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fileSharing readOnlyRecommended="1"/>
  <workbookPr defaultThemeVersion="166925"/>
  <mc:AlternateContent xmlns:mc="http://schemas.openxmlformats.org/markup-compatibility/2006">
    <mc:Choice Requires="x15">
      <x15ac:absPath xmlns:x15ac="http://schemas.microsoft.com/office/spreadsheetml/2010/11/ac" url="C:\Users\S24NNC\Desktop\"/>
    </mc:Choice>
  </mc:AlternateContent>
  <xr:revisionPtr revIDLastSave="0" documentId="8_{4954E279-BBDC-40DD-AA60-7B472AC0B4A3}" xr6:coauthVersionLast="45" xr6:coauthVersionMax="45" xr10:uidLastSave="{00000000-0000-0000-0000-000000000000}"/>
  <bookViews>
    <workbookView xWindow="-28920" yWindow="-120" windowWidth="29040" windowHeight="15840" xr2:uid="{F4F54E7E-553C-49F0-ADD0-24697B59ABA4}"/>
  </bookViews>
  <sheets>
    <sheet name="Data description" sheetId="28" r:id="rId1"/>
    <sheet name="SR GROUP" sheetId="2" r:id="rId2"/>
    <sheet name="SR Reinsurance - All Lines" sheetId="3" r:id="rId3"/>
    <sheet name="SR CorSo - All Lines" sheetId="4" r:id="rId4"/>
    <sheet name="Property" sheetId="5" r:id="rId5"/>
    <sheet name="Property Reinsurance" sheetId="6" r:id="rId6"/>
    <sheet name="Property CS" sheetId="7" r:id="rId7"/>
    <sheet name="Motor" sheetId="8" r:id="rId8"/>
    <sheet name="Motor Reinsurance" sheetId="9" r:id="rId9"/>
    <sheet name="Motor CS" sheetId="10" state="hidden" r:id="rId10"/>
    <sheet name="Motor - Prop &amp; Direct Reinsura" sheetId="11" r:id="rId11"/>
    <sheet name="Motor - NP &amp; Fac Reinsurance" sheetId="12" r:id="rId12"/>
    <sheet name="Liability" sheetId="13" r:id="rId13"/>
    <sheet name="Liability Reinsurance" sheetId="14" r:id="rId14"/>
    <sheet name="Liability CS" sheetId="15" r:id="rId15"/>
    <sheet name="Liability - NP" sheetId="16" r:id="rId16"/>
    <sheet name="Liability - Prop &amp; Direct" sheetId="17" r:id="rId17"/>
    <sheet name="Accident &amp; Health and WC" sheetId="18" r:id="rId18"/>
    <sheet name="Accident &amp; Health and WC Reins" sheetId="19" r:id="rId19"/>
    <sheet name="Accident &amp; Health and WC CS" sheetId="20" r:id="rId20"/>
    <sheet name="Specialty" sheetId="21" r:id="rId21"/>
    <sheet name="Specialty Reinsurance" sheetId="22" r:id="rId22"/>
    <sheet name="Specialty CS" sheetId="23" r:id="rId23"/>
    <sheet name="Credit &amp; Surety" sheetId="24" r:id="rId24"/>
    <sheet name="Credit &amp; Surety Reinsurance" sheetId="25" r:id="rId25"/>
    <sheet name="Credit &amp; Surety CS" sheetId="26" r:id="rId26"/>
    <sheet name="Various other lines &amp; multilin" sheetId="27" r:id="rId27"/>
  </sheets>
  <externalReferences>
    <externalReference r:id="rId28"/>
    <externalReference r:id="rId29"/>
    <externalReference r:id="rId30"/>
    <externalReference r:id="rId31"/>
    <externalReference r:id="rId32"/>
    <externalReference r:id="rId33"/>
    <externalReference r:id="rId34"/>
  </externalReferences>
  <definedNames>
    <definedName name="Company200912">OFFSET('[1]200912 Company'!$A$2,0,0,COUNT('[1]200912 Company'!$A$2:$A$65536),21)</definedName>
    <definedName name="CURRENCIES" localSheetId="0">[2]Map!$J$31:$Q$51</definedName>
    <definedName name="CURRENCIES">[3]Map!$J$31:$Q$51</definedName>
    <definedName name="Data" localSheetId="0">[4]Data!#REF!</definedName>
    <definedName name="Data">[5]Data!#REF!</definedName>
    <definedName name="FINPERIOD" localSheetId="0">[2]Map!$D$5</definedName>
    <definedName name="FINPERIOD">[3]Map!$D$5</definedName>
    <definedName name="LASTYEAR" localSheetId="0">[2]Map!$F$5</definedName>
    <definedName name="LASTYEAR">[3]Map!$F$5</definedName>
    <definedName name="_xlnm.Print_Area" localSheetId="17">'Accident &amp; Health and WC'!$D$1:$Z$70</definedName>
    <definedName name="_xlnm.Print_Area" localSheetId="19">'Accident &amp; Health and WC CS'!$D$1:$Z$70</definedName>
    <definedName name="_xlnm.Print_Area" localSheetId="18">'Accident &amp; Health and WC Reins'!$D$1:$Z$70</definedName>
    <definedName name="_xlnm.Print_Area" localSheetId="23">'Credit &amp; Surety'!$D$1:$Z$70</definedName>
    <definedName name="_xlnm.Print_Area" localSheetId="25">'Credit &amp; Surety CS'!$D$1:$Z$70</definedName>
    <definedName name="_xlnm.Print_Area" localSheetId="24">'Credit &amp; Surety Reinsurance'!$D$1:$Z$70</definedName>
    <definedName name="_xlnm.Print_Area" localSheetId="12">Liability!$D$1:$Z$70</definedName>
    <definedName name="_xlnm.Print_Area" localSheetId="15">'Liability - NP'!$D$1:$Z$70</definedName>
    <definedName name="_xlnm.Print_Area" localSheetId="16">'Liability - Prop &amp; Direct'!$D$1:$Z$70</definedName>
    <definedName name="_xlnm.Print_Area" localSheetId="14">'Liability CS'!$D$1:$Z$70</definedName>
    <definedName name="_xlnm.Print_Area" localSheetId="13">'Liability Reinsurance'!$D$1:$Z$70</definedName>
    <definedName name="_xlnm.Print_Area" localSheetId="7">Motor!$D$1:$Z$70</definedName>
    <definedName name="_xlnm.Print_Area" localSheetId="11">'Motor - NP &amp; Fac Reinsurance'!$D$1:$Z$70</definedName>
    <definedName name="_xlnm.Print_Area" localSheetId="10">'Motor - Prop &amp; Direct Reinsura'!$D$1:$Z$70</definedName>
    <definedName name="_xlnm.Print_Area" localSheetId="9">'Motor CS'!$D$1:$Z$70</definedName>
    <definedName name="_xlnm.Print_Area" localSheetId="8">'Motor Reinsurance'!$D$1:$Z$70</definedName>
    <definedName name="_xlnm.Print_Area" localSheetId="4">Property!$D$1:$Z$70</definedName>
    <definedName name="_xlnm.Print_Area" localSheetId="6">'Property CS'!$D$1:$Z$70</definedName>
    <definedName name="_xlnm.Print_Area" localSheetId="5">'Property Reinsurance'!$D$1:$Z$70</definedName>
    <definedName name="_xlnm.Print_Area" localSheetId="20">Specialty!$D$1:$Z$70</definedName>
    <definedName name="_xlnm.Print_Area" localSheetId="22">'Specialty CS'!$D$1:$Z$70</definedName>
    <definedName name="_xlnm.Print_Area" localSheetId="21">'Specialty Reinsurance'!$D$1:$Z$70</definedName>
    <definedName name="_xlnm.Print_Area" localSheetId="3">'SR CorSo - All Lines'!$D$1:$Z$70</definedName>
    <definedName name="_xlnm.Print_Area" localSheetId="1">'SR GROUP'!$D$1:$Z$70</definedName>
    <definedName name="_xlnm.Print_Area" localSheetId="2">'SR Reinsurance - All Lines'!$D$1:$Z$70</definedName>
    <definedName name="_xlnm.Print_Area" localSheetId="26">'Various other lines &amp; multilin'!$D$1:$Z$70</definedName>
    <definedName name="qryGetDataForLRcharts">#REF!</definedName>
    <definedName name="SingleLine200912">OFFSET('[1]201012 Single Line'!#REF!,0,0,COUNT('[1]201012 Single Line'!$A$2:$A$65536),56)</definedName>
    <definedName name="tblDATAMISC" localSheetId="0">OFFSET([6]DataMisc!$A$1,0,0,COUNTA([6]DataMisc!$A:$A),15)</definedName>
    <definedName name="tblDATAMISC">OFFSET([7]DataMisc!$A$1,0,0,COUNTA([7]DataMisc!$A:$A),15)</definedName>
    <definedName name="tblDATARUNOFF" localSheetId="0">OFFSET([6]DataRunoff!$A$2,0,0,COUNTA([6]DataRunoff!$A:$A)-1,14)</definedName>
    <definedName name="tblDATARUNOFF">OFFSET([7]DataRunoff!$A$2,0,0,COUNTA([7]DataRunoff!$A:$A)-1,14)</definedName>
    <definedName name="tblDATARUNOFFADC" localSheetId="0">OFFSET([6]DataRunoffADC!$A$1,0,0,COUNTA([6]DataRunoffADC!$A:$A),13)</definedName>
    <definedName name="tblDATARUNOFFADC">OFFSET([7]DataRunoffADC!$A$1,0,0,COUNTA([7]DataRunoffADC!$A:$A),13)</definedName>
    <definedName name="tblDATASV90BYLOB" localSheetId="0">OFFSET([6]DataSV90ByLOB!$A$1,0,0,COUNTA([6]DataSV90ByLOB!$A:$A),8)</definedName>
    <definedName name="tblDATASV90BYLOB">OFFSET([7]DataSV90ByLOB!$A$1,0,0,COUNTA([7]DataSV90ByLOB!$A:$A),8)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2" l="1"/>
  <c r="D52" i="27" l="1"/>
  <c r="D53" i="27" s="1"/>
  <c r="D54" i="27" s="1"/>
  <c r="D55" i="27" s="1"/>
  <c r="D56" i="27" s="1"/>
  <c r="D57" i="27" s="1"/>
  <c r="D58" i="27" s="1"/>
  <c r="D59" i="27" s="1"/>
  <c r="D60" i="27" s="1"/>
  <c r="D61" i="27" s="1"/>
  <c r="D62" i="27" s="1"/>
  <c r="D63" i="27" s="1"/>
  <c r="D64" i="27" s="1"/>
  <c r="D65" i="27" s="1"/>
  <c r="D66" i="27" s="1"/>
  <c r="D32" i="27"/>
  <c r="D33" i="27" s="1"/>
  <c r="D34" i="27" s="1"/>
  <c r="D35" i="27" s="1"/>
  <c r="D36" i="27" s="1"/>
  <c r="D37" i="27" s="1"/>
  <c r="D38" i="27" s="1"/>
  <c r="D39" i="27" s="1"/>
  <c r="D40" i="27" s="1"/>
  <c r="D41" i="27" s="1"/>
  <c r="D42" i="27" s="1"/>
  <c r="D43" i="27" s="1"/>
  <c r="D44" i="27" s="1"/>
  <c r="D45" i="27" s="1"/>
  <c r="D46" i="27" s="1"/>
  <c r="C27" i="27"/>
  <c r="C26" i="27"/>
  <c r="C25" i="27"/>
  <c r="C24" i="27"/>
  <c r="C23" i="27"/>
  <c r="C22" i="27"/>
  <c r="C21" i="27"/>
  <c r="C20" i="27"/>
  <c r="C19" i="27"/>
  <c r="C18" i="27"/>
  <c r="C17" i="27"/>
  <c r="C16" i="27"/>
  <c r="C15" i="27"/>
  <c r="C14" i="27"/>
  <c r="C13" i="27"/>
  <c r="D13" i="27"/>
  <c r="C12" i="27"/>
  <c r="AP9" i="27"/>
  <c r="AO9" i="27"/>
  <c r="AN9" i="27"/>
  <c r="AM9" i="27"/>
  <c r="AL9" i="27"/>
  <c r="AK9" i="27"/>
  <c r="AJ9" i="27"/>
  <c r="AI9" i="27"/>
  <c r="AH9" i="27"/>
  <c r="AG9" i="27"/>
  <c r="AF9" i="27"/>
  <c r="AE9" i="27"/>
  <c r="Z5" i="27"/>
  <c r="D5" i="27"/>
  <c r="C26" i="26"/>
  <c r="C25" i="26"/>
  <c r="C24" i="26"/>
  <c r="C22" i="26"/>
  <c r="C21" i="26"/>
  <c r="C20" i="26"/>
  <c r="C18" i="26"/>
  <c r="C17" i="26"/>
  <c r="C16" i="26"/>
  <c r="C13" i="26"/>
  <c r="C12" i="26"/>
  <c r="D52" i="26"/>
  <c r="D53" i="26" s="1"/>
  <c r="D54" i="26" s="1"/>
  <c r="D55" i="26" s="1"/>
  <c r="D56" i="26" s="1"/>
  <c r="D57" i="26" s="1"/>
  <c r="D58" i="26" s="1"/>
  <c r="D59" i="26" s="1"/>
  <c r="D60" i="26" s="1"/>
  <c r="D61" i="26" s="1"/>
  <c r="D62" i="26" s="1"/>
  <c r="D63" i="26" s="1"/>
  <c r="D64" i="26" s="1"/>
  <c r="D65" i="26" s="1"/>
  <c r="D66" i="26" s="1"/>
  <c r="D32" i="26"/>
  <c r="D33" i="26" s="1"/>
  <c r="D34" i="26" s="1"/>
  <c r="D35" i="26" s="1"/>
  <c r="D36" i="26" s="1"/>
  <c r="D37" i="26" s="1"/>
  <c r="D38" i="26" s="1"/>
  <c r="D39" i="26" s="1"/>
  <c r="D40" i="26" s="1"/>
  <c r="D41" i="26" s="1"/>
  <c r="D42" i="26" s="1"/>
  <c r="D43" i="26" s="1"/>
  <c r="D44" i="26" s="1"/>
  <c r="D45" i="26" s="1"/>
  <c r="D46" i="26" s="1"/>
  <c r="C27" i="26"/>
  <c r="C23" i="26"/>
  <c r="C19" i="26"/>
  <c r="C15" i="26"/>
  <c r="C14" i="26"/>
  <c r="D13" i="26"/>
  <c r="AP9" i="26"/>
  <c r="AO9" i="26"/>
  <c r="AN9" i="26"/>
  <c r="AM9" i="26"/>
  <c r="AL9" i="26"/>
  <c r="AK9" i="26"/>
  <c r="AJ9" i="26"/>
  <c r="AI9" i="26"/>
  <c r="AH9" i="26"/>
  <c r="AG9" i="26"/>
  <c r="AF9" i="26"/>
  <c r="AE9" i="26"/>
  <c r="Z5" i="26"/>
  <c r="D5" i="26"/>
  <c r="C25" i="25"/>
  <c r="C24" i="25"/>
  <c r="C21" i="25"/>
  <c r="C20" i="25"/>
  <c r="C17" i="25"/>
  <c r="C16" i="25"/>
  <c r="C13" i="25"/>
  <c r="C12" i="25"/>
  <c r="D52" i="25"/>
  <c r="D53" i="25" s="1"/>
  <c r="D54" i="25" s="1"/>
  <c r="D55" i="25" s="1"/>
  <c r="D56" i="25" s="1"/>
  <c r="D57" i="25" s="1"/>
  <c r="D58" i="25" s="1"/>
  <c r="D59" i="25" s="1"/>
  <c r="D60" i="25" s="1"/>
  <c r="D61" i="25" s="1"/>
  <c r="D62" i="25" s="1"/>
  <c r="D63" i="25" s="1"/>
  <c r="D64" i="25" s="1"/>
  <c r="D65" i="25" s="1"/>
  <c r="D66" i="25" s="1"/>
  <c r="D32" i="25"/>
  <c r="D33" i="25" s="1"/>
  <c r="D34" i="25" s="1"/>
  <c r="D35" i="25" s="1"/>
  <c r="D36" i="25" s="1"/>
  <c r="D37" i="25" s="1"/>
  <c r="D38" i="25" s="1"/>
  <c r="D39" i="25" s="1"/>
  <c r="D40" i="25" s="1"/>
  <c r="D41" i="25" s="1"/>
  <c r="D42" i="25" s="1"/>
  <c r="D43" i="25" s="1"/>
  <c r="D44" i="25" s="1"/>
  <c r="D45" i="25" s="1"/>
  <c r="D46" i="25" s="1"/>
  <c r="C27" i="25"/>
  <c r="C26" i="25"/>
  <c r="C23" i="25"/>
  <c r="C22" i="25"/>
  <c r="C19" i="25"/>
  <c r="C18" i="25"/>
  <c r="C15" i="25"/>
  <c r="C14" i="25"/>
  <c r="D13" i="25"/>
  <c r="AP9" i="25"/>
  <c r="AO9" i="25"/>
  <c r="AN9" i="25"/>
  <c r="AM9" i="25"/>
  <c r="AL9" i="25"/>
  <c r="AK9" i="25"/>
  <c r="AJ9" i="25"/>
  <c r="AI9" i="25"/>
  <c r="AH9" i="25"/>
  <c r="AG9" i="25"/>
  <c r="AF9" i="25"/>
  <c r="AE9" i="25"/>
  <c r="Z5" i="25"/>
  <c r="D5" i="25"/>
  <c r="C25" i="24"/>
  <c r="C24" i="24"/>
  <c r="C21" i="24"/>
  <c r="C20" i="24"/>
  <c r="C17" i="24"/>
  <c r="C16" i="24"/>
  <c r="C13" i="24"/>
  <c r="C12" i="24"/>
  <c r="D52" i="24"/>
  <c r="D53" i="24" s="1"/>
  <c r="D54" i="24" s="1"/>
  <c r="D55" i="24" s="1"/>
  <c r="D56" i="24" s="1"/>
  <c r="D57" i="24" s="1"/>
  <c r="D58" i="24" s="1"/>
  <c r="D59" i="24" s="1"/>
  <c r="D60" i="24" s="1"/>
  <c r="D61" i="24" s="1"/>
  <c r="D62" i="24" s="1"/>
  <c r="D63" i="24" s="1"/>
  <c r="D64" i="24" s="1"/>
  <c r="D65" i="24" s="1"/>
  <c r="D66" i="24" s="1"/>
  <c r="D32" i="24"/>
  <c r="D33" i="24" s="1"/>
  <c r="D34" i="24" s="1"/>
  <c r="D35" i="24" s="1"/>
  <c r="D36" i="24" s="1"/>
  <c r="D37" i="24" s="1"/>
  <c r="D38" i="24" s="1"/>
  <c r="D39" i="24" s="1"/>
  <c r="D40" i="24" s="1"/>
  <c r="D41" i="24" s="1"/>
  <c r="D42" i="24" s="1"/>
  <c r="D43" i="24" s="1"/>
  <c r="D44" i="24" s="1"/>
  <c r="D45" i="24" s="1"/>
  <c r="D46" i="24" s="1"/>
  <c r="C27" i="24"/>
  <c r="C26" i="24"/>
  <c r="C23" i="24"/>
  <c r="C22" i="24"/>
  <c r="C19" i="24"/>
  <c r="C18" i="24"/>
  <c r="C15" i="24"/>
  <c r="C14" i="24"/>
  <c r="D13" i="24"/>
  <c r="AP9" i="24"/>
  <c r="AO9" i="24"/>
  <c r="AN9" i="24"/>
  <c r="AM9" i="24"/>
  <c r="AL9" i="24"/>
  <c r="AK9" i="24"/>
  <c r="AJ9" i="24"/>
  <c r="AI9" i="24"/>
  <c r="AH9" i="24"/>
  <c r="AG9" i="24"/>
  <c r="AF9" i="24"/>
  <c r="AE9" i="24"/>
  <c r="Z5" i="24"/>
  <c r="D5" i="24"/>
  <c r="C25" i="23"/>
  <c r="C24" i="23"/>
  <c r="C21" i="23"/>
  <c r="C20" i="23"/>
  <c r="C17" i="23"/>
  <c r="C16" i="23"/>
  <c r="C13" i="23"/>
  <c r="C12" i="23"/>
  <c r="D52" i="23"/>
  <c r="D53" i="23" s="1"/>
  <c r="D54" i="23" s="1"/>
  <c r="D55" i="23" s="1"/>
  <c r="D56" i="23" s="1"/>
  <c r="D57" i="23" s="1"/>
  <c r="D58" i="23" s="1"/>
  <c r="D59" i="23" s="1"/>
  <c r="D60" i="23" s="1"/>
  <c r="D61" i="23" s="1"/>
  <c r="D62" i="23" s="1"/>
  <c r="D63" i="23" s="1"/>
  <c r="D64" i="23" s="1"/>
  <c r="D65" i="23" s="1"/>
  <c r="D66" i="23" s="1"/>
  <c r="D32" i="23"/>
  <c r="D33" i="23" s="1"/>
  <c r="D34" i="23" s="1"/>
  <c r="D35" i="23" s="1"/>
  <c r="D36" i="23" s="1"/>
  <c r="D37" i="23" s="1"/>
  <c r="D38" i="23" s="1"/>
  <c r="D39" i="23" s="1"/>
  <c r="D40" i="23" s="1"/>
  <c r="D41" i="23" s="1"/>
  <c r="D42" i="23" s="1"/>
  <c r="D43" i="23" s="1"/>
  <c r="D44" i="23" s="1"/>
  <c r="D45" i="23" s="1"/>
  <c r="D46" i="23" s="1"/>
  <c r="C27" i="23"/>
  <c r="C26" i="23"/>
  <c r="C23" i="23"/>
  <c r="C22" i="23"/>
  <c r="C19" i="23"/>
  <c r="C18" i="23"/>
  <c r="C15" i="23"/>
  <c r="C14" i="23"/>
  <c r="D13" i="23"/>
  <c r="AP9" i="23"/>
  <c r="AO9" i="23"/>
  <c r="AN9" i="23"/>
  <c r="AM9" i="23"/>
  <c r="AL9" i="23"/>
  <c r="AK9" i="23"/>
  <c r="AJ9" i="23"/>
  <c r="AI9" i="23"/>
  <c r="AH9" i="23"/>
  <c r="AG9" i="23"/>
  <c r="AF9" i="23"/>
  <c r="AE9" i="23"/>
  <c r="Z5" i="23"/>
  <c r="D5" i="23"/>
  <c r="C25" i="22"/>
  <c r="C24" i="22"/>
  <c r="C21" i="22"/>
  <c r="C20" i="22"/>
  <c r="C17" i="22"/>
  <c r="C16" i="22"/>
  <c r="C13" i="22"/>
  <c r="C12" i="22"/>
  <c r="D52" i="22"/>
  <c r="D53" i="22" s="1"/>
  <c r="D54" i="22" s="1"/>
  <c r="D55" i="22" s="1"/>
  <c r="D56" i="22" s="1"/>
  <c r="D57" i="22" s="1"/>
  <c r="D58" i="22" s="1"/>
  <c r="D59" i="22" s="1"/>
  <c r="D60" i="22" s="1"/>
  <c r="D61" i="22" s="1"/>
  <c r="D62" i="22" s="1"/>
  <c r="D63" i="22" s="1"/>
  <c r="D64" i="22" s="1"/>
  <c r="D65" i="22" s="1"/>
  <c r="D66" i="22" s="1"/>
  <c r="D32" i="22"/>
  <c r="D33" i="22" s="1"/>
  <c r="D34" i="22" s="1"/>
  <c r="D35" i="22" s="1"/>
  <c r="D36" i="22" s="1"/>
  <c r="D37" i="22" s="1"/>
  <c r="D38" i="22" s="1"/>
  <c r="D39" i="22" s="1"/>
  <c r="D40" i="22" s="1"/>
  <c r="D41" i="22" s="1"/>
  <c r="D42" i="22" s="1"/>
  <c r="D43" i="22" s="1"/>
  <c r="D44" i="22" s="1"/>
  <c r="D45" i="22" s="1"/>
  <c r="D46" i="22" s="1"/>
  <c r="C27" i="22"/>
  <c r="C26" i="22"/>
  <c r="C23" i="22"/>
  <c r="C22" i="22"/>
  <c r="C19" i="22"/>
  <c r="C18" i="22"/>
  <c r="C15" i="22"/>
  <c r="C14" i="22"/>
  <c r="D13" i="22"/>
  <c r="AP9" i="22"/>
  <c r="AO9" i="22"/>
  <c r="AN9" i="22"/>
  <c r="AM9" i="22"/>
  <c r="AL9" i="22"/>
  <c r="AK9" i="22"/>
  <c r="AJ9" i="22"/>
  <c r="AI9" i="22"/>
  <c r="AH9" i="22"/>
  <c r="AG9" i="22"/>
  <c r="AF9" i="22"/>
  <c r="AE9" i="22"/>
  <c r="Z5" i="22"/>
  <c r="D5" i="22"/>
  <c r="C25" i="21"/>
  <c r="C24" i="21"/>
  <c r="C21" i="21"/>
  <c r="C20" i="21"/>
  <c r="C17" i="21"/>
  <c r="C16" i="21"/>
  <c r="C13" i="21"/>
  <c r="C12" i="21"/>
  <c r="D52" i="21"/>
  <c r="D53" i="21" s="1"/>
  <c r="D54" i="21" s="1"/>
  <c r="D55" i="21" s="1"/>
  <c r="D56" i="21" s="1"/>
  <c r="D57" i="21" s="1"/>
  <c r="D58" i="21" s="1"/>
  <c r="D59" i="21" s="1"/>
  <c r="D60" i="21" s="1"/>
  <c r="D61" i="21" s="1"/>
  <c r="D62" i="21" s="1"/>
  <c r="D63" i="21" s="1"/>
  <c r="D64" i="21" s="1"/>
  <c r="D65" i="21" s="1"/>
  <c r="D66" i="21" s="1"/>
  <c r="D32" i="21"/>
  <c r="D33" i="21" s="1"/>
  <c r="D34" i="21" s="1"/>
  <c r="D35" i="21" s="1"/>
  <c r="D36" i="21" s="1"/>
  <c r="D37" i="21" s="1"/>
  <c r="D38" i="21" s="1"/>
  <c r="D39" i="21" s="1"/>
  <c r="D40" i="21" s="1"/>
  <c r="D41" i="21" s="1"/>
  <c r="D42" i="21" s="1"/>
  <c r="D43" i="21" s="1"/>
  <c r="D44" i="21" s="1"/>
  <c r="D45" i="21" s="1"/>
  <c r="D46" i="21" s="1"/>
  <c r="C27" i="21"/>
  <c r="C26" i="21"/>
  <c r="C23" i="21"/>
  <c r="C22" i="21"/>
  <c r="C19" i="21"/>
  <c r="C18" i="21"/>
  <c r="C15" i="21"/>
  <c r="C14" i="21"/>
  <c r="D13" i="21"/>
  <c r="AP9" i="21"/>
  <c r="AO9" i="21"/>
  <c r="AN9" i="21"/>
  <c r="AM9" i="21"/>
  <c r="AL9" i="21"/>
  <c r="AK9" i="21"/>
  <c r="AJ9" i="21"/>
  <c r="AI9" i="21"/>
  <c r="AH9" i="21"/>
  <c r="AG9" i="21"/>
  <c r="AF9" i="21"/>
  <c r="AE9" i="21"/>
  <c r="Z5" i="21"/>
  <c r="D5" i="21"/>
  <c r="D52" i="20"/>
  <c r="D53" i="20" s="1"/>
  <c r="D54" i="20" s="1"/>
  <c r="D55" i="20" s="1"/>
  <c r="D56" i="20" s="1"/>
  <c r="D57" i="20" s="1"/>
  <c r="D58" i="20" s="1"/>
  <c r="D59" i="20" s="1"/>
  <c r="D60" i="20" s="1"/>
  <c r="D61" i="20" s="1"/>
  <c r="D62" i="20" s="1"/>
  <c r="D63" i="20" s="1"/>
  <c r="D64" i="20" s="1"/>
  <c r="D65" i="20" s="1"/>
  <c r="D66" i="20" s="1"/>
  <c r="D32" i="20"/>
  <c r="D33" i="20" s="1"/>
  <c r="D34" i="20" s="1"/>
  <c r="D35" i="20" s="1"/>
  <c r="D36" i="20" s="1"/>
  <c r="D37" i="20" s="1"/>
  <c r="D38" i="20" s="1"/>
  <c r="D39" i="20" s="1"/>
  <c r="D40" i="20" s="1"/>
  <c r="D41" i="20" s="1"/>
  <c r="D42" i="20" s="1"/>
  <c r="D43" i="20" s="1"/>
  <c r="D44" i="20" s="1"/>
  <c r="D45" i="20" s="1"/>
  <c r="D46" i="20" s="1"/>
  <c r="C27" i="20"/>
  <c r="C26" i="20"/>
  <c r="C25" i="20"/>
  <c r="C24" i="20"/>
  <c r="C23" i="20"/>
  <c r="C22" i="20"/>
  <c r="C21" i="20"/>
  <c r="C20" i="20"/>
  <c r="C19" i="20"/>
  <c r="C18" i="20"/>
  <c r="C17" i="20"/>
  <c r="C16" i="20"/>
  <c r="C15" i="20"/>
  <c r="C14" i="20"/>
  <c r="C13" i="20"/>
  <c r="D13" i="20"/>
  <c r="C12" i="20"/>
  <c r="AP9" i="20"/>
  <c r="AO9" i="20"/>
  <c r="AN9" i="20"/>
  <c r="AM9" i="20"/>
  <c r="AL9" i="20"/>
  <c r="AK9" i="20"/>
  <c r="AJ9" i="20"/>
  <c r="AI9" i="20"/>
  <c r="AH9" i="20"/>
  <c r="AG9" i="20"/>
  <c r="AF9" i="20"/>
  <c r="AE9" i="20"/>
  <c r="Z5" i="20"/>
  <c r="D5" i="20"/>
  <c r="D52" i="19"/>
  <c r="D53" i="19" s="1"/>
  <c r="D54" i="19" s="1"/>
  <c r="D55" i="19" s="1"/>
  <c r="D56" i="19" s="1"/>
  <c r="D57" i="19" s="1"/>
  <c r="D58" i="19" s="1"/>
  <c r="D59" i="19" s="1"/>
  <c r="D60" i="19" s="1"/>
  <c r="D61" i="19" s="1"/>
  <c r="D62" i="19" s="1"/>
  <c r="D63" i="19" s="1"/>
  <c r="D64" i="19" s="1"/>
  <c r="D65" i="19" s="1"/>
  <c r="D66" i="19" s="1"/>
  <c r="D32" i="19"/>
  <c r="D33" i="19" s="1"/>
  <c r="D34" i="19" s="1"/>
  <c r="D35" i="19" s="1"/>
  <c r="D36" i="19" s="1"/>
  <c r="D37" i="19" s="1"/>
  <c r="D38" i="19" s="1"/>
  <c r="D39" i="19" s="1"/>
  <c r="D40" i="19" s="1"/>
  <c r="D41" i="19" s="1"/>
  <c r="D42" i="19" s="1"/>
  <c r="D43" i="19" s="1"/>
  <c r="D44" i="19" s="1"/>
  <c r="D45" i="19" s="1"/>
  <c r="D46" i="19" s="1"/>
  <c r="C27" i="19"/>
  <c r="C26" i="19"/>
  <c r="C25" i="19"/>
  <c r="C24" i="19"/>
  <c r="C23" i="19"/>
  <c r="C22" i="19"/>
  <c r="C21" i="19"/>
  <c r="C20" i="19"/>
  <c r="C19" i="19"/>
  <c r="C18" i="19"/>
  <c r="C17" i="19"/>
  <c r="C16" i="19"/>
  <c r="C15" i="19"/>
  <c r="C14" i="19"/>
  <c r="C13" i="19"/>
  <c r="C12" i="19"/>
  <c r="D13" i="19"/>
  <c r="AP9" i="19"/>
  <c r="AO9" i="19"/>
  <c r="AN9" i="19"/>
  <c r="AM9" i="19"/>
  <c r="AL9" i="19"/>
  <c r="AK9" i="19"/>
  <c r="AJ9" i="19"/>
  <c r="AI9" i="19"/>
  <c r="AH9" i="19"/>
  <c r="AG9" i="19"/>
  <c r="AF9" i="19"/>
  <c r="AE9" i="19"/>
  <c r="Z5" i="19"/>
  <c r="D5" i="19"/>
  <c r="C25" i="18"/>
  <c r="C24" i="18"/>
  <c r="C21" i="18"/>
  <c r="C20" i="18"/>
  <c r="C17" i="18"/>
  <c r="C16" i="18"/>
  <c r="C13" i="18"/>
  <c r="C12" i="18"/>
  <c r="D52" i="18"/>
  <c r="D53" i="18" s="1"/>
  <c r="D54" i="18" s="1"/>
  <c r="D55" i="18" s="1"/>
  <c r="D56" i="18" s="1"/>
  <c r="D57" i="18" s="1"/>
  <c r="D58" i="18" s="1"/>
  <c r="D59" i="18" s="1"/>
  <c r="D60" i="18" s="1"/>
  <c r="D61" i="18" s="1"/>
  <c r="D62" i="18" s="1"/>
  <c r="D63" i="18" s="1"/>
  <c r="D64" i="18" s="1"/>
  <c r="D65" i="18" s="1"/>
  <c r="D66" i="18" s="1"/>
  <c r="D32" i="18"/>
  <c r="D33" i="18" s="1"/>
  <c r="D34" i="18" s="1"/>
  <c r="D35" i="18" s="1"/>
  <c r="D36" i="18" s="1"/>
  <c r="D37" i="18" s="1"/>
  <c r="D38" i="18" s="1"/>
  <c r="D39" i="18" s="1"/>
  <c r="D40" i="18" s="1"/>
  <c r="D41" i="18" s="1"/>
  <c r="D42" i="18" s="1"/>
  <c r="D43" i="18" s="1"/>
  <c r="D44" i="18" s="1"/>
  <c r="D45" i="18" s="1"/>
  <c r="D46" i="18" s="1"/>
  <c r="C27" i="18"/>
  <c r="C26" i="18"/>
  <c r="C23" i="18"/>
  <c r="C22" i="18"/>
  <c r="C19" i="18"/>
  <c r="C18" i="18"/>
  <c r="C15" i="18"/>
  <c r="C14" i="18"/>
  <c r="D13" i="18"/>
  <c r="AP9" i="18"/>
  <c r="AO9" i="18"/>
  <c r="AN9" i="18"/>
  <c r="AM9" i="18"/>
  <c r="AL9" i="18"/>
  <c r="AK9" i="18"/>
  <c r="AJ9" i="18"/>
  <c r="AI9" i="18"/>
  <c r="AH9" i="18"/>
  <c r="AG9" i="18"/>
  <c r="AF9" i="18"/>
  <c r="AE9" i="18"/>
  <c r="Z5" i="18"/>
  <c r="D5" i="18"/>
  <c r="D52" i="17"/>
  <c r="D53" i="17" s="1"/>
  <c r="D54" i="17" s="1"/>
  <c r="D55" i="17" s="1"/>
  <c r="D56" i="17" s="1"/>
  <c r="D57" i="17" s="1"/>
  <c r="D58" i="17" s="1"/>
  <c r="D59" i="17" s="1"/>
  <c r="D60" i="17" s="1"/>
  <c r="D61" i="17" s="1"/>
  <c r="D62" i="17" s="1"/>
  <c r="D63" i="17" s="1"/>
  <c r="D64" i="17" s="1"/>
  <c r="D65" i="17" s="1"/>
  <c r="D66" i="17" s="1"/>
  <c r="D32" i="17"/>
  <c r="D33" i="17" s="1"/>
  <c r="D34" i="17" s="1"/>
  <c r="D35" i="17" s="1"/>
  <c r="D36" i="17" s="1"/>
  <c r="D37" i="17" s="1"/>
  <c r="D38" i="17" s="1"/>
  <c r="D39" i="17" s="1"/>
  <c r="D40" i="17" s="1"/>
  <c r="D41" i="17" s="1"/>
  <c r="D42" i="17" s="1"/>
  <c r="D43" i="17" s="1"/>
  <c r="D44" i="17" s="1"/>
  <c r="D45" i="17" s="1"/>
  <c r="D46" i="17" s="1"/>
  <c r="C27" i="17"/>
  <c r="C26" i="17"/>
  <c r="C25" i="17"/>
  <c r="C24" i="17"/>
  <c r="C23" i="17"/>
  <c r="C22" i="17"/>
  <c r="C21" i="17"/>
  <c r="C20" i="17"/>
  <c r="C19" i="17"/>
  <c r="C18" i="17"/>
  <c r="C17" i="17"/>
  <c r="C16" i="17"/>
  <c r="C15" i="17"/>
  <c r="C14" i="17"/>
  <c r="C13" i="17"/>
  <c r="C12" i="17"/>
  <c r="D13" i="17"/>
  <c r="AP9" i="17"/>
  <c r="AO9" i="17"/>
  <c r="AN9" i="17"/>
  <c r="AM9" i="17"/>
  <c r="AL9" i="17"/>
  <c r="AK9" i="17"/>
  <c r="AJ9" i="17"/>
  <c r="AI9" i="17"/>
  <c r="AH9" i="17"/>
  <c r="AG9" i="17"/>
  <c r="AF9" i="17"/>
  <c r="AE9" i="17"/>
  <c r="Z5" i="17"/>
  <c r="D5" i="17"/>
  <c r="D52" i="16"/>
  <c r="D53" i="16" s="1"/>
  <c r="D54" i="16" s="1"/>
  <c r="D55" i="16" s="1"/>
  <c r="D56" i="16" s="1"/>
  <c r="D57" i="16" s="1"/>
  <c r="D58" i="16" s="1"/>
  <c r="D59" i="16" s="1"/>
  <c r="D60" i="16" s="1"/>
  <c r="D61" i="16" s="1"/>
  <c r="D62" i="16" s="1"/>
  <c r="D63" i="16" s="1"/>
  <c r="D64" i="16" s="1"/>
  <c r="D65" i="16" s="1"/>
  <c r="D66" i="16" s="1"/>
  <c r="D32" i="16"/>
  <c r="D33" i="16" s="1"/>
  <c r="D34" i="16" s="1"/>
  <c r="D35" i="16" s="1"/>
  <c r="D36" i="16" s="1"/>
  <c r="D37" i="16" s="1"/>
  <c r="D38" i="16" s="1"/>
  <c r="D39" i="16" s="1"/>
  <c r="D40" i="16" s="1"/>
  <c r="D41" i="16" s="1"/>
  <c r="D42" i="16" s="1"/>
  <c r="D43" i="16" s="1"/>
  <c r="D44" i="16" s="1"/>
  <c r="D45" i="16" s="1"/>
  <c r="D46" i="16" s="1"/>
  <c r="C27" i="16"/>
  <c r="C26" i="16"/>
  <c r="C25" i="16"/>
  <c r="C24" i="16"/>
  <c r="C23" i="16"/>
  <c r="C22" i="16"/>
  <c r="C21" i="16"/>
  <c r="C20" i="16"/>
  <c r="C19" i="16"/>
  <c r="C18" i="16"/>
  <c r="C17" i="16"/>
  <c r="C16" i="16"/>
  <c r="C15" i="16"/>
  <c r="C14" i="16"/>
  <c r="C13" i="16"/>
  <c r="D13" i="16"/>
  <c r="C12" i="16"/>
  <c r="AP9" i="16"/>
  <c r="AO9" i="16"/>
  <c r="AN9" i="16"/>
  <c r="AM9" i="16"/>
  <c r="AL9" i="16"/>
  <c r="AK9" i="16"/>
  <c r="AJ9" i="16"/>
  <c r="AI9" i="16"/>
  <c r="AH9" i="16"/>
  <c r="AG9" i="16"/>
  <c r="AF9" i="16"/>
  <c r="AE9" i="16"/>
  <c r="Z5" i="16"/>
  <c r="D5" i="16"/>
  <c r="D52" i="15"/>
  <c r="D53" i="15" s="1"/>
  <c r="D54" i="15" s="1"/>
  <c r="D55" i="15" s="1"/>
  <c r="D56" i="15" s="1"/>
  <c r="D57" i="15" s="1"/>
  <c r="D58" i="15" s="1"/>
  <c r="D59" i="15" s="1"/>
  <c r="D60" i="15" s="1"/>
  <c r="D61" i="15" s="1"/>
  <c r="D62" i="15" s="1"/>
  <c r="D63" i="15" s="1"/>
  <c r="D64" i="15" s="1"/>
  <c r="D65" i="15" s="1"/>
  <c r="D66" i="15" s="1"/>
  <c r="D32" i="15"/>
  <c r="D33" i="15" s="1"/>
  <c r="D34" i="15" s="1"/>
  <c r="D35" i="15" s="1"/>
  <c r="D36" i="15" s="1"/>
  <c r="D37" i="15" s="1"/>
  <c r="D38" i="15" s="1"/>
  <c r="D39" i="15" s="1"/>
  <c r="D40" i="15" s="1"/>
  <c r="D41" i="15" s="1"/>
  <c r="D42" i="15" s="1"/>
  <c r="D43" i="15" s="1"/>
  <c r="D44" i="15" s="1"/>
  <c r="D45" i="15" s="1"/>
  <c r="D46" i="15" s="1"/>
  <c r="C27" i="15"/>
  <c r="C26" i="15"/>
  <c r="C25" i="15"/>
  <c r="C24" i="15"/>
  <c r="C23" i="15"/>
  <c r="C22" i="15"/>
  <c r="C21" i="15"/>
  <c r="C20" i="15"/>
  <c r="C19" i="15"/>
  <c r="C18" i="15"/>
  <c r="C17" i="15"/>
  <c r="C16" i="15"/>
  <c r="C15" i="15"/>
  <c r="C14" i="15"/>
  <c r="C13" i="15"/>
  <c r="C12" i="15"/>
  <c r="D13" i="15"/>
  <c r="AP9" i="15"/>
  <c r="AO9" i="15"/>
  <c r="AN9" i="15"/>
  <c r="AM9" i="15"/>
  <c r="AL9" i="15"/>
  <c r="AK9" i="15"/>
  <c r="AJ9" i="15"/>
  <c r="AI9" i="15"/>
  <c r="AH9" i="15"/>
  <c r="AG9" i="15"/>
  <c r="AF9" i="15"/>
  <c r="AE9" i="15"/>
  <c r="Z5" i="15"/>
  <c r="D5" i="15"/>
  <c r="D52" i="14"/>
  <c r="D53" i="14" s="1"/>
  <c r="D54" i="14" s="1"/>
  <c r="D55" i="14" s="1"/>
  <c r="D56" i="14" s="1"/>
  <c r="D57" i="14" s="1"/>
  <c r="D58" i="14" s="1"/>
  <c r="D59" i="14" s="1"/>
  <c r="D60" i="14" s="1"/>
  <c r="D61" i="14" s="1"/>
  <c r="D62" i="14" s="1"/>
  <c r="D63" i="14" s="1"/>
  <c r="D64" i="14" s="1"/>
  <c r="D65" i="14" s="1"/>
  <c r="D66" i="14" s="1"/>
  <c r="D32" i="14"/>
  <c r="D33" i="14" s="1"/>
  <c r="D34" i="14" s="1"/>
  <c r="D35" i="14" s="1"/>
  <c r="D36" i="14" s="1"/>
  <c r="D37" i="14" s="1"/>
  <c r="D38" i="14" s="1"/>
  <c r="D39" i="14" s="1"/>
  <c r="D40" i="14" s="1"/>
  <c r="D41" i="14" s="1"/>
  <c r="D42" i="14" s="1"/>
  <c r="D43" i="14" s="1"/>
  <c r="D44" i="14" s="1"/>
  <c r="D45" i="14" s="1"/>
  <c r="D46" i="14" s="1"/>
  <c r="C27" i="14"/>
  <c r="C26" i="14"/>
  <c r="C25" i="14"/>
  <c r="C24" i="14"/>
  <c r="C23" i="14"/>
  <c r="C22" i="14"/>
  <c r="C21" i="14"/>
  <c r="C20" i="14"/>
  <c r="C19" i="14"/>
  <c r="C18" i="14"/>
  <c r="C17" i="14"/>
  <c r="C16" i="14"/>
  <c r="C15" i="14"/>
  <c r="C14" i="14"/>
  <c r="C13" i="14"/>
  <c r="D13" i="14"/>
  <c r="C12" i="14"/>
  <c r="AP9" i="14"/>
  <c r="AO9" i="14"/>
  <c r="AN9" i="14"/>
  <c r="AM9" i="14"/>
  <c r="AL9" i="14"/>
  <c r="AK9" i="14"/>
  <c r="AJ9" i="14"/>
  <c r="AI9" i="14"/>
  <c r="AH9" i="14"/>
  <c r="AG9" i="14"/>
  <c r="AF9" i="14"/>
  <c r="AE9" i="14"/>
  <c r="Z5" i="14"/>
  <c r="D5" i="14"/>
  <c r="D52" i="13"/>
  <c r="D53" i="13" s="1"/>
  <c r="D54" i="13" s="1"/>
  <c r="D55" i="13" s="1"/>
  <c r="D56" i="13" s="1"/>
  <c r="D57" i="13" s="1"/>
  <c r="D58" i="13" s="1"/>
  <c r="D59" i="13" s="1"/>
  <c r="D60" i="13" s="1"/>
  <c r="D61" i="13" s="1"/>
  <c r="D62" i="13" s="1"/>
  <c r="D63" i="13" s="1"/>
  <c r="D64" i="13" s="1"/>
  <c r="D65" i="13" s="1"/>
  <c r="D66" i="13" s="1"/>
  <c r="D32" i="13"/>
  <c r="D33" i="13" s="1"/>
  <c r="D34" i="13" s="1"/>
  <c r="D35" i="13" s="1"/>
  <c r="D36" i="13" s="1"/>
  <c r="D37" i="13" s="1"/>
  <c r="D38" i="13" s="1"/>
  <c r="D39" i="13" s="1"/>
  <c r="D40" i="13" s="1"/>
  <c r="D41" i="13" s="1"/>
  <c r="D42" i="13" s="1"/>
  <c r="D43" i="13" s="1"/>
  <c r="D44" i="13" s="1"/>
  <c r="D45" i="13" s="1"/>
  <c r="D46" i="13" s="1"/>
  <c r="C27" i="13"/>
  <c r="C26" i="13"/>
  <c r="C25" i="13"/>
  <c r="C24" i="13"/>
  <c r="C23" i="13"/>
  <c r="C22" i="13"/>
  <c r="C21" i="13"/>
  <c r="C20" i="13"/>
  <c r="C19" i="13"/>
  <c r="C18" i="13"/>
  <c r="C17" i="13"/>
  <c r="C16" i="13"/>
  <c r="C15" i="13"/>
  <c r="C14" i="13"/>
  <c r="C13" i="13"/>
  <c r="C12" i="13"/>
  <c r="D13" i="13"/>
  <c r="AP9" i="13"/>
  <c r="AO9" i="13"/>
  <c r="AN9" i="13"/>
  <c r="AM9" i="13"/>
  <c r="AL9" i="13"/>
  <c r="AK9" i="13"/>
  <c r="AJ9" i="13"/>
  <c r="AI9" i="13"/>
  <c r="AH9" i="13"/>
  <c r="AG9" i="13"/>
  <c r="AF9" i="13"/>
  <c r="AE9" i="13"/>
  <c r="Z5" i="13"/>
  <c r="D5" i="13"/>
  <c r="D52" i="12"/>
  <c r="D53" i="12" s="1"/>
  <c r="D54" i="12" s="1"/>
  <c r="D55" i="12" s="1"/>
  <c r="D56" i="12" s="1"/>
  <c r="D57" i="12" s="1"/>
  <c r="D58" i="12" s="1"/>
  <c r="D59" i="12" s="1"/>
  <c r="D60" i="12" s="1"/>
  <c r="D61" i="12" s="1"/>
  <c r="D62" i="12" s="1"/>
  <c r="D63" i="12" s="1"/>
  <c r="D64" i="12" s="1"/>
  <c r="D65" i="12" s="1"/>
  <c r="D66" i="12" s="1"/>
  <c r="D32" i="12"/>
  <c r="D33" i="12" s="1"/>
  <c r="D34" i="12" s="1"/>
  <c r="D35" i="12" s="1"/>
  <c r="D36" i="12" s="1"/>
  <c r="D37" i="12" s="1"/>
  <c r="D38" i="12" s="1"/>
  <c r="D39" i="12" s="1"/>
  <c r="D40" i="12" s="1"/>
  <c r="D41" i="12" s="1"/>
  <c r="D42" i="12" s="1"/>
  <c r="D43" i="12" s="1"/>
  <c r="D44" i="12" s="1"/>
  <c r="D45" i="12" s="1"/>
  <c r="D46" i="12" s="1"/>
  <c r="C27" i="12"/>
  <c r="C26" i="12"/>
  <c r="C25" i="12"/>
  <c r="C24" i="12"/>
  <c r="C23" i="12"/>
  <c r="C22" i="12"/>
  <c r="C21" i="12"/>
  <c r="C20" i="12"/>
  <c r="C19" i="12"/>
  <c r="C18" i="12"/>
  <c r="C17" i="12"/>
  <c r="C16" i="12"/>
  <c r="C15" i="12"/>
  <c r="C14" i="12"/>
  <c r="C13" i="12"/>
  <c r="D13" i="12"/>
  <c r="C12" i="12"/>
  <c r="AP9" i="12"/>
  <c r="AO9" i="12"/>
  <c r="AN9" i="12"/>
  <c r="AM9" i="12"/>
  <c r="AL9" i="12"/>
  <c r="AK9" i="12"/>
  <c r="AJ9" i="12"/>
  <c r="AI9" i="12"/>
  <c r="AH9" i="12"/>
  <c r="AG9" i="12"/>
  <c r="AF9" i="12"/>
  <c r="AE9" i="12"/>
  <c r="Z5" i="12"/>
  <c r="D5" i="12"/>
  <c r="C25" i="11"/>
  <c r="C24" i="11"/>
  <c r="C21" i="11"/>
  <c r="C20" i="11"/>
  <c r="C17" i="11"/>
  <c r="C16" i="11"/>
  <c r="C13" i="11"/>
  <c r="C12" i="11"/>
  <c r="D52" i="11"/>
  <c r="D53" i="11" s="1"/>
  <c r="D54" i="11" s="1"/>
  <c r="D55" i="11" s="1"/>
  <c r="D56" i="11" s="1"/>
  <c r="D57" i="11" s="1"/>
  <c r="D58" i="11" s="1"/>
  <c r="D59" i="11" s="1"/>
  <c r="D60" i="11" s="1"/>
  <c r="D61" i="11" s="1"/>
  <c r="D62" i="11" s="1"/>
  <c r="D63" i="11" s="1"/>
  <c r="D64" i="11" s="1"/>
  <c r="D65" i="11" s="1"/>
  <c r="D66" i="11" s="1"/>
  <c r="D32" i="11"/>
  <c r="D33" i="11" s="1"/>
  <c r="D34" i="11" s="1"/>
  <c r="D35" i="11" s="1"/>
  <c r="D36" i="11" s="1"/>
  <c r="D37" i="11" s="1"/>
  <c r="D38" i="11" s="1"/>
  <c r="D39" i="11" s="1"/>
  <c r="D40" i="11" s="1"/>
  <c r="D41" i="11" s="1"/>
  <c r="D42" i="11" s="1"/>
  <c r="D43" i="11" s="1"/>
  <c r="D44" i="11" s="1"/>
  <c r="D45" i="11" s="1"/>
  <c r="D46" i="11" s="1"/>
  <c r="C27" i="11"/>
  <c r="C26" i="11"/>
  <c r="C23" i="11"/>
  <c r="C22" i="11"/>
  <c r="C19" i="11"/>
  <c r="C18" i="11"/>
  <c r="C15" i="11"/>
  <c r="C14" i="11"/>
  <c r="D13" i="11"/>
  <c r="AP9" i="11"/>
  <c r="AO9" i="11"/>
  <c r="AN9" i="11"/>
  <c r="AM9" i="11"/>
  <c r="AL9" i="11"/>
  <c r="AK9" i="11"/>
  <c r="AJ9" i="11"/>
  <c r="AI9" i="11"/>
  <c r="AH9" i="11"/>
  <c r="AG9" i="11"/>
  <c r="AF9" i="11"/>
  <c r="AE9" i="11"/>
  <c r="Z5" i="11"/>
  <c r="D5" i="11"/>
  <c r="D52" i="10"/>
  <c r="D53" i="10" s="1"/>
  <c r="D54" i="10" s="1"/>
  <c r="D55" i="10" s="1"/>
  <c r="D56" i="10" s="1"/>
  <c r="D57" i="10" s="1"/>
  <c r="D58" i="10" s="1"/>
  <c r="D59" i="10" s="1"/>
  <c r="D60" i="10" s="1"/>
  <c r="D61" i="10" s="1"/>
  <c r="D62" i="10" s="1"/>
  <c r="D63" i="10" s="1"/>
  <c r="D64" i="10" s="1"/>
  <c r="D65" i="10" s="1"/>
  <c r="D66" i="10" s="1"/>
  <c r="D32" i="10"/>
  <c r="D33" i="10" s="1"/>
  <c r="D34" i="10" s="1"/>
  <c r="D35" i="10" s="1"/>
  <c r="D36" i="10" s="1"/>
  <c r="D37" i="10" s="1"/>
  <c r="D38" i="10" s="1"/>
  <c r="D39" i="10" s="1"/>
  <c r="D40" i="10" s="1"/>
  <c r="D41" i="10" s="1"/>
  <c r="D42" i="10" s="1"/>
  <c r="D43" i="10" s="1"/>
  <c r="D44" i="10" s="1"/>
  <c r="D45" i="10" s="1"/>
  <c r="D46" i="10" s="1"/>
  <c r="C27" i="10"/>
  <c r="C26" i="10"/>
  <c r="C25" i="10"/>
  <c r="C24" i="10"/>
  <c r="C23" i="10"/>
  <c r="C22" i="10"/>
  <c r="C21" i="10"/>
  <c r="C20" i="10"/>
  <c r="C19" i="10"/>
  <c r="C18" i="10"/>
  <c r="C17" i="10"/>
  <c r="C16" i="10"/>
  <c r="C15" i="10"/>
  <c r="C14" i="10"/>
  <c r="C13" i="10"/>
  <c r="D13" i="10"/>
  <c r="C12" i="10"/>
  <c r="AP9" i="10"/>
  <c r="AO9" i="10"/>
  <c r="AN9" i="10"/>
  <c r="AM9" i="10"/>
  <c r="AL9" i="10"/>
  <c r="AK9" i="10"/>
  <c r="AJ9" i="10"/>
  <c r="AI9" i="10"/>
  <c r="AH9" i="10"/>
  <c r="AG9" i="10"/>
  <c r="AF9" i="10"/>
  <c r="AE9" i="10"/>
  <c r="Z5" i="10"/>
  <c r="D5" i="10"/>
  <c r="C26" i="9"/>
  <c r="C25" i="9"/>
  <c r="C24" i="9"/>
  <c r="C23" i="9"/>
  <c r="C22" i="9"/>
  <c r="C21" i="9"/>
  <c r="C20" i="9"/>
  <c r="C19" i="9"/>
  <c r="C18" i="9"/>
  <c r="C17" i="9"/>
  <c r="C16" i="9"/>
  <c r="C13" i="9"/>
  <c r="C12" i="9"/>
  <c r="D52" i="9"/>
  <c r="D53" i="9" s="1"/>
  <c r="D54" i="9" s="1"/>
  <c r="D55" i="9" s="1"/>
  <c r="D56" i="9" s="1"/>
  <c r="D57" i="9" s="1"/>
  <c r="D58" i="9" s="1"/>
  <c r="D59" i="9" s="1"/>
  <c r="D60" i="9" s="1"/>
  <c r="D61" i="9" s="1"/>
  <c r="D62" i="9" s="1"/>
  <c r="D63" i="9" s="1"/>
  <c r="D64" i="9" s="1"/>
  <c r="D65" i="9" s="1"/>
  <c r="D66" i="9" s="1"/>
  <c r="D32" i="9"/>
  <c r="D33" i="9" s="1"/>
  <c r="D34" i="9" s="1"/>
  <c r="D35" i="9" s="1"/>
  <c r="D36" i="9" s="1"/>
  <c r="D37" i="9" s="1"/>
  <c r="D38" i="9" s="1"/>
  <c r="D39" i="9" s="1"/>
  <c r="D40" i="9" s="1"/>
  <c r="D41" i="9" s="1"/>
  <c r="D42" i="9" s="1"/>
  <c r="D43" i="9" s="1"/>
  <c r="D44" i="9" s="1"/>
  <c r="D45" i="9" s="1"/>
  <c r="D46" i="9" s="1"/>
  <c r="C27" i="9"/>
  <c r="C15" i="9"/>
  <c r="C14" i="9"/>
  <c r="D13" i="9"/>
  <c r="AP9" i="9"/>
  <c r="AO9" i="9"/>
  <c r="AN9" i="9"/>
  <c r="AM9" i="9"/>
  <c r="AL9" i="9"/>
  <c r="AK9" i="9"/>
  <c r="AJ9" i="9"/>
  <c r="AI9" i="9"/>
  <c r="AH9" i="9"/>
  <c r="AG9" i="9"/>
  <c r="AF9" i="9"/>
  <c r="AE9" i="9"/>
  <c r="Z5" i="9"/>
  <c r="D5" i="9"/>
  <c r="C25" i="8"/>
  <c r="C24" i="8"/>
  <c r="C21" i="8"/>
  <c r="C20" i="8"/>
  <c r="C17" i="8"/>
  <c r="C16" i="8"/>
  <c r="C13" i="8"/>
  <c r="C12" i="8"/>
  <c r="D52" i="8"/>
  <c r="D53" i="8" s="1"/>
  <c r="D54" i="8" s="1"/>
  <c r="D55" i="8" s="1"/>
  <c r="D56" i="8" s="1"/>
  <c r="D57" i="8" s="1"/>
  <c r="D58" i="8" s="1"/>
  <c r="D59" i="8" s="1"/>
  <c r="D60" i="8" s="1"/>
  <c r="D61" i="8" s="1"/>
  <c r="D62" i="8" s="1"/>
  <c r="D63" i="8" s="1"/>
  <c r="D64" i="8" s="1"/>
  <c r="D65" i="8" s="1"/>
  <c r="D66" i="8" s="1"/>
  <c r="D32" i="8"/>
  <c r="D33" i="8" s="1"/>
  <c r="D34" i="8" s="1"/>
  <c r="D35" i="8" s="1"/>
  <c r="D36" i="8" s="1"/>
  <c r="D37" i="8" s="1"/>
  <c r="D38" i="8" s="1"/>
  <c r="D39" i="8" s="1"/>
  <c r="D40" i="8" s="1"/>
  <c r="D41" i="8" s="1"/>
  <c r="D42" i="8" s="1"/>
  <c r="D43" i="8" s="1"/>
  <c r="D44" i="8" s="1"/>
  <c r="D45" i="8" s="1"/>
  <c r="D46" i="8" s="1"/>
  <c r="C27" i="8"/>
  <c r="C26" i="8"/>
  <c r="C23" i="8"/>
  <c r="C22" i="8"/>
  <c r="C19" i="8"/>
  <c r="C18" i="8"/>
  <c r="C15" i="8"/>
  <c r="C14" i="8"/>
  <c r="D13" i="8"/>
  <c r="AP9" i="8"/>
  <c r="AO9" i="8"/>
  <c r="AN9" i="8"/>
  <c r="AM9" i="8"/>
  <c r="AL9" i="8"/>
  <c r="AK9" i="8"/>
  <c r="AJ9" i="8"/>
  <c r="AI9" i="8"/>
  <c r="AH9" i="8"/>
  <c r="AG9" i="8"/>
  <c r="AF9" i="8"/>
  <c r="AE9" i="8"/>
  <c r="Z5" i="8"/>
  <c r="D5" i="8"/>
  <c r="C25" i="7"/>
  <c r="C24" i="7"/>
  <c r="C21" i="7"/>
  <c r="C20" i="7"/>
  <c r="C17" i="7"/>
  <c r="C16" i="7"/>
  <c r="C13" i="7"/>
  <c r="C12" i="7"/>
  <c r="D52" i="7"/>
  <c r="D53" i="7" s="1"/>
  <c r="D54" i="7" s="1"/>
  <c r="D55" i="7" s="1"/>
  <c r="D56" i="7" s="1"/>
  <c r="D57" i="7" s="1"/>
  <c r="D58" i="7" s="1"/>
  <c r="D59" i="7" s="1"/>
  <c r="D60" i="7" s="1"/>
  <c r="D61" i="7" s="1"/>
  <c r="D62" i="7" s="1"/>
  <c r="D63" i="7" s="1"/>
  <c r="D64" i="7" s="1"/>
  <c r="D65" i="7" s="1"/>
  <c r="D66" i="7" s="1"/>
  <c r="D32" i="7"/>
  <c r="D33" i="7" s="1"/>
  <c r="D34" i="7" s="1"/>
  <c r="D35" i="7" s="1"/>
  <c r="D36" i="7" s="1"/>
  <c r="D37" i="7" s="1"/>
  <c r="D38" i="7" s="1"/>
  <c r="D39" i="7" s="1"/>
  <c r="D40" i="7" s="1"/>
  <c r="D41" i="7" s="1"/>
  <c r="D42" i="7" s="1"/>
  <c r="D43" i="7" s="1"/>
  <c r="D44" i="7" s="1"/>
  <c r="D45" i="7" s="1"/>
  <c r="D46" i="7" s="1"/>
  <c r="C27" i="7"/>
  <c r="C26" i="7"/>
  <c r="C23" i="7"/>
  <c r="C22" i="7"/>
  <c r="C19" i="7"/>
  <c r="C18" i="7"/>
  <c r="C15" i="7"/>
  <c r="C14" i="7"/>
  <c r="D13" i="7"/>
  <c r="AP9" i="7"/>
  <c r="AO9" i="7"/>
  <c r="AN9" i="7"/>
  <c r="AM9" i="7"/>
  <c r="AL9" i="7"/>
  <c r="AK9" i="7"/>
  <c r="AJ9" i="7"/>
  <c r="AI9" i="7"/>
  <c r="AH9" i="7"/>
  <c r="AG9" i="7"/>
  <c r="AF9" i="7"/>
  <c r="AE9" i="7"/>
  <c r="Z5" i="7"/>
  <c r="D5" i="7"/>
  <c r="D52" i="6"/>
  <c r="D53" i="6" s="1"/>
  <c r="D54" i="6" s="1"/>
  <c r="D55" i="6" s="1"/>
  <c r="D56" i="6" s="1"/>
  <c r="D57" i="6" s="1"/>
  <c r="D58" i="6" s="1"/>
  <c r="D59" i="6" s="1"/>
  <c r="D60" i="6" s="1"/>
  <c r="D61" i="6" s="1"/>
  <c r="D62" i="6" s="1"/>
  <c r="D63" i="6" s="1"/>
  <c r="D64" i="6" s="1"/>
  <c r="D65" i="6" s="1"/>
  <c r="D66" i="6" s="1"/>
  <c r="D32" i="6"/>
  <c r="D33" i="6" s="1"/>
  <c r="D34" i="6" s="1"/>
  <c r="D35" i="6" s="1"/>
  <c r="D36" i="6" s="1"/>
  <c r="D37" i="6" s="1"/>
  <c r="D38" i="6" s="1"/>
  <c r="D39" i="6" s="1"/>
  <c r="D40" i="6" s="1"/>
  <c r="D41" i="6" s="1"/>
  <c r="D42" i="6" s="1"/>
  <c r="D43" i="6" s="1"/>
  <c r="D44" i="6" s="1"/>
  <c r="D45" i="6" s="1"/>
  <c r="D46" i="6" s="1"/>
  <c r="C27" i="6"/>
  <c r="C26" i="6"/>
  <c r="C25" i="6"/>
  <c r="C24" i="6"/>
  <c r="C23" i="6"/>
  <c r="C22" i="6"/>
  <c r="C21" i="6"/>
  <c r="C20" i="6"/>
  <c r="C19" i="6"/>
  <c r="C18" i="6"/>
  <c r="C17" i="6"/>
  <c r="C16" i="6"/>
  <c r="C15" i="6"/>
  <c r="C14" i="6"/>
  <c r="C13" i="6"/>
  <c r="D13" i="6"/>
  <c r="C12" i="6"/>
  <c r="AP9" i="6"/>
  <c r="AO9" i="6"/>
  <c r="AN9" i="6"/>
  <c r="AM9" i="6"/>
  <c r="AL9" i="6"/>
  <c r="AK9" i="6"/>
  <c r="AJ9" i="6"/>
  <c r="AI9" i="6"/>
  <c r="AH9" i="6"/>
  <c r="AG9" i="6"/>
  <c r="AF9" i="6"/>
  <c r="AE9" i="6"/>
  <c r="Z5" i="6"/>
  <c r="D5" i="6"/>
  <c r="C25" i="5"/>
  <c r="C24" i="5"/>
  <c r="C21" i="5"/>
  <c r="C20" i="5"/>
  <c r="C17" i="5"/>
  <c r="C16" i="5"/>
  <c r="C13" i="5"/>
  <c r="C12" i="5"/>
  <c r="D52" i="5"/>
  <c r="D53" i="5" s="1"/>
  <c r="D54" i="5" s="1"/>
  <c r="D55" i="5" s="1"/>
  <c r="D56" i="5" s="1"/>
  <c r="D57" i="5" s="1"/>
  <c r="D58" i="5" s="1"/>
  <c r="D59" i="5" s="1"/>
  <c r="D60" i="5" s="1"/>
  <c r="D61" i="5" s="1"/>
  <c r="D62" i="5" s="1"/>
  <c r="D63" i="5" s="1"/>
  <c r="D64" i="5" s="1"/>
  <c r="D65" i="5" s="1"/>
  <c r="D66" i="5" s="1"/>
  <c r="D32" i="5"/>
  <c r="D33" i="5" s="1"/>
  <c r="D34" i="5" s="1"/>
  <c r="D35" i="5" s="1"/>
  <c r="D36" i="5" s="1"/>
  <c r="D37" i="5" s="1"/>
  <c r="D38" i="5" s="1"/>
  <c r="D39" i="5" s="1"/>
  <c r="D40" i="5" s="1"/>
  <c r="D41" i="5" s="1"/>
  <c r="D42" i="5" s="1"/>
  <c r="D43" i="5" s="1"/>
  <c r="D44" i="5" s="1"/>
  <c r="D45" i="5" s="1"/>
  <c r="D46" i="5" s="1"/>
  <c r="C27" i="5"/>
  <c r="C26" i="5"/>
  <c r="C23" i="5"/>
  <c r="C22" i="5"/>
  <c r="C19" i="5"/>
  <c r="C18" i="5"/>
  <c r="C15" i="5"/>
  <c r="C14" i="5"/>
  <c r="D13" i="5"/>
  <c r="AP9" i="5"/>
  <c r="AO9" i="5"/>
  <c r="AN9" i="5"/>
  <c r="AM9" i="5"/>
  <c r="AL9" i="5"/>
  <c r="AK9" i="5"/>
  <c r="AJ9" i="5"/>
  <c r="AI9" i="5"/>
  <c r="AH9" i="5"/>
  <c r="AG9" i="5"/>
  <c r="AF9" i="5"/>
  <c r="AE9" i="5"/>
  <c r="Z5" i="5"/>
  <c r="D5" i="5"/>
  <c r="D52" i="4"/>
  <c r="D53" i="4" s="1"/>
  <c r="D54" i="4" s="1"/>
  <c r="D55" i="4" s="1"/>
  <c r="D56" i="4" s="1"/>
  <c r="D57" i="4" s="1"/>
  <c r="D58" i="4" s="1"/>
  <c r="D59" i="4" s="1"/>
  <c r="D60" i="4" s="1"/>
  <c r="D61" i="4" s="1"/>
  <c r="D62" i="4" s="1"/>
  <c r="D63" i="4" s="1"/>
  <c r="D64" i="4" s="1"/>
  <c r="D65" i="4" s="1"/>
  <c r="D66" i="4" s="1"/>
  <c r="D32" i="4"/>
  <c r="D33" i="4" s="1"/>
  <c r="D34" i="4" s="1"/>
  <c r="D35" i="4" s="1"/>
  <c r="D36" i="4" s="1"/>
  <c r="D37" i="4" s="1"/>
  <c r="D38" i="4" s="1"/>
  <c r="D39" i="4" s="1"/>
  <c r="D40" i="4" s="1"/>
  <c r="D41" i="4" s="1"/>
  <c r="D42" i="4" s="1"/>
  <c r="D43" i="4" s="1"/>
  <c r="D44" i="4" s="1"/>
  <c r="D45" i="4" s="1"/>
  <c r="D46" i="4" s="1"/>
  <c r="C27" i="4"/>
  <c r="C26" i="4"/>
  <c r="C25" i="4"/>
  <c r="C24" i="4"/>
  <c r="C23" i="4"/>
  <c r="C22" i="4"/>
  <c r="C21" i="4"/>
  <c r="C20" i="4"/>
  <c r="C19" i="4"/>
  <c r="C18" i="4"/>
  <c r="C17" i="4"/>
  <c r="C16" i="4"/>
  <c r="C15" i="4"/>
  <c r="C14" i="4"/>
  <c r="C13" i="4"/>
  <c r="D13" i="4"/>
  <c r="C12" i="4"/>
  <c r="AP9" i="4"/>
  <c r="AO9" i="4"/>
  <c r="AN9" i="4"/>
  <c r="AM9" i="4"/>
  <c r="AL9" i="4"/>
  <c r="AK9" i="4"/>
  <c r="AJ9" i="4"/>
  <c r="AI9" i="4"/>
  <c r="AH9" i="4"/>
  <c r="AG9" i="4"/>
  <c r="AF9" i="4"/>
  <c r="AE9" i="4"/>
  <c r="Z5" i="4"/>
  <c r="D5" i="4"/>
  <c r="D52" i="3"/>
  <c r="D53" i="3" s="1"/>
  <c r="D54" i="3" s="1"/>
  <c r="D55" i="3" s="1"/>
  <c r="D56" i="3" s="1"/>
  <c r="D57" i="3" s="1"/>
  <c r="D58" i="3" s="1"/>
  <c r="D59" i="3" s="1"/>
  <c r="D60" i="3" s="1"/>
  <c r="D61" i="3" s="1"/>
  <c r="D62" i="3" s="1"/>
  <c r="D63" i="3" s="1"/>
  <c r="D64" i="3" s="1"/>
  <c r="D65" i="3" s="1"/>
  <c r="D66" i="3" s="1"/>
  <c r="D32" i="3"/>
  <c r="D33" i="3" s="1"/>
  <c r="D34" i="3" s="1"/>
  <c r="D35" i="3" s="1"/>
  <c r="D36" i="3" s="1"/>
  <c r="D37" i="3" s="1"/>
  <c r="D38" i="3" s="1"/>
  <c r="D39" i="3" s="1"/>
  <c r="D40" i="3" s="1"/>
  <c r="D41" i="3" s="1"/>
  <c r="D42" i="3" s="1"/>
  <c r="D43" i="3" s="1"/>
  <c r="D44" i="3" s="1"/>
  <c r="D45" i="3" s="1"/>
  <c r="D46" i="3" s="1"/>
  <c r="C27" i="3"/>
  <c r="C26" i="3"/>
  <c r="C25" i="3"/>
  <c r="C24" i="3"/>
  <c r="C23" i="3"/>
  <c r="C22" i="3"/>
  <c r="C21" i="3"/>
  <c r="C20" i="3"/>
  <c r="C19" i="3"/>
  <c r="C18" i="3"/>
  <c r="C17" i="3"/>
  <c r="C16" i="3"/>
  <c r="C15" i="3"/>
  <c r="C14" i="3"/>
  <c r="C13" i="3"/>
  <c r="D13" i="3"/>
  <c r="C12" i="3"/>
  <c r="AP9" i="3"/>
  <c r="AO9" i="3"/>
  <c r="AN9" i="3"/>
  <c r="AM9" i="3"/>
  <c r="AL9" i="3"/>
  <c r="AK9" i="3"/>
  <c r="AJ9" i="3"/>
  <c r="AI9" i="3"/>
  <c r="AH9" i="3"/>
  <c r="AG9" i="3"/>
  <c r="AF9" i="3"/>
  <c r="AE9" i="3"/>
  <c r="Z5" i="3"/>
  <c r="D5" i="3"/>
  <c r="D52" i="2"/>
  <c r="D53" i="2" s="1"/>
  <c r="D54" i="2" s="1"/>
  <c r="D55" i="2" s="1"/>
  <c r="D56" i="2" s="1"/>
  <c r="D57" i="2" s="1"/>
  <c r="D58" i="2" s="1"/>
  <c r="D59" i="2" s="1"/>
  <c r="D60" i="2" s="1"/>
  <c r="D61" i="2" s="1"/>
  <c r="D62" i="2" s="1"/>
  <c r="D63" i="2" s="1"/>
  <c r="D64" i="2" s="1"/>
  <c r="D65" i="2" s="1"/>
  <c r="D66" i="2" s="1"/>
  <c r="D32" i="2"/>
  <c r="D33" i="2" s="1"/>
  <c r="D34" i="2" s="1"/>
  <c r="D35" i="2" s="1"/>
  <c r="D36" i="2" s="1"/>
  <c r="D37" i="2" s="1"/>
  <c r="D38" i="2" s="1"/>
  <c r="D39" i="2" s="1"/>
  <c r="D40" i="2" s="1"/>
  <c r="D41" i="2" s="1"/>
  <c r="D42" i="2" s="1"/>
  <c r="D43" i="2" s="1"/>
  <c r="D44" i="2" s="1"/>
  <c r="D45" i="2" s="1"/>
  <c r="D46" i="2" s="1"/>
  <c r="D13" i="2"/>
  <c r="AP9" i="2"/>
  <c r="AO9" i="2"/>
  <c r="AN9" i="2"/>
  <c r="AM9" i="2"/>
  <c r="AL9" i="2"/>
  <c r="AK9" i="2"/>
  <c r="AJ9" i="2"/>
  <c r="AI9" i="2"/>
  <c r="AH9" i="2"/>
  <c r="AG9" i="2"/>
  <c r="AF9" i="2"/>
  <c r="AE9" i="2"/>
  <c r="Z5" i="2"/>
  <c r="D5" i="2"/>
  <c r="D14" i="27" l="1"/>
  <c r="D14" i="26"/>
  <c r="D14" i="25"/>
  <c r="D14" i="24"/>
  <c r="D14" i="23"/>
  <c r="D14" i="22"/>
  <c r="D14" i="21"/>
  <c r="D14" i="20"/>
  <c r="D14" i="19"/>
  <c r="D14" i="18"/>
  <c r="D14" i="17"/>
  <c r="D14" i="16"/>
  <c r="D14" i="15"/>
  <c r="D14" i="14"/>
  <c r="D14" i="13"/>
  <c r="D14" i="12"/>
  <c r="D14" i="11"/>
  <c r="D14" i="10"/>
  <c r="D14" i="9"/>
  <c r="D14" i="8"/>
  <c r="D14" i="7"/>
  <c r="D14" i="6"/>
  <c r="D14" i="5"/>
  <c r="D14" i="4"/>
  <c r="D14" i="3"/>
  <c r="D14" i="2"/>
  <c r="D15" i="27" l="1"/>
  <c r="D15" i="26"/>
  <c r="D15" i="25"/>
  <c r="D15" i="24"/>
  <c r="D15" i="23"/>
  <c r="D15" i="22"/>
  <c r="D15" i="21"/>
  <c r="D15" i="20"/>
  <c r="D15" i="19"/>
  <c r="D15" i="18"/>
  <c r="D15" i="17"/>
  <c r="D15" i="16"/>
  <c r="D15" i="15"/>
  <c r="D15" i="14"/>
  <c r="D15" i="13"/>
  <c r="D15" i="12"/>
  <c r="D15" i="11"/>
  <c r="D15" i="10"/>
  <c r="D15" i="9"/>
  <c r="D15" i="8"/>
  <c r="D15" i="7"/>
  <c r="D15" i="6"/>
  <c r="D15" i="5"/>
  <c r="D15" i="4"/>
  <c r="D15" i="3"/>
  <c r="D15" i="2"/>
  <c r="D16" i="27" l="1"/>
  <c r="D16" i="26"/>
  <c r="D16" i="25"/>
  <c r="D16" i="24"/>
  <c r="D16" i="23"/>
  <c r="D16" i="22"/>
  <c r="D16" i="21"/>
  <c r="D16" i="20"/>
  <c r="D16" i="19"/>
  <c r="D16" i="18"/>
  <c r="D16" i="17"/>
  <c r="D16" i="16"/>
  <c r="D16" i="15"/>
  <c r="D16" i="14"/>
  <c r="D16" i="13"/>
  <c r="D16" i="12"/>
  <c r="D16" i="11"/>
  <c r="D16" i="10"/>
  <c r="D16" i="9"/>
  <c r="D16" i="8"/>
  <c r="D16" i="7"/>
  <c r="D16" i="6"/>
  <c r="D16" i="5"/>
  <c r="D16" i="4"/>
  <c r="D16" i="3"/>
  <c r="D16" i="2"/>
  <c r="C25" i="2"/>
  <c r="C27" i="2"/>
  <c r="D17" i="27" l="1"/>
  <c r="D17" i="26"/>
  <c r="D17" i="25"/>
  <c r="D17" i="24"/>
  <c r="D17" i="23"/>
  <c r="D17" i="22"/>
  <c r="D17" i="21"/>
  <c r="D17" i="20"/>
  <c r="D17" i="19"/>
  <c r="D17" i="18"/>
  <c r="D17" i="17"/>
  <c r="D17" i="16"/>
  <c r="D17" i="15"/>
  <c r="D17" i="14"/>
  <c r="D17" i="13"/>
  <c r="D17" i="12"/>
  <c r="D17" i="11"/>
  <c r="D17" i="10"/>
  <c r="D17" i="9"/>
  <c r="D17" i="8"/>
  <c r="D17" i="7"/>
  <c r="D17" i="6"/>
  <c r="D17" i="5"/>
  <c r="D17" i="4"/>
  <c r="D17" i="3"/>
  <c r="C26" i="2"/>
  <c r="C24" i="2"/>
  <c r="D17" i="2"/>
  <c r="D18" i="27" l="1"/>
  <c r="D18" i="26"/>
  <c r="D18" i="25"/>
  <c r="D18" i="24"/>
  <c r="D18" i="23"/>
  <c r="D18" i="22"/>
  <c r="D18" i="21"/>
  <c r="D18" i="20"/>
  <c r="D18" i="19"/>
  <c r="D18" i="18"/>
  <c r="D18" i="17"/>
  <c r="D18" i="16"/>
  <c r="D18" i="15"/>
  <c r="D18" i="14"/>
  <c r="D18" i="13"/>
  <c r="D18" i="12"/>
  <c r="D18" i="11"/>
  <c r="D18" i="10"/>
  <c r="D18" i="9"/>
  <c r="D18" i="8"/>
  <c r="D18" i="7"/>
  <c r="D18" i="6"/>
  <c r="D18" i="5"/>
  <c r="D18" i="4"/>
  <c r="D18" i="3"/>
  <c r="D18" i="2"/>
  <c r="D19" i="27" l="1"/>
  <c r="D19" i="26"/>
  <c r="D19" i="25"/>
  <c r="D19" i="24"/>
  <c r="D19" i="23"/>
  <c r="D19" i="22"/>
  <c r="D19" i="21"/>
  <c r="D19" i="20"/>
  <c r="D19" i="19"/>
  <c r="D19" i="18"/>
  <c r="D19" i="17"/>
  <c r="D19" i="16"/>
  <c r="D19" i="15"/>
  <c r="D19" i="14"/>
  <c r="D19" i="13"/>
  <c r="D19" i="12"/>
  <c r="D19" i="11"/>
  <c r="D19" i="10"/>
  <c r="D19" i="9"/>
  <c r="D19" i="8"/>
  <c r="D19" i="7"/>
  <c r="D19" i="6"/>
  <c r="D19" i="5"/>
  <c r="D19" i="4"/>
  <c r="D19" i="3"/>
  <c r="D19" i="2"/>
  <c r="D20" i="27" l="1"/>
  <c r="D20" i="26"/>
  <c r="D20" i="25"/>
  <c r="D20" i="24"/>
  <c r="D20" i="23"/>
  <c r="D20" i="22"/>
  <c r="D20" i="21"/>
  <c r="D20" i="20"/>
  <c r="D20" i="19"/>
  <c r="D20" i="18"/>
  <c r="D20" i="17"/>
  <c r="D20" i="16"/>
  <c r="D20" i="15"/>
  <c r="D20" i="14"/>
  <c r="D20" i="13"/>
  <c r="D20" i="12"/>
  <c r="D20" i="11"/>
  <c r="D20" i="10"/>
  <c r="D20" i="9"/>
  <c r="D20" i="8"/>
  <c r="D20" i="7"/>
  <c r="D20" i="6"/>
  <c r="D20" i="5"/>
  <c r="D20" i="4"/>
  <c r="D20" i="3"/>
  <c r="D20" i="2"/>
  <c r="D21" i="27" l="1"/>
  <c r="D21" i="26"/>
  <c r="D21" i="25"/>
  <c r="D21" i="24"/>
  <c r="D21" i="23"/>
  <c r="D21" i="22"/>
  <c r="D21" i="21"/>
  <c r="D21" i="20"/>
  <c r="D21" i="19"/>
  <c r="D21" i="18"/>
  <c r="D21" i="17"/>
  <c r="D21" i="16"/>
  <c r="D21" i="15"/>
  <c r="D21" i="14"/>
  <c r="D21" i="13"/>
  <c r="D21" i="12"/>
  <c r="D21" i="11"/>
  <c r="D21" i="10"/>
  <c r="D21" i="9"/>
  <c r="D21" i="8"/>
  <c r="D21" i="7"/>
  <c r="D21" i="6"/>
  <c r="D21" i="5"/>
  <c r="D21" i="4"/>
  <c r="D21" i="3"/>
  <c r="D21" i="2"/>
  <c r="D22" i="27" l="1"/>
  <c r="D22" i="26"/>
  <c r="D22" i="25"/>
  <c r="D22" i="24"/>
  <c r="D22" i="23"/>
  <c r="D22" i="22"/>
  <c r="D22" i="21"/>
  <c r="D22" i="20"/>
  <c r="D22" i="19"/>
  <c r="D22" i="18"/>
  <c r="D22" i="17"/>
  <c r="D22" i="16"/>
  <c r="D22" i="15"/>
  <c r="D22" i="14"/>
  <c r="D22" i="13"/>
  <c r="D22" i="12"/>
  <c r="D22" i="11"/>
  <c r="D22" i="10"/>
  <c r="D22" i="9"/>
  <c r="D22" i="8"/>
  <c r="D22" i="7"/>
  <c r="D22" i="6"/>
  <c r="D22" i="5"/>
  <c r="D22" i="4"/>
  <c r="D22" i="3"/>
  <c r="D22" i="2"/>
  <c r="C14" i="2"/>
  <c r="D23" i="27" l="1"/>
  <c r="D23" i="26"/>
  <c r="D23" i="25"/>
  <c r="D23" i="24"/>
  <c r="D23" i="23"/>
  <c r="D23" i="22"/>
  <c r="D23" i="21"/>
  <c r="D23" i="20"/>
  <c r="D23" i="19"/>
  <c r="D23" i="18"/>
  <c r="D23" i="17"/>
  <c r="D23" i="16"/>
  <c r="D23" i="15"/>
  <c r="D23" i="14"/>
  <c r="D23" i="13"/>
  <c r="D23" i="12"/>
  <c r="D23" i="11"/>
  <c r="D23" i="10"/>
  <c r="D23" i="9"/>
  <c r="D23" i="8"/>
  <c r="D23" i="7"/>
  <c r="D23" i="6"/>
  <c r="D23" i="5"/>
  <c r="D23" i="4"/>
  <c r="D23" i="3"/>
  <c r="D23" i="2"/>
  <c r="D24" i="27" l="1"/>
  <c r="D24" i="26"/>
  <c r="D24" i="25"/>
  <c r="D24" i="24"/>
  <c r="D24" i="23"/>
  <c r="D24" i="22"/>
  <c r="D24" i="21"/>
  <c r="D24" i="20"/>
  <c r="D24" i="19"/>
  <c r="D24" i="18"/>
  <c r="D24" i="17"/>
  <c r="D24" i="16"/>
  <c r="D24" i="15"/>
  <c r="D24" i="14"/>
  <c r="D24" i="13"/>
  <c r="D24" i="12"/>
  <c r="D24" i="11"/>
  <c r="D24" i="10"/>
  <c r="D24" i="9"/>
  <c r="D24" i="8"/>
  <c r="D24" i="7"/>
  <c r="D24" i="6"/>
  <c r="D24" i="5"/>
  <c r="D24" i="4"/>
  <c r="D24" i="3"/>
  <c r="D24" i="2"/>
  <c r="D25" i="27" l="1"/>
  <c r="D25" i="26"/>
  <c r="D25" i="25"/>
  <c r="D25" i="24"/>
  <c r="D25" i="23"/>
  <c r="D25" i="22"/>
  <c r="D25" i="21"/>
  <c r="D25" i="20"/>
  <c r="D25" i="19"/>
  <c r="D25" i="18"/>
  <c r="D25" i="17"/>
  <c r="D25" i="16"/>
  <c r="D25" i="15"/>
  <c r="D25" i="14"/>
  <c r="D25" i="13"/>
  <c r="D25" i="12"/>
  <c r="D25" i="11"/>
  <c r="D25" i="10"/>
  <c r="D25" i="9"/>
  <c r="D25" i="8"/>
  <c r="D25" i="7"/>
  <c r="D25" i="6"/>
  <c r="D25" i="5"/>
  <c r="D25" i="4"/>
  <c r="D25" i="3"/>
  <c r="D25" i="2"/>
  <c r="D26" i="27" l="1"/>
  <c r="D26" i="26"/>
  <c r="D26" i="25"/>
  <c r="D26" i="24"/>
  <c r="D26" i="23"/>
  <c r="D26" i="22"/>
  <c r="D26" i="21"/>
  <c r="D26" i="20"/>
  <c r="D26" i="19"/>
  <c r="D26" i="18"/>
  <c r="D26" i="17"/>
  <c r="D26" i="16"/>
  <c r="D26" i="15"/>
  <c r="D26" i="14"/>
  <c r="D26" i="13"/>
  <c r="D26" i="12"/>
  <c r="D26" i="11"/>
  <c r="D26" i="10"/>
  <c r="D26" i="9"/>
  <c r="D26" i="8"/>
  <c r="D26" i="7"/>
  <c r="D26" i="6"/>
  <c r="D26" i="5"/>
  <c r="D26" i="4"/>
  <c r="D26" i="3"/>
  <c r="D26" i="2"/>
  <c r="D27" i="27" l="1"/>
  <c r="D27" i="26"/>
  <c r="D27" i="25"/>
  <c r="D27" i="24"/>
  <c r="D27" i="23"/>
  <c r="D27" i="22"/>
  <c r="D27" i="21"/>
  <c r="D27" i="20"/>
  <c r="D27" i="19"/>
  <c r="D27" i="18"/>
  <c r="D27" i="17"/>
  <c r="D27" i="16"/>
  <c r="D27" i="15"/>
  <c r="D27" i="14"/>
  <c r="D27" i="13"/>
  <c r="D27" i="12"/>
  <c r="D27" i="11"/>
  <c r="D27" i="10"/>
  <c r="D27" i="9"/>
  <c r="D27" i="8"/>
  <c r="D27" i="7"/>
  <c r="D27" i="6"/>
  <c r="D27" i="5"/>
  <c r="D27" i="4"/>
  <c r="D27" i="3"/>
  <c r="D27" i="2"/>
  <c r="C15" i="2" l="1"/>
  <c r="C23" i="2" l="1"/>
  <c r="C21" i="2"/>
  <c r="C20" i="2"/>
  <c r="C19" i="2"/>
  <c r="C18" i="2"/>
  <c r="C17" i="2"/>
  <c r="C16" i="2"/>
  <c r="C13" i="2"/>
  <c r="C12" i="2"/>
</calcChain>
</file>

<file path=xl/sharedStrings.xml><?xml version="1.0" encoding="utf-8"?>
<sst xmlns="http://schemas.openxmlformats.org/spreadsheetml/2006/main" count="1977" uniqueCount="69">
  <si>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</si>
  <si>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</si>
  <si>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</si>
  <si>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</si>
  <si>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</si>
  <si>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</si>
  <si>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</si>
  <si>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</si>
  <si>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</si>
  <si>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</si>
  <si>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100% line</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</si>
  <si>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</si>
  <si>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</si>
  <si>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</si>
  <si>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</si>
  <si>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</si>
  <si>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</si>
  <si>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</si>
  <si>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</si>
  <si>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</si>
  <si>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</si>
  <si>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</si>
  <si>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</si>
  <si>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</si>
  <si>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</si>
  <si>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</si>
  <si>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Corporate Solutions</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</si>
  <si>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</si>
  <si>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</si>
  <si>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</si>
  <si>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</si>
  <si>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</si>
  <si>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</si>
  <si>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</si>
  <si>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</si>
  <si>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</si>
  <si>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</si>
  <si>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</si>
  <si>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</si>
  <si>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</si>
  <si>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</si>
  <si>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</si>
  <si>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</si>
  <si>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</si>
  <si>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Item</t>
  </si>
  <si>
    <t>Comments</t>
  </si>
  <si>
    <t>As at date</t>
  </si>
  <si>
    <t>Basis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</si>
  <si>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</si>
  <si>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Currency</t>
  </si>
  <si>
    <t>Exclusions</t>
  </si>
  <si>
    <t>US Asbestos &amp; Environmental and non-traditional business are not included</t>
  </si>
  <si>
    <t>Swiss Re Group</t>
  </si>
  <si>
    <t>Comprises P&amp;C Reinsurance and Corporate Solutions business</t>
  </si>
  <si>
    <t xml:space="preserve">Earned premiums </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</si>
  <si>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</si>
  <si>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</si>
  <si>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</si>
  <si>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</si>
  <si>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</si>
  <si>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</si>
  <si>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</si>
  <si>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</si>
  <si>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</si>
  <si>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Swiss Re Loss Ratio Development Triangles 2020</t>
  </si>
  <si>
    <t>31 December 2020</t>
  </si>
  <si>
    <t>In USDm, converted with exchange rates as at 31 December 2020</t>
  </si>
  <si>
    <t>Earned premiums are net of commission
Earned premiums for underwriting year 2020 appear lower than prior years because only part of the underwriting year premium is earned at the end of calendar year 2020.  For this reason, 2020 reported and paid ratios look higher than the historically observed ratios</t>
  </si>
  <si>
    <t>Figures for the most recent year are distorted because only part of the underwriting year premium is earned at the end of calendar year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</si>
</sst>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 ###\ ###\ ###\ ##0"/>
    <numFmt numFmtId="165" formatCode="0.0%"/>
  </numFmts>
  <fonts count="18"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122">
    <xf numFmtId="0" fontId="0" fillId="0" borderId="0" xfId="0"/>
    <xf numFmtId="164" fontId="2" fillId="0" borderId="0" xfId="1" applyFont="1"/>
    <xf numFmtId="164" fontId="1" fillId="0" borderId="0" xfId="1"/>
    <xf numFmtId="0" fontId="1" fillId="2" borderId="0" xfId="2" applyFill="1"/>
    <xf numFmtId="164" fontId="3" fillId="0" borderId="0" xfId="1" applyFont="1"/>
    <xf numFmtId="0" fontId="4" fillId="2" borderId="0" xfId="2" applyFont="1" applyFill="1"/>
    <xf numFmtId="0" fontId="1" fillId="2" borderId="1" xfId="2" applyFill="1" applyBorder="1"/>
    <xf numFmtId="0" fontId="1" fillId="0" borderId="0" xfId="2"/>
    <xf numFmtId="164" fontId="1" fillId="0" borderId="1" xfId="1" applyBorder="1"/>
    <xf numFmtId="164" fontId="5" fillId="0" borderId="0" xfId="1" applyFont="1" applyAlignment="1">
      <alignment horizontal="left"/>
    </xf>
    <xf numFmtId="164" fontId="1" fillId="0" borderId="2" xfId="1" applyBorder="1"/>
    <xf numFmtId="164" fontId="6" fillId="0" borderId="2" xfId="1" applyFont="1" applyBorder="1"/>
    <xf numFmtId="164" fontId="7" fillId="0" borderId="2" xfId="1" applyFont="1" applyBorder="1" applyAlignment="1">
      <alignment horizontal="center"/>
    </xf>
    <xf numFmtId="164" fontId="5" fillId="0" borderId="2" xfId="1" applyFont="1" applyBorder="1" applyAlignment="1">
      <alignment horizontal="center"/>
    </xf>
    <xf numFmtId="164" fontId="5" fillId="0" borderId="0" xfId="1" applyFont="1" applyAlignment="1">
      <alignment horizontal="right"/>
    </xf>
    <xf numFmtId="1" fontId="1" fillId="0" borderId="0" xfId="1" applyNumberFormat="1" applyAlignment="1">
      <alignment horizontal="center"/>
    </xf>
    <xf numFmtId="164" fontId="6" fillId="0" borderId="0" xfId="1" applyFont="1"/>
    <xf numFmtId="164" fontId="7" fillId="0" borderId="0" xfId="1" applyFont="1" applyAlignment="1">
      <alignment horizontal="center" vertical="center" wrapText="1"/>
    </xf>
    <xf numFmtId="164" fontId="7" fillId="0" borderId="0" xfId="1" applyFont="1"/>
    <xf numFmtId="164" fontId="7" fillId="0" borderId="0" xfId="1" applyFont="1" applyAlignment="1">
      <alignment vertical="center"/>
    </xf>
    <xf numFmtId="164" fontId="1" fillId="3" borderId="0" xfId="1" applyFill="1"/>
    <xf numFmtId="1" fontId="1" fillId="3" borderId="3" xfId="3" applyNumberFormat="1" applyFont="1" applyFill="1" applyBorder="1"/>
    <xf numFmtId="164" fontId="9" fillId="0" borderId="0" xfId="1" applyFont="1" applyAlignment="1">
      <alignment horizontal="center" vertical="center" wrapText="1"/>
    </xf>
    <xf numFmtId="164" fontId="1" fillId="3" borderId="0" xfId="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Alignment="1">
      <alignment horizontal="center" vertical="center"/>
    </xf>
    <xf numFmtId="164" fontId="1" fillId="0" borderId="0" xfId="1" applyAlignment="1">
      <alignment vertic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Alignment="1">
      <alignment horizontal="center"/>
    </xf>
    <xf numFmtId="165" fontId="1" fillId="0" borderId="0" xfId="1" applyNumberFormat="1"/>
    <xf numFmtId="1" fontId="1" fillId="5" borderId="0" xfId="1" applyNumberFormat="1" applyFill="1" applyAlignment="1">
      <alignment horizontal="center" vertical="center"/>
    </xf>
    <xf numFmtId="164" fontId="1" fillId="0" borderId="0" xfId="1" applyAlignment="1">
      <alignment horizontal="center" vertical="center"/>
    </xf>
    <xf numFmtId="0" fontId="1" fillId="0" borderId="0" xfId="1" applyNumberFormat="1" applyAlignment="1">
      <alignment horizontal="center" vertical="center"/>
    </xf>
    <xf numFmtId="3" fontId="1" fillId="0" borderId="0" xfId="1" applyNumberFormat="1" applyAlignment="1">
      <alignment horizontal="center" vertical="center"/>
    </xf>
    <xf numFmtId="165" fontId="1" fillId="0" borderId="0" xfId="1" applyNumberFormat="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Alignment="1">
      <alignment horizontal="center"/>
    </xf>
    <xf numFmtId="164" fontId="10" fillId="0" borderId="0" xfId="1" applyFont="1"/>
    <xf numFmtId="164" fontId="10" fillId="0" borderId="0" xfId="1" applyFont="1" applyAlignment="1">
      <alignment horizontal="center" vertical="center"/>
    </xf>
    <xf numFmtId="1" fontId="10" fillId="0" borderId="0" xfId="1" applyNumberFormat="1" applyFont="1" applyAlignment="1">
      <alignment horizontal="center"/>
    </xf>
    <xf numFmtId="164" fontId="1" fillId="0" borderId="0" xfId="1" applyFont="1"/>
    <xf numFmtId="0" fontId="11" fillId="0" borderId="0" xfId="0" applyFont="1"/>
    <xf numFmtId="0" fontId="1" fillId="2" borderId="25" xfId="2" applyFill="1" applyBorder="1"/>
    <xf numFmtId="164" fontId="1" fillId="0" borderId="0" xfId="1" applyFont="1" applyBorder="1"/>
    <xf numFmtId="0" fontId="12" fillId="0" borderId="0" xfId="0" applyFont="1"/>
    <xf numFmtId="0" fontId="13" fillId="0" borderId="0" xfId="0" applyFont="1" applyBorder="1" applyAlignment="1">
      <alignment vertical="center" readingOrder="1"/>
    </xf>
    <xf numFmtId="0" fontId="0" fillId="0" borderId="0" xfId="0" applyBorder="1"/>
    <xf numFmtId="164" fontId="1" fillId="0" borderId="0" xfId="1" applyFont="1" applyAlignment="1">
      <alignment vertical="center"/>
    </xf>
    <xf numFmtId="0" fontId="14" fillId="0" borderId="0" xfId="0" applyFont="1" applyBorder="1" applyAlignment="1">
      <alignment vertical="center" readingOrder="1"/>
    </xf>
    <xf numFmtId="0" fontId="15" fillId="0" borderId="0" xfId="0" applyFont="1"/>
    <xf numFmtId="0" fontId="15" fillId="0" borderId="0" xfId="0" applyFont="1" applyBorder="1"/>
    <xf numFmtId="0" fontId="16" fillId="0" borderId="0" xfId="0" applyFont="1" applyAlignment="1">
      <alignment vertical="center"/>
    </xf>
    <xf numFmtId="0" fontId="16" fillId="0" borderId="0" xfId="0" applyFont="1" applyBorder="1" applyAlignment="1">
      <alignment vertical="center" wrapText="1"/>
    </xf>
    <xf numFmtId="0" fontId="16" fillId="0" borderId="0" xfId="0" applyFont="1" applyAlignment="1">
      <alignment vertical="center" wrapText="1"/>
    </xf>
    <xf numFmtId="164" fontId="2" fillId="0" borderId="0" xfId="1" applyFont="1" applyProtection="1">
      <protection hidden="1"/>
    </xf>
    <xf numFmtId="164" fontId="1" fillId="0" borderId="0" xfId="1" applyProtection="1">
      <protection hidden="1"/>
    </xf>
    <xf numFmtId="164" fontId="3" fillId="0" borderId="0" xfId="1" applyFont="1" applyProtection="1">
      <protection hidden="1"/>
    </xf>
    <xf numFmtId="1" fontId="1" fillId="0" borderId="0" xfId="1" applyNumberFormat="1" applyAlignment="1" applyProtection="1">
      <alignment horizontal="center"/>
      <protection hidden="1"/>
    </xf>
    <xf numFmtId="164" fontId="7" fillId="0" borderId="0" xfId="1" applyFont="1" applyAlignment="1" applyProtection="1">
      <alignment horizontal="center" vertical="center" wrapText="1"/>
      <protection hidden="1"/>
    </xf>
    <xf numFmtId="1" fontId="1" fillId="0" borderId="0" xfId="1" applyNumberFormat="1" applyAlignment="1" applyProtection="1">
      <alignment horizontal="center" vertical="center"/>
      <protection hidden="1"/>
    </xf>
    <xf numFmtId="164" fontId="1" fillId="0" borderId="0" xfId="1" applyAlignment="1" applyProtection="1">
      <alignment vertical="center"/>
      <protection hidden="1"/>
    </xf>
    <xf numFmtId="1" fontId="1" fillId="5" borderId="0" xfId="1" applyNumberFormat="1" applyFill="1" applyAlignment="1" applyProtection="1">
      <alignment horizontal="center" vertical="center"/>
      <protection hidden="1"/>
    </xf>
    <xf numFmtId="164" fontId="1" fillId="0" borderId="0" xfId="1" applyAlignment="1" applyProtection="1">
      <alignment horizontal="center" vertical="center"/>
      <protection hidden="1"/>
    </xf>
    <xf numFmtId="1" fontId="10" fillId="6" borderId="0" xfId="1" applyNumberFormat="1" applyFont="1" applyFill="1" applyAlignment="1" applyProtection="1">
      <alignment horizontal="center"/>
      <protection hidden="1"/>
    </xf>
    <xf numFmtId="164" fontId="10" fillId="0" borderId="0" xfId="1" applyFont="1" applyProtection="1">
      <protection hidden="1"/>
    </xf>
    <xf numFmtId="164" fontId="10" fillId="0" borderId="0" xfId="1" applyFont="1" applyAlignment="1" applyProtection="1">
      <alignment horizontal="center" vertical="center"/>
      <protection hidden="1"/>
    </xf>
    <xf numFmtId="1" fontId="10" fillId="0" borderId="0" xfId="1" applyNumberFormat="1" applyFont="1" applyAlignment="1" applyProtection="1">
      <alignment horizontal="center"/>
      <protection hidden="1"/>
    </xf>
    <xf numFmtId="0" fontId="1" fillId="2" borderId="0" xfId="2" applyFill="1" applyProtection="1">
      <protection hidden="1"/>
    </xf>
    <xf numFmtId="0" fontId="4" fillId="2" borderId="0" xfId="2" applyFont="1" applyFill="1" applyProtection="1">
      <protection hidden="1"/>
    </xf>
    <xf numFmtId="0" fontId="1" fillId="2" borderId="1" xfId="2" applyFill="1" applyBorder="1" applyProtection="1">
      <protection hidden="1"/>
    </xf>
    <xf numFmtId="164" fontId="5" fillId="0" borderId="0" xfId="1" applyFont="1" applyAlignment="1" applyProtection="1">
      <alignment horizontal="left"/>
      <protection hidden="1"/>
    </xf>
    <xf numFmtId="164" fontId="6" fillId="0" borderId="0" xfId="1" applyFont="1" applyProtection="1">
      <protection hidden="1"/>
    </xf>
    <xf numFmtId="164" fontId="9" fillId="0" borderId="0" xfId="1" applyFont="1" applyAlignment="1" applyProtection="1">
      <alignment horizontal="center" vertical="center" wrapText="1"/>
      <protection hidden="1"/>
    </xf>
    <xf numFmtId="0" fontId="1" fillId="0" borderId="0" xfId="1" applyNumberFormat="1" applyAlignment="1" applyProtection="1">
      <alignment horizontal="center" vertical="center"/>
      <protection hidden="1"/>
    </xf>
    <xf numFmtId="0" fontId="1" fillId="0" borderId="0" xfId="1" applyNumberFormat="1" applyAlignment="1" applyProtection="1">
      <alignment horizontal="center"/>
      <protection hidden="1"/>
    </xf>
    <xf numFmtId="164" fontId="5" fillId="0" borderId="0" xfId="1" applyFont="1" applyAlignment="1">
      <alignment horizontal="center" vertical="center"/>
    </xf>
    <xf numFmtId="9" fontId="7" fillId="0" borderId="0" xfId="3" applyFont="1" applyFill="1" applyBorder="1" applyAlignment="1">
      <alignment horizontal="left" vertical="center"/>
    </xf>
  </cellXfs>
  <cellStyles count="5">
    <cellStyle name="Comma 2" xfId="4" xr:uid="{1F93E351-A34C-40F5-ADED-8C0930F002E1}"/>
    <cellStyle name="Normal" xfId="0" builtinId="0"/>
    <cellStyle name="Normal_Loss Ratio Tool_2009 2" xfId="1" xr:uid="{7DEA02C3-9D08-4830-9587-AE89884CDCB8}"/>
    <cellStyle name="Normal_Loss Ratio Tool_2009_New Design" xfId="2" xr:uid="{B4E67DDD-0CAC-45EA-884E-83CC5125E431}"/>
    <cellStyle name="Percent 2" xfId="3" xr:uid="{CF573906-D81F-4FFF-9BC2-F10CEDDB9FA6}"/>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xr9:uid="{3733B082-AF3A-4C26-A08D-0E133065C60D}">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GROUP'!$D$16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C9E-4C23-8365-515EDE1778A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C9E-4C23-8365-515EDE1778A0}"/>
              </c:ext>
            </c:extLst>
          </c:dPt>
          <c:dLbls>
            <c:dLbl>
              <c:idx val="12"/>
              <c:tx>
                <c:strRef>
                  <c:f>'SR GROUP'!$D$16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{4FFED6D9-EF2B-42C3-A522-508B7B24B081}</c15:txfldGUID>
                      <c15:f>'SR GROUP'!$D$16</c15:f>
                      <c15:dlblFieldTableCache>
                        <c:ptCount val="1"/>
                        <c:pt idx="0">
                          <c:v>2009</c:v>
                        </c:pt>
                      </c15:dlblFieldTableCache>
                    </c15:dlblFTEntry>
                  </c15:dlblFieldTable>
                  <c15:showDataLabelsRange val="0"/>
                </c:ext>
                <c:ext xmlns:c16="http://schemas.microsoft.com/office/drawing/2014/chart" uri="{C3380CC4-5D6E-409C-BE32-E72D297353CC}">
                  <c16:uniqueId val="{00000002-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0.15267873225063916</c:v>
                </c:pt>
                <c:pt idx="1">
                  <c:v>0.49136377206568843</c:v>
                </c:pt>
                <c:pt idx="2">
                  <c:v>0.57869436804010665</c:v>
                </c:pt>
                <c:pt idx="3">
                  <c:v>0.61757569053887096</c:v>
                </c:pt>
                <c:pt idx="4">
                  <c:v>0.63644681300170836</c:v>
                </c:pt>
                <c:pt idx="5">
                  <c:v>0.64989538336362673</c:v>
                </c:pt>
                <c:pt idx="6">
                  <c:v>0.65764889629725021</c:v>
                </c:pt>
                <c:pt idx="7">
                  <c:v>0.66427341787668637</c:v>
                </c:pt>
                <c:pt idx="8">
                  <c:v>0.66767980966688145</c:v>
                </c:pt>
                <c:pt idx="9">
                  <c:v>0.66981902545835914</c:v>
                </c:pt>
                <c:pt idx="10">
                  <c:v>0.67466941260021507</c:v>
                </c:pt>
                <c:pt idx="11">
                  <c:v>0.67367911264856317</c:v>
                </c:pt>
                <c:pt idx="12">
                  <c:v>0.69292041447375119</c:v>
                </c:pt>
              </c:numCache>
            </c:numRef>
          </c:yVal>
          <c:smooth val="0"/>
          <c:extLst>
            <c:ext xmlns:c16="http://schemas.microsoft.com/office/drawing/2014/chart" uri="{C3380CC4-5D6E-409C-BE32-E72D297353CC}">
              <c16:uniqueId val="{00000003-CC9E-4C23-8365-515EDE1778A0}"/>
            </c:ext>
          </c:extLst>
        </c:ser>
        <c:ser>
          <c:idx val="40"/>
          <c:order val="1"/>
          <c:tx>
            <c:strRef>
              <c:f>'SR GROUP'!$D$17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C9E-4C23-8365-515EDE1778A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C9E-4C23-8365-515EDE1778A0}"/>
              </c:ext>
            </c:extLst>
          </c:dPt>
          <c:dLbls>
            <c:dLbl>
              <c:idx val="11"/>
              <c:tx>
                <c:strRef>
                  <c:f>'SR GROUP'!$D$17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{34D9964F-8B69-4065-AD58-530A9016D00F}</c15:txfldGUID>
                      <c15:f>'SR GROUP'!$D$17</c15:f>
                      <c15:dlblFieldTableCache>
                        <c:ptCount val="1"/>
                        <c:pt idx="0">
                          <c:v>2010</c:v>
                        </c:pt>
                      </c15:dlblFieldTableCache>
                    </c15:dlblFTEntry>
                  </c15:dlblFieldTable>
                  <c15:showDataLabelsRange val="0"/>
                </c:ext>
                <c:ext xmlns:c16="http://schemas.microsoft.com/office/drawing/2014/chart" uri="{C3380CC4-5D6E-409C-BE32-E72D297353CC}">
                  <c16:uniqueId val="{00000006-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0.12986020556501471</c:v>
                </c:pt>
                <c:pt idx="1">
                  <c:v>0.54004280580101893</c:v>
                </c:pt>
                <c:pt idx="2">
                  <c:v>0.67356099650488144</c:v>
                </c:pt>
                <c:pt idx="3">
                  <c:v>0.71143088650621922</c:v>
                </c:pt>
                <c:pt idx="4">
                  <c:v>0.76248896039559932</c:v>
                </c:pt>
                <c:pt idx="5">
                  <c:v>0.78991966472392672</c:v>
                </c:pt>
                <c:pt idx="6">
                  <c:v>0.80702327928277473</c:v>
                </c:pt>
                <c:pt idx="7">
                  <c:v>0.81514745676375799</c:v>
                </c:pt>
                <c:pt idx="8">
                  <c:v>0.81814774971857673</c:v>
                </c:pt>
                <c:pt idx="9">
                  <c:v>0.82209200274788219</c:v>
                </c:pt>
                <c:pt idx="10">
                  <c:v>0.82902154518087234</c:v>
                </c:pt>
                <c:pt idx="11">
                  <c:v>0.84580996045100076</c:v>
                </c:pt>
              </c:numCache>
            </c:numRef>
          </c:yVal>
          <c:smooth val="0"/>
          <c:extLst>
            <c:ext xmlns:c16="http://schemas.microsoft.com/office/drawing/2014/chart" uri="{C3380CC4-5D6E-409C-BE32-E72D297353CC}">
              <c16:uniqueId val="{00000007-CC9E-4C23-8365-515EDE1778A0}"/>
            </c:ext>
          </c:extLst>
        </c:ser>
        <c:ser>
          <c:idx val="41"/>
          <c:order val="2"/>
          <c:tx>
            <c:strRef>
              <c:f>'SR GROUP'!$D$18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C9E-4C23-8365-515EDE1778A0}"/>
              </c:ext>
            </c:extLst>
          </c:dPt>
          <c:dLbls>
            <c:dLbl>
              <c:idx val="10"/>
              <c:tx>
                <c:strRef>
                  <c:f>'SR GROUP'!$D$18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{E508107E-4B0A-4512-A5DB-542054CD3203}</c15:txfldGUID>
                      <c15:f>'SR GROUP'!$D$18</c15:f>
                      <c15:dlblFieldTableCache>
                        <c:ptCount val="1"/>
                        <c:pt idx="0">
                          <c:v>2011</c:v>
                        </c:pt>
                      </c15:dlblFieldTableCache>
                    </c15:dlblFTEntry>
                  </c15:dlblFieldTable>
                  <c15:showDataLabelsRange val="0"/>
                </c:ext>
                <c:ext xmlns:c16="http://schemas.microsoft.com/office/drawing/2014/chart" uri="{C3380CC4-5D6E-409C-BE32-E72D297353CC}">
                  <c16:uniqueId val="{00000009-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0.18461416356714383</c:v>
                </c:pt>
                <c:pt idx="1">
                  <c:v>0.51559267376002604</c:v>
                </c:pt>
                <c:pt idx="2">
                  <c:v>0.60618047935253716</c:v>
                </c:pt>
                <c:pt idx="3">
                  <c:v>0.65150009112805884</c:v>
                </c:pt>
                <c:pt idx="4">
                  <c:v>0.68108072407509779</c:v>
                </c:pt>
                <c:pt idx="5">
                  <c:v>0.69561919700537489</c:v>
                </c:pt>
                <c:pt idx="6">
                  <c:v>0.70700031043309985</c:v>
                </c:pt>
                <c:pt idx="7">
                  <c:v>0.73685548952443181</c:v>
                </c:pt>
                <c:pt idx="8">
                  <c:v>0.74952847851462612</c:v>
                </c:pt>
                <c:pt idx="9">
                  <c:v>0.75391462970687873</c:v>
                </c:pt>
                <c:pt idx="10">
                  <c:v>0.77119836145722998</c:v>
                </c:pt>
              </c:numCache>
            </c:numRef>
          </c:yVal>
          <c:smooth val="0"/>
          <c:extLst>
            <c:ext xmlns:c16="http://schemas.microsoft.com/office/drawing/2014/chart" uri="{C3380CC4-5D6E-409C-BE32-E72D297353CC}">
              <c16:uniqueId val="{0000000A-CC9E-4C23-8365-515EDE1778A0}"/>
            </c:ext>
          </c:extLst>
        </c:ser>
        <c:ser>
          <c:idx val="42"/>
          <c:order val="3"/>
          <c:tx>
            <c:strRef>
              <c:f>'SR GROUP'!$D$19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C9E-4C23-8365-515EDE1778A0}"/>
              </c:ext>
            </c:extLst>
          </c:dPt>
          <c:dLbls>
            <c:dLbl>
              <c:idx val="9"/>
              <c:tx>
                <c:strRef>
                  <c:f>'SR GROUP'!$D$19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{1BBECEC3-B80B-4F73-82FD-F08AC17124B0}</c15:txfldGUID>
                      <c15:f>'SR GROUP'!$D$19</c15:f>
                      <c15:dlblFieldTableCache>
                        <c:ptCount val="1"/>
                        <c:pt idx="0">
                          <c:v>2012</c:v>
                        </c:pt>
                      </c15:dlblFieldTableCache>
                    </c15:dlblFTEntry>
                  </c15:dlblFieldTable>
                  <c15:showDataLabelsRange val="0"/>
                </c:ext>
                <c:ext xmlns:c16="http://schemas.microsoft.com/office/drawing/2014/chart" uri="{C3380CC4-5D6E-409C-BE32-E72D297353CC}">
                  <c16:uniqueId val="{0000000C-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0.12011184374274508</c:v>
                </c:pt>
                <c:pt idx="1">
                  <c:v>0.44969300524065137</c:v>
                </c:pt>
                <c:pt idx="2">
                  <c:v>0.55136789359103344</c:v>
                </c:pt>
                <c:pt idx="3">
                  <c:v>0.59408349444008113</c:v>
                </c:pt>
                <c:pt idx="4">
                  <c:v>0.62138954919274214</c:v>
                </c:pt>
                <c:pt idx="5">
                  <c:v>0.64621108301182362</c:v>
                </c:pt>
                <c:pt idx="6">
                  <c:v>0.65422604886684987</c:v>
                </c:pt>
                <c:pt idx="7">
                  <c:v>0.66987459404505378</c:v>
                </c:pt>
                <c:pt idx="8">
                  <c:v>0.67536279316688241</c:v>
                </c:pt>
                <c:pt idx="9">
                  <c:v>0.70253222111878055</c:v>
                </c:pt>
              </c:numCache>
            </c:numRef>
          </c:yVal>
          <c:smooth val="0"/>
          <c:extLst>
            <c:ext xmlns:c16="http://schemas.microsoft.com/office/drawing/2014/chart" uri="{C3380CC4-5D6E-409C-BE32-E72D297353CC}">
              <c16:uniqueId val="{0000000D-CC9E-4C23-8365-515EDE1778A0}"/>
            </c:ext>
          </c:extLst>
        </c:ser>
        <c:ser>
          <c:idx val="43"/>
          <c:order val="4"/>
          <c:tx>
            <c:strRef>
              <c:f>'SR GROUP'!$D$20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C9E-4C23-8365-515EDE1778A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C9E-4C23-8365-515EDE1778A0}"/>
              </c:ext>
            </c:extLst>
          </c:dPt>
          <c:dLbls>
            <c:dLbl>
              <c:idx val="8"/>
              <c:tx>
                <c:strRef>
                  <c:f>'SR GROUP'!$D$20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{C4FDD183-8F71-4F6B-88B5-69CA29B4EAC9}</c15:txfldGUID>
                      <c15:f>'SR GROUP'!$D$20</c15:f>
                      <c15:dlblFieldTableCache>
                        <c:ptCount val="1"/>
                        <c:pt idx="0">
                          <c:v>2013</c:v>
                        </c:pt>
                      </c15:dlblFieldTableCache>
                    </c15:dlblFTEntry>
                  </c15:dlblFieldTable>
                  <c15:showDataLabelsRange val="0"/>
                </c:ext>
                <c:ext xmlns:c16="http://schemas.microsoft.com/office/drawing/2014/chart" uri="{C3380CC4-5D6E-409C-BE32-E72D297353CC}">
                  <c16:uniqueId val="{00000010-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0.13048612244533528</c:v>
                </c:pt>
                <c:pt idx="1">
                  <c:v>0.44183261274072305</c:v>
                </c:pt>
                <c:pt idx="2">
                  <c:v>0.5363835563427114</c:v>
                </c:pt>
                <c:pt idx="3">
                  <c:v>0.57197680581991406</c:v>
                </c:pt>
                <c:pt idx="4">
                  <c:v>0.59920854267907653</c:v>
                </c:pt>
                <c:pt idx="5">
                  <c:v>0.61406943318678942</c:v>
                </c:pt>
                <c:pt idx="6">
                  <c:v>0.62541982886627101</c:v>
                </c:pt>
                <c:pt idx="7">
                  <c:v>0.63005375968191568</c:v>
                </c:pt>
                <c:pt idx="8">
                  <c:v>0.66215560549893349</c:v>
                </c:pt>
              </c:numCache>
            </c:numRef>
          </c:yVal>
          <c:smooth val="0"/>
          <c:extLst>
            <c:ext xmlns:c16="http://schemas.microsoft.com/office/drawing/2014/chart" uri="{C3380CC4-5D6E-409C-BE32-E72D297353CC}">
              <c16:uniqueId val="{00000011-CC9E-4C23-8365-515EDE1778A0}"/>
            </c:ext>
          </c:extLst>
        </c:ser>
        <c:ser>
          <c:idx val="44"/>
          <c:order val="5"/>
          <c:tx>
            <c:strRef>
              <c:f>'SR GROUP'!$D$21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C9E-4C23-8365-515EDE1778A0}"/>
              </c:ext>
            </c:extLst>
          </c:dPt>
          <c:dLbls>
            <c:dLbl>
              <c:idx val="7"/>
              <c:tx>
                <c:strRef>
                  <c:f>'SR GROUP'!$D$21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{06DAC9B1-3247-4835-9560-02EEB6398605}</c15:txfldGUID>
                      <c15:f>'SR GROUP'!$D$21</c15:f>
                      <c15:dlblFieldTableCache>
                        <c:ptCount val="1"/>
                        <c:pt idx="0">
                          <c:v>2014</c:v>
                        </c:pt>
                      </c15:dlblFieldTableCache>
                    </c15:dlblFTEntry>
                  </c15:dlblFieldTable>
                  <c15:showDataLabelsRange val="0"/>
                </c:ext>
                <c:ext xmlns:c16="http://schemas.microsoft.com/office/drawing/2014/chart" uri="{C3380CC4-5D6E-409C-BE32-E72D297353CC}">
                  <c16:uniqueId val="{00000013-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0.10207758888246274</c:v>
                </c:pt>
                <c:pt idx="1">
                  <c:v>0.38825428353305791</c:v>
                </c:pt>
                <c:pt idx="2">
                  <c:v>0.49201826938392046</c:v>
                </c:pt>
                <c:pt idx="3">
                  <c:v>0.54469536003045649</c:v>
                </c:pt>
                <c:pt idx="4">
                  <c:v>0.58572912902158025</c:v>
                </c:pt>
                <c:pt idx="5">
                  <c:v>0.62380259888792788</c:v>
                </c:pt>
                <c:pt idx="6">
                  <c:v>0.6428196905630762</c:v>
                </c:pt>
                <c:pt idx="7">
                  <c:v>0.70156219860991387</c:v>
                </c:pt>
              </c:numCache>
            </c:numRef>
          </c:yVal>
          <c:smooth val="0"/>
          <c:extLst>
            <c:ext xmlns:c16="http://schemas.microsoft.com/office/drawing/2014/chart" uri="{C3380CC4-5D6E-409C-BE32-E72D297353CC}">
              <c16:uniqueId val="{00000014-CC9E-4C23-8365-515EDE1778A0}"/>
            </c:ext>
          </c:extLst>
        </c:ser>
        <c:ser>
          <c:idx val="45"/>
          <c:order val="6"/>
          <c:tx>
            <c:strRef>
              <c:f>'SR GROUP'!$D$22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C9E-4C23-8365-515EDE1778A0}"/>
              </c:ext>
            </c:extLst>
          </c:dPt>
          <c:dLbls>
            <c:dLbl>
              <c:idx val="6"/>
              <c:tx>
                <c:strRef>
                  <c:f>'SR GROUP'!$D$22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{F69888ED-A50E-409C-8D94-5FA5467A4FD9}</c15:txfldGUID>
                      <c15:f>'SR GROUP'!$D$22</c15:f>
                      <c15:dlblFieldTableCache>
                        <c:ptCount val="1"/>
                        <c:pt idx="0">
                          <c:v>2015</c:v>
                        </c:pt>
                      </c15:dlblFieldTableCache>
                    </c15:dlblFTEntry>
                  </c15:dlblFieldTable>
                  <c15:showDataLabelsRange val="0"/>
                </c:ext>
                <c:ext xmlns:c16="http://schemas.microsoft.com/office/drawing/2014/chart" uri="{C3380CC4-5D6E-409C-BE32-E72D297353CC}">
                  <c16:uniqueId val="{00000016-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0.10947171383367293</c:v>
                </c:pt>
                <c:pt idx="1">
                  <c:v>0.42464529216646424</c:v>
                </c:pt>
                <c:pt idx="2">
                  <c:v>0.58233192962285263</c:v>
                </c:pt>
                <c:pt idx="3">
                  <c:v>0.64060332982010071</c:v>
                </c:pt>
                <c:pt idx="4">
                  <c:v>0.6981719209877516</c:v>
                </c:pt>
                <c:pt idx="5">
                  <c:v>0.72219431443164583</c:v>
                </c:pt>
                <c:pt idx="6">
                  <c:v>0.79043210167044076</c:v>
                </c:pt>
              </c:numCache>
            </c:numRef>
          </c:yVal>
          <c:smooth val="0"/>
          <c:extLst>
            <c:ext xmlns:c16="http://schemas.microsoft.com/office/drawing/2014/chart" uri="{C3380CC4-5D6E-409C-BE32-E72D297353CC}">
              <c16:uniqueId val="{00000017-CC9E-4C23-8365-515EDE1778A0}"/>
            </c:ext>
          </c:extLst>
        </c:ser>
        <c:ser>
          <c:idx val="46"/>
          <c:order val="7"/>
          <c:tx>
            <c:strRef>
              <c:f>'SR GROUP'!$D$23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C9E-4C23-8365-515EDE1778A0}"/>
              </c:ext>
            </c:extLst>
          </c:dPt>
          <c:dLbls>
            <c:dLbl>
              <c:idx val="5"/>
              <c:tx>
                <c:strRef>
                  <c:f>'SR GROUP'!$D$23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{0E925E6C-AD94-4A8D-AC57-6C2836F7705F}</c15:txfldGUID>
                      <c15:f>'SR GROUP'!$D$23</c15:f>
                      <c15:dlblFieldTableCache>
                        <c:ptCount val="1"/>
                        <c:pt idx="0">
                          <c:v>2016</c:v>
                        </c:pt>
                      </c15:dlblFieldTableCache>
                    </c15:dlblFTEntry>
                  </c15:dlblFieldTable>
                  <c15:showDataLabelsRange val="0"/>
                </c:ext>
                <c:ext xmlns:c16="http://schemas.microsoft.com/office/drawing/2014/chart" uri="{C3380CC4-5D6E-409C-BE32-E72D297353CC}">
                  <c16:uniqueId val="{00000019-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0.11632324095131749</c:v>
                </c:pt>
                <c:pt idx="1">
                  <c:v>0.46364436850215152</c:v>
                </c:pt>
                <c:pt idx="2">
                  <c:v>0.61830433757768732</c:v>
                </c:pt>
                <c:pt idx="3">
                  <c:v>0.70159120366875127</c:v>
                </c:pt>
                <c:pt idx="4">
                  <c:v>0.74952292096760031</c:v>
                </c:pt>
                <c:pt idx="5">
                  <c:v>0.87106581022756424</c:v>
                </c:pt>
              </c:numCache>
            </c:numRef>
          </c:yVal>
          <c:smooth val="0"/>
          <c:extLst>
            <c:ext xmlns:c16="http://schemas.microsoft.com/office/drawing/2014/chart" uri="{C3380CC4-5D6E-409C-BE32-E72D297353CC}">
              <c16:uniqueId val="{0000001A-CC9E-4C23-8365-515EDE1778A0}"/>
            </c:ext>
          </c:extLst>
        </c:ser>
        <c:ser>
          <c:idx val="47"/>
          <c:order val="8"/>
          <c:tx>
            <c:strRef>
              <c:f>'SR GROUP'!$D$24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C9E-4C23-8365-515EDE1778A0}"/>
              </c:ext>
            </c:extLst>
          </c:dPt>
          <c:dLbls>
            <c:dLbl>
              <c:idx val="4"/>
              <c:tx>
                <c:strRef>
                  <c:f>'SR GROUP'!$D$24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{6BD35DFD-54EE-48C1-B9E2-E987A1EE8140}</c15:txfldGUID>
                      <c15:f>'SR GROUP'!$D$24</c15:f>
                      <c15:dlblFieldTableCache>
                        <c:ptCount val="1"/>
                        <c:pt idx="0">
                          <c:v>2017</c:v>
                        </c:pt>
                      </c15:dlblFieldTableCache>
                    </c15:dlblFTEntry>
                  </c15:dlblFieldTable>
                  <c15:showDataLabelsRange val="0"/>
                </c:ext>
                <c:ext xmlns:c16="http://schemas.microsoft.com/office/drawing/2014/chart" uri="{C3380CC4-5D6E-409C-BE32-E72D297353CC}">
                  <c16:uniqueId val="{0000001C-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0.18248166244843114</c:v>
                </c:pt>
                <c:pt idx="1">
                  <c:v>0.61638579186923315</c:v>
                </c:pt>
                <c:pt idx="2">
                  <c:v>0.80868128829796571</c:v>
                </c:pt>
                <c:pt idx="3">
                  <c:v>0.88799058540872544</c:v>
                </c:pt>
                <c:pt idx="4">
                  <c:v>1.058418708501814</c:v>
                </c:pt>
              </c:numCache>
            </c:numRef>
          </c:yVal>
          <c:smooth val="0"/>
          <c:extLst>
            <c:ext xmlns:c16="http://schemas.microsoft.com/office/drawing/2014/chart" uri="{C3380CC4-5D6E-409C-BE32-E72D297353CC}">
              <c16:uniqueId val="{0000001D-CC9E-4C23-8365-515EDE1778A0}"/>
            </c:ext>
          </c:extLst>
        </c:ser>
        <c:ser>
          <c:idx val="48"/>
          <c:order val="9"/>
          <c:tx>
            <c:strRef>
              <c:f>'SR GROUP'!$D$25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C9E-4C23-8365-515EDE1778A0}"/>
              </c:ext>
            </c:extLst>
          </c:dPt>
          <c:dLbls>
            <c:dLbl>
              <c:idx val="3"/>
              <c:tx>
                <c:strRef>
                  <c:f>'SR GROUP'!$D$25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{5EF3E1B3-F3E8-4130-92D3-1F211C2A257D}</c15:txfldGUID>
                      <c15:f>'SR GROUP'!$D$25</c15:f>
                      <c15:dlblFieldTableCache>
                        <c:ptCount val="1"/>
                        <c:pt idx="0">
                          <c:v>2018</c:v>
                        </c:pt>
                      </c15:dlblFieldTableCache>
                    </c15:dlblFTEntry>
                  </c15:dlblFieldTable>
                  <c15:showDataLabelsRange val="0"/>
                </c:ext>
                <c:ext xmlns:c16="http://schemas.microsoft.com/office/drawing/2014/chart" uri="{C3380CC4-5D6E-409C-BE32-E72D297353CC}">
                  <c16:uniqueId val="{0000001F-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0.14009387208968868</c:v>
                </c:pt>
                <c:pt idx="1">
                  <c:v>0.58034242027280547</c:v>
                </c:pt>
                <c:pt idx="2">
                  <c:v>0.72879724607581986</c:v>
                </c:pt>
                <c:pt idx="3">
                  <c:v>0.97428235310727673</c:v>
                </c:pt>
              </c:numCache>
            </c:numRef>
          </c:yVal>
          <c:smooth val="0"/>
          <c:extLst>
            <c:ext xmlns:c16="http://schemas.microsoft.com/office/drawing/2014/chart" uri="{C3380CC4-5D6E-409C-BE32-E72D297353CC}">
              <c16:uniqueId val="{00000020-CC9E-4C23-8365-515EDE1778A0}"/>
            </c:ext>
          </c:extLst>
        </c:ser>
        <c:ser>
          <c:idx val="49"/>
          <c:order val="10"/>
          <c:tx>
            <c:strRef>
              <c:f>'SR GROUP'!$D$26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C9E-4C23-8365-515EDE1778A0}"/>
              </c:ext>
            </c:extLst>
          </c:dPt>
          <c:dLbls>
            <c:dLbl>
              <c:idx val="2"/>
              <c:tx>
                <c:strRef>
                  <c:f>'SR GROUP'!$D$26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{CF8DB8BE-F8B4-4CA9-8B66-DC971D45BBD0}</c15:txfldGUID>
                      <c15:f>'SR GROUP'!$D$26</c15:f>
                      <c15:dlblFieldTableCache>
                        <c:ptCount val="1"/>
                        <c:pt idx="0">
                          <c:v>2019</c:v>
                        </c:pt>
                      </c15:dlblFieldTableCache>
                    </c15:dlblFTEntry>
                  </c15:dlblFieldTable>
                  <c15:showDataLabelsRange val="0"/>
                </c:ext>
                <c:ext xmlns:c16="http://schemas.microsoft.com/office/drawing/2014/chart" uri="{C3380CC4-5D6E-409C-BE32-E72D297353CC}">
                  <c16:uniqueId val="{00000022-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0.16444105399420927</c:v>
                </c:pt>
                <c:pt idx="1">
                  <c:v>0.5193129556018673</c:v>
                </c:pt>
                <c:pt idx="2">
                  <c:v>0.93475876784334322</c:v>
                </c:pt>
              </c:numCache>
            </c:numRef>
          </c:yVal>
          <c:smooth val="0"/>
          <c:extLst>
            <c:ext xmlns:c16="http://schemas.microsoft.com/office/drawing/2014/chart" uri="{C3380CC4-5D6E-409C-BE32-E72D297353CC}">
              <c16:uniqueId val="{00000023-CC9E-4C23-8365-515EDE1778A0}"/>
            </c:ext>
          </c:extLst>
        </c:ser>
        <c:ser>
          <c:idx val="50"/>
          <c:order val="11"/>
          <c:tx>
            <c:strRef>
              <c:f>'SR GROUP'!$D$27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GROUP'!$D$27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{D14B7146-FBDE-40C5-9AB0-5B4D68BA9F62}</c15:txfldGUID>
                      <c15:f>'SR GROUP'!$D$27</c15:f>
                      <c15:dlblFieldTableCache>
                        <c:ptCount val="1"/>
                        <c:pt idx="0">
                          <c:v>2020</c:v>
                        </c:pt>
                      </c15:dlblFieldTableCache>
                    </c15:dlblFTEntry>
                  </c15:dlblFieldTable>
                  <c15:showDataLabelsRange val="0"/>
                </c:ext>
                <c:ext xmlns:c16="http://schemas.microsoft.com/office/drawing/2014/chart" uri="{C3380CC4-5D6E-409C-BE32-E72D297353CC}">
                  <c16:uniqueId val="{00000024-CC9E-4C23-8365-515EDE1778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GROUP'!$H$11,'SR GROUP'!$H$11)</c:f>
              <c:numCache>
                <c:formatCode>0</c:formatCode>
                <c:ptCount val="2"/>
                <c:pt idx="0">
                  <c:v>12</c:v>
                </c:pt>
                <c:pt idx="1">
                  <c:v>12</c:v>
                </c:pt>
              </c:numCache>
            </c:numRef>
          </c:xVal>
          <c:yVal>
            <c:numRef>
              <c:f>('SR GROUP'!$H$27,'SR GROUP'!$F$66)</c:f>
              <c:numCache>
                <c:formatCode>0%</c:formatCode>
                <c:ptCount val="2"/>
                <c:pt idx="0">
                  <c:v>0.21375418481949182</c:v>
                </c:pt>
                <c:pt idx="1">
                  <c:v>0.86717562348042421</c:v>
                </c:pt>
              </c:numCache>
            </c:numRef>
          </c:yVal>
          <c:smooth val="0"/>
          <c:extLst>
            <c:ext xmlns:c16="http://schemas.microsoft.com/office/drawing/2014/chart" uri="{C3380CC4-5D6E-409C-BE32-E72D297353CC}">
              <c16:uniqueId val="{00000025-CC9E-4C23-8365-515EDE1778A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Reinsurance'!$H$50</c:f>
              <c:strCache>
                <c:ptCount val="1"/>
                <c:pt idx="0">
                  <c:v>Paid Losses</c:v>
                </c:pt>
              </c:strCache>
            </c:strRef>
          </c:tx>
          <c:spPr>
            <a:solidFill>
              <a:srgbClr val="C1BDDC"/>
            </a:solidFill>
            <a:ln w="3175">
              <a:solidFill>
                <a:srgbClr val="FFFFFF"/>
              </a:solidFill>
              <a:prstDash val="solid"/>
            </a:ln>
          </c:spPr>
          <c:invertIfNegative val="0"/>
          <c:cat>
            <c:numRef>
              <c:f>'Property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Reinsurance'!$H$51:$H$66</c:f>
              <c:numCache>
                <c:formatCode>0%</c:formatCode>
                <c:ptCount val="16"/>
                <c:pt idx="0">
                  <c:v>1.2165223399307883</c:v>
                </c:pt>
                <c:pt idx="1">
                  <c:v>0.40143501243441326</c:v>
                </c:pt>
                <c:pt idx="2">
                  <c:v>0.52361439693255163</c:v>
                </c:pt>
                <c:pt idx="3">
                  <c:v>0.5269065855317534</c:v>
                </c:pt>
                <c:pt idx="4">
                  <c:v>0.6470697124588034</c:v>
                </c:pt>
                <c:pt idx="5">
                  <c:v>1.006164968267395</c:v>
                </c:pt>
                <c:pt idx="6">
                  <c:v>0.7334137122919292</c:v>
                </c:pt>
                <c:pt idx="7">
                  <c:v>0.53642417293765465</c:v>
                </c:pt>
                <c:pt idx="8">
                  <c:v>0.50348592296872241</c:v>
                </c:pt>
                <c:pt idx="9">
                  <c:v>0.45136921995838725</c:v>
                </c:pt>
                <c:pt idx="10">
                  <c:v>0.55363800507142968</c:v>
                </c:pt>
                <c:pt idx="11">
                  <c:v>0.63437439085666247</c:v>
                </c:pt>
                <c:pt idx="12">
                  <c:v>0.94189022509132125</c:v>
                </c:pt>
                <c:pt idx="13">
                  <c:v>0.77945593376016375</c:v>
                </c:pt>
                <c:pt idx="14">
                  <c:v>0.46558020051003374</c:v>
                </c:pt>
                <c:pt idx="15">
                  <c:v>7.15822422688632E-2</c:v>
                </c:pt>
              </c:numCache>
            </c:numRef>
          </c:val>
          <c:extLst>
            <c:ext xmlns:c16="http://schemas.microsoft.com/office/drawing/2014/chart" uri="{C3380CC4-5D6E-409C-BE32-E72D297353CC}">
              <c16:uniqueId val="{00000000-3F29-431A-93D3-97E7220CB015}"/>
            </c:ext>
          </c:extLst>
        </c:ser>
        <c:ser>
          <c:idx val="2"/>
          <c:order val="2"/>
          <c:tx>
            <c:strRef>
              <c:f>'Property Reinsurance'!$I$50</c:f>
              <c:strCache>
                <c:ptCount val="1"/>
                <c:pt idx="0">
                  <c:v>Case Reserves</c:v>
                </c:pt>
              </c:strCache>
            </c:strRef>
          </c:tx>
          <c:spPr>
            <a:solidFill>
              <a:srgbClr val="FCAF86"/>
            </a:solidFill>
            <a:ln w="12700">
              <a:solidFill>
                <a:srgbClr val="FFFFFF"/>
              </a:solidFill>
              <a:prstDash val="solid"/>
            </a:ln>
          </c:spPr>
          <c:invertIfNegative val="0"/>
          <c:cat>
            <c:numRef>
              <c:f>'Property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Reinsurance'!$I$51:$I$66</c:f>
              <c:numCache>
                <c:formatCode>0%</c:formatCode>
                <c:ptCount val="16"/>
                <c:pt idx="0">
                  <c:v>1.8659155186589412E-3</c:v>
                </c:pt>
                <c:pt idx="1">
                  <c:v>2.6999104863667574E-3</c:v>
                </c:pt>
                <c:pt idx="2">
                  <c:v>3.5447702087997666E-3</c:v>
                </c:pt>
                <c:pt idx="3">
                  <c:v>5.5592872416721428E-3</c:v>
                </c:pt>
                <c:pt idx="4">
                  <c:v>7.2287155394079906E-3</c:v>
                </c:pt>
                <c:pt idx="5">
                  <c:v>1.1464010854380041E-2</c:v>
                </c:pt>
                <c:pt idx="6">
                  <c:v>7.9452036102992708E-3</c:v>
                </c:pt>
                <c:pt idx="7">
                  <c:v>8.6240543176178148E-3</c:v>
                </c:pt>
                <c:pt idx="8">
                  <c:v>6.8884365160659074E-3</c:v>
                </c:pt>
                <c:pt idx="9">
                  <c:v>1.5691909670122312E-2</c:v>
                </c:pt>
                <c:pt idx="10">
                  <c:v>1.92490027579077E-2</c:v>
                </c:pt>
                <c:pt idx="11">
                  <c:v>4.1152320822384902E-2</c:v>
                </c:pt>
                <c:pt idx="12">
                  <c:v>0.10749680378550489</c:v>
                </c:pt>
                <c:pt idx="13">
                  <c:v>0.17797883079764446</c:v>
                </c:pt>
                <c:pt idx="14">
                  <c:v>0.28676165388612501</c:v>
                </c:pt>
                <c:pt idx="15">
                  <c:v>0.16736502280731716</c:v>
                </c:pt>
              </c:numCache>
            </c:numRef>
          </c:val>
          <c:extLst>
            <c:ext xmlns:c16="http://schemas.microsoft.com/office/drawing/2014/chart" uri="{C3380CC4-5D6E-409C-BE32-E72D297353CC}">
              <c16:uniqueId val="{00000001-3F29-431A-93D3-97E7220CB015}"/>
            </c:ext>
          </c:extLst>
        </c:ser>
        <c:ser>
          <c:idx val="3"/>
          <c:order val="3"/>
          <c:tx>
            <c:strRef>
              <c:f>'Property Reinsurance'!$J$50</c:f>
              <c:strCache>
                <c:ptCount val="1"/>
                <c:pt idx="0">
                  <c:v>IBNR</c:v>
                </c:pt>
              </c:strCache>
            </c:strRef>
          </c:tx>
          <c:spPr>
            <a:solidFill>
              <a:srgbClr val="A3D6D5"/>
            </a:solidFill>
            <a:ln w="12700">
              <a:solidFill>
                <a:srgbClr val="FFFFFF"/>
              </a:solidFill>
              <a:prstDash val="solid"/>
            </a:ln>
          </c:spPr>
          <c:invertIfNegative val="0"/>
          <c:cat>
            <c:numRef>
              <c:f>'Property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Reinsurance'!$J$51:$J$66</c:f>
              <c:numCache>
                <c:formatCode>0%</c:formatCode>
                <c:ptCount val="16"/>
                <c:pt idx="0">
                  <c:v>-1.568867456135638E-4</c:v>
                </c:pt>
                <c:pt idx="1">
                  <c:v>5.1035577042626737E-5</c:v>
                </c:pt>
                <c:pt idx="2">
                  <c:v>1.4634947695824812E-4</c:v>
                </c:pt>
                <c:pt idx="3">
                  <c:v>1.2613918168730861E-4</c:v>
                </c:pt>
                <c:pt idx="4">
                  <c:v>2.654459731697748E-4</c:v>
                </c:pt>
                <c:pt idx="5">
                  <c:v>6.3127863458101096E-3</c:v>
                </c:pt>
                <c:pt idx="6">
                  <c:v>2.2968324508806635E-3</c:v>
                </c:pt>
                <c:pt idx="7">
                  <c:v>6.4747846488999894E-4</c:v>
                </c:pt>
                <c:pt idx="8">
                  <c:v>-6.5824124249309164E-4</c:v>
                </c:pt>
                <c:pt idx="9">
                  <c:v>4.0013905876720114E-3</c:v>
                </c:pt>
                <c:pt idx="10">
                  <c:v>9.3176215703978035E-3</c:v>
                </c:pt>
                <c:pt idx="11">
                  <c:v>1.0372012004219814E-2</c:v>
                </c:pt>
                <c:pt idx="12">
                  <c:v>1.5544964756403053E-2</c:v>
                </c:pt>
                <c:pt idx="13">
                  <c:v>3.1589667439586633E-2</c:v>
                </c:pt>
                <c:pt idx="14">
                  <c:v>0.20781985315616106</c:v>
                </c:pt>
                <c:pt idx="15">
                  <c:v>0.65520267772929919</c:v>
                </c:pt>
              </c:numCache>
            </c:numRef>
          </c:val>
          <c:extLst>
            <c:ext xmlns:c16="http://schemas.microsoft.com/office/drawing/2014/chart" uri="{C3380CC4-5D6E-409C-BE32-E72D297353CC}">
              <c16:uniqueId val="{00000002-3F29-431A-93D3-97E7220CB01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Reinsurance'!$F$12:$F$27</c:f>
              <c:numCache>
                <c:formatCode>#,##0</c:formatCode>
                <c:ptCount val="16"/>
                <c:pt idx="0">
                  <c:v>4097.8657348437291</c:v>
                </c:pt>
                <c:pt idx="1">
                  <c:v>3792.6594725059199</c:v>
                </c:pt>
                <c:pt idx="2">
                  <c:v>3935.9050664959827</c:v>
                </c:pt>
                <c:pt idx="3">
                  <c:v>4042.8600966678077</c:v>
                </c:pt>
                <c:pt idx="4">
                  <c:v>4222.6796250561492</c:v>
                </c:pt>
                <c:pt idx="5">
                  <c:v>4035.0181635020049</c:v>
                </c:pt>
                <c:pt idx="6">
                  <c:v>4981.419965301001</c:v>
                </c:pt>
                <c:pt idx="7">
                  <c:v>6399.102553549159</c:v>
                </c:pt>
                <c:pt idx="8">
                  <c:v>5576.146649106221</c:v>
                </c:pt>
                <c:pt idx="9">
                  <c:v>5068.4925959800294</c:v>
                </c:pt>
                <c:pt idx="10">
                  <c:v>5471.3471950484318</c:v>
                </c:pt>
                <c:pt idx="11">
                  <c:v>5371.1846116475444</c:v>
                </c:pt>
                <c:pt idx="12">
                  <c:v>5162.4862807551008</c:v>
                </c:pt>
                <c:pt idx="13">
                  <c:v>5206.7276031787333</c:v>
                </c:pt>
                <c:pt idx="14">
                  <c:v>6465.8412358173427</c:v>
                </c:pt>
                <c:pt idx="15">
                  <c:v>4997.5331955318525</c:v>
                </c:pt>
              </c:numCache>
            </c:numRef>
          </c:val>
          <c:smooth val="0"/>
          <c:extLst>
            <c:ext xmlns:c16="http://schemas.microsoft.com/office/drawing/2014/chart" uri="{C3380CC4-5D6E-409C-BE32-E72D297353CC}">
              <c16:uniqueId val="{00000003-3F29-431A-93D3-97E7220CB015}"/>
            </c:ext>
          </c:extLst>
        </c:ser>
        <c:ser>
          <c:idx val="4"/>
          <c:order val="4"/>
          <c:tx>
            <c:strRef>
              <c:f>'Property Reinsurance'!$B$9</c:f>
              <c:strCache>
                <c:ptCount val="1"/>
                <c:pt idx="0">
                  <c:v>Written Premium</c:v>
                </c:pt>
              </c:strCache>
            </c:strRef>
          </c:tx>
          <c:marker>
            <c:symbol val="star"/>
            <c:size val="7"/>
            <c:spPr>
              <a:noFill/>
              <a:ln>
                <a:solidFill>
                  <a:srgbClr val="A29FCC"/>
                </a:solidFill>
                <a:prstDash val="solid"/>
              </a:ln>
            </c:spPr>
          </c:marker>
          <c:cat>
            <c:numRef>
              <c:f>'Property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Reinsurance'!$B$12:$B$27</c:f>
              <c:numCache>
                <c:formatCode>###\ ###\ ###\ ###\ ##0</c:formatCode>
                <c:ptCount val="16"/>
                <c:pt idx="0">
                  <c:v>4098.3711061159702</c:v>
                </c:pt>
                <c:pt idx="1">
                  <c:v>3778.2047299731585</c:v>
                </c:pt>
                <c:pt idx="2">
                  <c:v>3932.8660235776647</c:v>
                </c:pt>
                <c:pt idx="3">
                  <c:v>4050.802791937203</c:v>
                </c:pt>
                <c:pt idx="4">
                  <c:v>4211.2072077550765</c:v>
                </c:pt>
                <c:pt idx="5">
                  <c:v>4040.6807500844634</c:v>
                </c:pt>
                <c:pt idx="6">
                  <c:v>5106.4255904121028</c:v>
                </c:pt>
                <c:pt idx="7">
                  <c:v>6461.8309838026698</c:v>
                </c:pt>
                <c:pt idx="8">
                  <c:v>5660.0693743820721</c:v>
                </c:pt>
                <c:pt idx="9">
                  <c:v>5147.3752237882236</c:v>
                </c:pt>
                <c:pt idx="10">
                  <c:v>5587.6762093468487</c:v>
                </c:pt>
                <c:pt idx="11">
                  <c:v>5375.2782410726022</c:v>
                </c:pt>
                <c:pt idx="12">
                  <c:v>5164.0752293100832</c:v>
                </c:pt>
                <c:pt idx="13">
                  <c:v>5225.4450013858695</c:v>
                </c:pt>
                <c:pt idx="14">
                  <c:v>6767.9284881306012</c:v>
                </c:pt>
                <c:pt idx="15">
                  <c:v>6272.5627658391268</c:v>
                </c:pt>
              </c:numCache>
            </c:numRef>
          </c:val>
          <c:smooth val="0"/>
          <c:extLst>
            <c:ext xmlns:c16="http://schemas.microsoft.com/office/drawing/2014/chart" uri="{C3380CC4-5D6E-409C-BE32-E72D297353CC}">
              <c16:uniqueId val="{00000004-3F29-431A-93D3-97E7220CB01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5E2-4D15-BE30-8BE4CA4B7FE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5E2-4D15-BE30-8BE4CA4B7FE9}"/>
              </c:ext>
            </c:extLst>
          </c:dPt>
          <c:dLbls>
            <c:dLbl>
              <c:idx val="12"/>
              <c:tx>
                <c:strRef>
                  <c:f>'Property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{AE609BC7-3757-49F9-85AB-2DD1E9C2A8C3}</c15:txfldGUID>
                      <c15:f>'Property CS'!$D$16</c15:f>
                      <c15:dlblFieldTableCache>
                        <c:ptCount val="1"/>
                        <c:pt idx="0">
                          <c:v>2009</c:v>
                        </c:pt>
                      </c15:dlblFieldTableCache>
                    </c15:dlblFTEntry>
                  </c15:dlblFieldTable>
                  <c15:showDataLabelsRange val="0"/>
                </c:ext>
                <c:ext xmlns:c16="http://schemas.microsoft.com/office/drawing/2014/chart" uri="{C3380CC4-5D6E-409C-BE32-E72D297353CC}">
                  <c16:uniqueId val="{00000002-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CS'!$H$11:$S$11,'Property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CS'!$H$16:$S$16,'Property CS'!$F$55)</c:f>
              <c:numCache>
                <c:formatCode>0%</c:formatCode>
                <c:ptCount val="13"/>
                <c:pt idx="0">
                  <c:v>0.10637891252790634</c:v>
                </c:pt>
                <c:pt idx="1">
                  <c:v>0.34985799550735502</c:v>
                </c:pt>
                <c:pt idx="2">
                  <c:v>0.40214625804342852</c:v>
                </c:pt>
                <c:pt idx="3">
                  <c:v>0.39385568224179995</c:v>
                </c:pt>
                <c:pt idx="4">
                  <c:v>0.40438838210612971</c:v>
                </c:pt>
                <c:pt idx="5">
                  <c:v>0.39975324684074465</c:v>
                </c:pt>
                <c:pt idx="6">
                  <c:v>0.39578036996421467</c:v>
                </c:pt>
                <c:pt idx="7">
                  <c:v>0.3910253762048721</c:v>
                </c:pt>
                <c:pt idx="8">
                  <c:v>0.39103197062261619</c:v>
                </c:pt>
                <c:pt idx="9">
                  <c:v>0.39103876909936264</c:v>
                </c:pt>
                <c:pt idx="10">
                  <c:v>0.39149786833804057</c:v>
                </c:pt>
                <c:pt idx="11">
                  <c:v>0.39163296504810052</c:v>
                </c:pt>
                <c:pt idx="12">
                  <c:v>0.39165925510928923</c:v>
                </c:pt>
              </c:numCache>
            </c:numRef>
          </c:yVal>
          <c:smooth val="0"/>
          <c:extLst>
            <c:ext xmlns:c16="http://schemas.microsoft.com/office/drawing/2014/chart" uri="{C3380CC4-5D6E-409C-BE32-E72D297353CC}">
              <c16:uniqueId val="{00000003-C5E2-4D15-BE30-8BE4CA4B7FE9}"/>
            </c:ext>
          </c:extLst>
        </c:ser>
        <c:ser>
          <c:idx val="40"/>
          <c:order val="1"/>
          <c:tx>
            <c:strRef>
              <c:f>'Property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5E2-4D15-BE30-8BE4CA4B7FE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5E2-4D15-BE30-8BE4CA4B7FE9}"/>
              </c:ext>
            </c:extLst>
          </c:dPt>
          <c:dLbls>
            <c:dLbl>
              <c:idx val="11"/>
              <c:tx>
                <c:strRef>
                  <c:f>'Property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{387E6A00-6EB8-42D2-8200-8F430D955855}</c15:txfldGUID>
                      <c15:f>'Property CS'!$D$17</c15:f>
                      <c15:dlblFieldTableCache>
                        <c:ptCount val="1"/>
                        <c:pt idx="0">
                          <c:v>2010</c:v>
                        </c:pt>
                      </c15:dlblFieldTableCache>
                    </c15:dlblFTEntry>
                  </c15:dlblFieldTable>
                  <c15:showDataLabelsRange val="0"/>
                </c:ext>
                <c:ext xmlns:c16="http://schemas.microsoft.com/office/drawing/2014/chart" uri="{C3380CC4-5D6E-409C-BE32-E72D297353CC}">
                  <c16:uniqueId val="{00000006-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CS'!$H$11:$R$11,'Property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CS'!$H$17:$R$17,'Property CS'!$F$56)</c:f>
              <c:numCache>
                <c:formatCode>0%</c:formatCode>
                <c:ptCount val="12"/>
                <c:pt idx="0">
                  <c:v>7.660043538593396E-2</c:v>
                </c:pt>
                <c:pt idx="1">
                  <c:v>0.61127835720937618</c:v>
                </c:pt>
                <c:pt idx="2">
                  <c:v>0.627267407444837</c:v>
                </c:pt>
                <c:pt idx="3">
                  <c:v>0.61608361917534871</c:v>
                </c:pt>
                <c:pt idx="4">
                  <c:v>0.59508822791425486</c:v>
                </c:pt>
                <c:pt idx="5">
                  <c:v>0.59737730389760402</c:v>
                </c:pt>
                <c:pt idx="6">
                  <c:v>0.59296433132914605</c:v>
                </c:pt>
                <c:pt idx="7">
                  <c:v>0.58704157322300454</c:v>
                </c:pt>
                <c:pt idx="8">
                  <c:v>0.58117039716940844</c:v>
                </c:pt>
                <c:pt idx="9">
                  <c:v>0.58525356953502028</c:v>
                </c:pt>
                <c:pt idx="10">
                  <c:v>0.58077960883081992</c:v>
                </c:pt>
                <c:pt idx="11">
                  <c:v>0.580803226677996</c:v>
                </c:pt>
              </c:numCache>
            </c:numRef>
          </c:yVal>
          <c:smooth val="0"/>
          <c:extLst>
            <c:ext xmlns:c16="http://schemas.microsoft.com/office/drawing/2014/chart" uri="{C3380CC4-5D6E-409C-BE32-E72D297353CC}">
              <c16:uniqueId val="{00000007-C5E2-4D15-BE30-8BE4CA4B7FE9}"/>
            </c:ext>
          </c:extLst>
        </c:ser>
        <c:ser>
          <c:idx val="41"/>
          <c:order val="2"/>
          <c:tx>
            <c:strRef>
              <c:f>'Property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5E2-4D15-BE30-8BE4CA4B7FE9}"/>
              </c:ext>
            </c:extLst>
          </c:dPt>
          <c:dLbls>
            <c:dLbl>
              <c:idx val="10"/>
              <c:tx>
                <c:strRef>
                  <c:f>'Property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{BB34B107-7DDC-494B-979C-FACB275AFDA2}</c15:txfldGUID>
                      <c15:f>'Property CS'!$D$18</c15:f>
                      <c15:dlblFieldTableCache>
                        <c:ptCount val="1"/>
                        <c:pt idx="0">
                          <c:v>2011</c:v>
                        </c:pt>
                      </c15:dlblFieldTableCache>
                    </c15:dlblFTEntry>
                  </c15:dlblFieldTable>
                  <c15:showDataLabelsRange val="0"/>
                </c:ext>
                <c:ext xmlns:c16="http://schemas.microsoft.com/office/drawing/2014/chart" uri="{C3380CC4-5D6E-409C-BE32-E72D297353CC}">
                  <c16:uniqueId val="{00000009-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CS'!$H$11:$Q$11,'Property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CS'!$H$18:$Q$18,'Property CS'!$F$57)</c:f>
              <c:numCache>
                <c:formatCode>0%</c:formatCode>
                <c:ptCount val="11"/>
                <c:pt idx="0">
                  <c:v>9.6460337394049731E-2</c:v>
                </c:pt>
                <c:pt idx="1">
                  <c:v>0.44397955117193377</c:v>
                </c:pt>
                <c:pt idx="2">
                  <c:v>0.55413340759547225</c:v>
                </c:pt>
                <c:pt idx="3">
                  <c:v>0.52761569527287033</c:v>
                </c:pt>
                <c:pt idx="4">
                  <c:v>0.54525131983672248</c:v>
                </c:pt>
                <c:pt idx="5">
                  <c:v>0.55132663993854036</c:v>
                </c:pt>
                <c:pt idx="6">
                  <c:v>0.55262481543798148</c:v>
                </c:pt>
                <c:pt idx="7">
                  <c:v>0.56282424628647099</c:v>
                </c:pt>
                <c:pt idx="8">
                  <c:v>0.56346957046245916</c:v>
                </c:pt>
                <c:pt idx="9">
                  <c:v>0.56287801063725262</c:v>
                </c:pt>
                <c:pt idx="10">
                  <c:v>0.56294261018371339</c:v>
                </c:pt>
              </c:numCache>
            </c:numRef>
          </c:yVal>
          <c:smooth val="0"/>
          <c:extLst>
            <c:ext xmlns:c16="http://schemas.microsoft.com/office/drawing/2014/chart" uri="{C3380CC4-5D6E-409C-BE32-E72D297353CC}">
              <c16:uniqueId val="{0000000A-C5E2-4D15-BE30-8BE4CA4B7FE9}"/>
            </c:ext>
          </c:extLst>
        </c:ser>
        <c:ser>
          <c:idx val="42"/>
          <c:order val="3"/>
          <c:tx>
            <c:strRef>
              <c:f>'Property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5E2-4D15-BE30-8BE4CA4B7FE9}"/>
              </c:ext>
            </c:extLst>
          </c:dPt>
          <c:dLbls>
            <c:dLbl>
              <c:idx val="9"/>
              <c:tx>
                <c:strRef>
                  <c:f>'Property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{048D45A5-5B9A-4BBF-B4B7-535195D804D5}</c15:txfldGUID>
                      <c15:f>'Property CS'!$D$19</c15:f>
                      <c15:dlblFieldTableCache>
                        <c:ptCount val="1"/>
                        <c:pt idx="0">
                          <c:v>2012</c:v>
                        </c:pt>
                      </c15:dlblFieldTableCache>
                    </c15:dlblFTEntry>
                  </c15:dlblFieldTable>
                  <c15:showDataLabelsRange val="0"/>
                </c:ext>
                <c:ext xmlns:c16="http://schemas.microsoft.com/office/drawing/2014/chart" uri="{C3380CC4-5D6E-409C-BE32-E72D297353CC}">
                  <c16:uniqueId val="{0000000C-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CS'!$H$11:$P$11,'Property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CS'!$H$19:$P$19,'Property CS'!$F$58)</c:f>
              <c:numCache>
                <c:formatCode>0%</c:formatCode>
                <c:ptCount val="10"/>
                <c:pt idx="0">
                  <c:v>8.6631032450598597E-2</c:v>
                </c:pt>
                <c:pt idx="1">
                  <c:v>0.39627012039265502</c:v>
                </c:pt>
                <c:pt idx="2">
                  <c:v>0.47461321355183539</c:v>
                </c:pt>
                <c:pt idx="3">
                  <c:v>0.46485475467410459</c:v>
                </c:pt>
                <c:pt idx="4">
                  <c:v>0.46434737581882168</c:v>
                </c:pt>
                <c:pt idx="5">
                  <c:v>0.49493908009524562</c:v>
                </c:pt>
                <c:pt idx="6">
                  <c:v>0.49423966442631606</c:v>
                </c:pt>
                <c:pt idx="7">
                  <c:v>0.53421829741324889</c:v>
                </c:pt>
                <c:pt idx="8">
                  <c:v>0.53177909956417913</c:v>
                </c:pt>
                <c:pt idx="9">
                  <c:v>0.53178746184235604</c:v>
                </c:pt>
              </c:numCache>
            </c:numRef>
          </c:yVal>
          <c:smooth val="0"/>
          <c:extLst>
            <c:ext xmlns:c16="http://schemas.microsoft.com/office/drawing/2014/chart" uri="{C3380CC4-5D6E-409C-BE32-E72D297353CC}">
              <c16:uniqueId val="{0000000D-C5E2-4D15-BE30-8BE4CA4B7FE9}"/>
            </c:ext>
          </c:extLst>
        </c:ser>
        <c:ser>
          <c:idx val="43"/>
          <c:order val="4"/>
          <c:tx>
            <c:strRef>
              <c:f>'Property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5E2-4D15-BE30-8BE4CA4B7FE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5E2-4D15-BE30-8BE4CA4B7FE9}"/>
              </c:ext>
            </c:extLst>
          </c:dPt>
          <c:dLbls>
            <c:dLbl>
              <c:idx val="8"/>
              <c:tx>
                <c:strRef>
                  <c:f>'Property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{700F299D-45C3-4668-A242-399077AD7479}</c15:txfldGUID>
                      <c15:f>'Property CS'!$D$20</c15:f>
                      <c15:dlblFieldTableCache>
                        <c:ptCount val="1"/>
                        <c:pt idx="0">
                          <c:v>2013</c:v>
                        </c:pt>
                      </c15:dlblFieldTableCache>
                    </c15:dlblFTEntry>
                  </c15:dlblFieldTable>
                  <c15:showDataLabelsRange val="0"/>
                </c:ext>
                <c:ext xmlns:c16="http://schemas.microsoft.com/office/drawing/2014/chart" uri="{C3380CC4-5D6E-409C-BE32-E72D297353CC}">
                  <c16:uniqueId val="{00000010-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CS'!$H$11:$O$11,'Property CS'!$O$11)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CS'!$H$20:$O$20,'Property CS'!$F$59)</c:f>
              <c:numCache>
                <c:formatCode>0%</c:formatCode>
                <c:ptCount val="9"/>
                <c:pt idx="0">
                  <c:v>9.3815657312489489E-2</c:v>
                </c:pt>
                <c:pt idx="1">
                  <c:v>0.40866569918224388</c:v>
                </c:pt>
                <c:pt idx="2">
                  <c:v>0.4642495118639301</c:v>
                </c:pt>
                <c:pt idx="3">
                  <c:v>0.46125338044261721</c:v>
                </c:pt>
                <c:pt idx="4">
                  <c:v>0.45562447941195255</c:v>
                </c:pt>
                <c:pt idx="5">
                  <c:v>0.45208323969797204</c:v>
                </c:pt>
                <c:pt idx="6">
                  <c:v>0.45062114345968579</c:v>
                </c:pt>
                <c:pt idx="7">
                  <c:v>0.44840750586571637</c:v>
                </c:pt>
                <c:pt idx="8">
                  <c:v>0.44842028660258115</c:v>
                </c:pt>
              </c:numCache>
            </c:numRef>
          </c:yVal>
          <c:smooth val="0"/>
          <c:extLst>
            <c:ext xmlns:c16="http://schemas.microsoft.com/office/drawing/2014/chart" uri="{C3380CC4-5D6E-409C-BE32-E72D297353CC}">
              <c16:uniqueId val="{00000011-C5E2-4D15-BE30-8BE4CA4B7FE9}"/>
            </c:ext>
          </c:extLst>
        </c:ser>
        <c:ser>
          <c:idx val="44"/>
          <c:order val="5"/>
          <c:tx>
            <c:strRef>
              <c:f>'Property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5E2-4D15-BE30-8BE4CA4B7FE9}"/>
              </c:ext>
            </c:extLst>
          </c:dPt>
          <c:dLbls>
            <c:dLbl>
              <c:idx val="7"/>
              <c:tx>
                <c:strRef>
                  <c:f>'Property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{69CB388F-3E5A-4C0C-8B15-E10D6E7CC1A8}</c15:txfldGUID>
                      <c15:f>'Property CS'!$D$21</c15:f>
                      <c15:dlblFieldTableCache>
                        <c:ptCount val="1"/>
                        <c:pt idx="0">
                          <c:v>2014</c:v>
                        </c:pt>
                      </c15:dlblFieldTableCache>
                    </c15:dlblFTEntry>
                  </c15:dlblFieldTable>
                  <c15:showDataLabelsRange val="0"/>
                </c:ext>
                <c:ext xmlns:c16="http://schemas.microsoft.com/office/drawing/2014/chart" uri="{C3380CC4-5D6E-409C-BE32-E72D297353CC}">
                  <c16:uniqueId val="{00000013-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CS'!$H$11:$N$11,'Property CS'!$N$11)</c:f>
              <c:numCache>
                <c:formatCode>0</c:formatCode>
                <c:ptCount val="8"/>
                <c:pt idx="0">
                  <c:v>12</c:v>
                </c:pt>
                <c:pt idx="1">
                  <c:v>24</c:v>
                </c:pt>
                <c:pt idx="2">
                  <c:v>36</c:v>
                </c:pt>
                <c:pt idx="3">
                  <c:v>48</c:v>
                </c:pt>
                <c:pt idx="4">
                  <c:v>60</c:v>
                </c:pt>
                <c:pt idx="5">
                  <c:v>72</c:v>
                </c:pt>
                <c:pt idx="6">
                  <c:v>84</c:v>
                </c:pt>
                <c:pt idx="7">
                  <c:v>84</c:v>
                </c:pt>
              </c:numCache>
            </c:numRef>
          </c:xVal>
          <c:yVal>
            <c:numRef>
              <c:f>('Property CS'!$H$21:$N$21,'Property CS'!$F$60)</c:f>
              <c:numCache>
                <c:formatCode>0%</c:formatCode>
                <c:ptCount val="8"/>
                <c:pt idx="0">
                  <c:v>0.13805871174949433</c:v>
                </c:pt>
                <c:pt idx="1">
                  <c:v>0.39740926428286105</c:v>
                </c:pt>
                <c:pt idx="2">
                  <c:v>0.40434839476788997</c:v>
                </c:pt>
                <c:pt idx="3">
                  <c:v>0.39895665419888166</c:v>
                </c:pt>
                <c:pt idx="4">
                  <c:v>0.39677702008237453</c:v>
                </c:pt>
                <c:pt idx="5">
                  <c:v>0.39258832621088274</c:v>
                </c:pt>
                <c:pt idx="6">
                  <c:v>0.39164480544000174</c:v>
                </c:pt>
                <c:pt idx="7">
                  <c:v>0.39164966494083181</c:v>
                </c:pt>
              </c:numCache>
            </c:numRef>
          </c:yVal>
          <c:smooth val="0"/>
          <c:extLst>
            <c:ext xmlns:c16="http://schemas.microsoft.com/office/drawing/2014/chart" uri="{C3380CC4-5D6E-409C-BE32-E72D297353CC}">
              <c16:uniqueId val="{00000014-C5E2-4D15-BE30-8BE4CA4B7FE9}"/>
            </c:ext>
          </c:extLst>
        </c:ser>
        <c:ser>
          <c:idx val="45"/>
          <c:order val="6"/>
          <c:tx>
            <c:strRef>
              <c:f>'Property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5E2-4D15-BE30-8BE4CA4B7FE9}"/>
              </c:ext>
            </c:extLst>
          </c:dPt>
          <c:dLbls>
            <c:dLbl>
              <c:idx val="6"/>
              <c:tx>
                <c:strRef>
                  <c:f>'Property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{73ACCD90-63BF-41C7-B576-5EDDE8515B06}</c15:txfldGUID>
                      <c15:f>'Property CS'!$D$22</c15:f>
                      <c15:dlblFieldTableCache>
                        <c:ptCount val="1"/>
                        <c:pt idx="0">
                          <c:v>2015</c:v>
                        </c:pt>
                      </c15:dlblFieldTableCache>
                    </c15:dlblFTEntry>
                  </c15:dlblFieldTable>
                  <c15:showDataLabelsRange val="0"/>
                </c:ext>
                <c:ext xmlns:c16="http://schemas.microsoft.com/office/drawing/2014/chart" uri="{C3380CC4-5D6E-409C-BE32-E72D297353CC}">
                  <c16:uniqueId val="{00000016-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CS'!$H$11:$M$11,'Property CS'!$M$11)</c:f>
              <c:numCache>
                <c:formatCode>0</c:formatCode>
                <c:ptCount val="7"/>
                <c:pt idx="0">
                  <c:v>12</c:v>
                </c:pt>
                <c:pt idx="1">
                  <c:v>24</c:v>
                </c:pt>
                <c:pt idx="2">
                  <c:v>36</c:v>
                </c:pt>
                <c:pt idx="3">
                  <c:v>48</c:v>
                </c:pt>
                <c:pt idx="4">
                  <c:v>60</c:v>
                </c:pt>
                <c:pt idx="5">
                  <c:v>72</c:v>
                </c:pt>
                <c:pt idx="6">
                  <c:v>72</c:v>
                </c:pt>
              </c:numCache>
            </c:numRef>
          </c:xVal>
          <c:yVal>
            <c:numRef>
              <c:f>('Property CS'!$H$22:$M$22,'Property CS'!$F$61)</c:f>
              <c:numCache>
                <c:formatCode>0%</c:formatCode>
                <c:ptCount val="7"/>
                <c:pt idx="0">
                  <c:v>8.4213228042208571E-2</c:v>
                </c:pt>
                <c:pt idx="1">
                  <c:v>0.31889267751001293</c:v>
                </c:pt>
                <c:pt idx="2">
                  <c:v>0.44818877369390775</c:v>
                </c:pt>
                <c:pt idx="3">
                  <c:v>0.44862441886343829</c:v>
                </c:pt>
                <c:pt idx="4">
                  <c:v>0.47173053037155832</c:v>
                </c:pt>
                <c:pt idx="5">
                  <c:v>0.46959242676040069</c:v>
                </c:pt>
                <c:pt idx="6">
                  <c:v>0.4702892052495497</c:v>
                </c:pt>
              </c:numCache>
            </c:numRef>
          </c:yVal>
          <c:smooth val="0"/>
          <c:extLst>
            <c:ext xmlns:c16="http://schemas.microsoft.com/office/drawing/2014/chart" uri="{C3380CC4-5D6E-409C-BE32-E72D297353CC}">
              <c16:uniqueId val="{00000017-C5E2-4D15-BE30-8BE4CA4B7FE9}"/>
            </c:ext>
          </c:extLst>
        </c:ser>
        <c:ser>
          <c:idx val="46"/>
          <c:order val="7"/>
          <c:tx>
            <c:strRef>
              <c:f>'Property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5E2-4D15-BE30-8BE4CA4B7FE9}"/>
              </c:ext>
            </c:extLst>
          </c:dPt>
          <c:dLbls>
            <c:dLbl>
              <c:idx val="5"/>
              <c:tx>
                <c:strRef>
                  <c:f>'Property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{8EC85E06-7B18-4CC7-9920-8E124EF15E0E}</c15:txfldGUID>
                      <c15:f>'Property CS'!$D$23</c15:f>
                      <c15:dlblFieldTableCache>
                        <c:ptCount val="1"/>
                        <c:pt idx="0">
                          <c:v>2016</c:v>
                        </c:pt>
                      </c15:dlblFieldTableCache>
                    </c15:dlblFTEntry>
                  </c15:dlblFieldTable>
                  <c15:showDataLabelsRange val="0"/>
                </c:ext>
                <c:ext xmlns:c16="http://schemas.microsoft.com/office/drawing/2014/chart" uri="{C3380CC4-5D6E-409C-BE32-E72D297353CC}">
                  <c16:uniqueId val="{00000019-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CS'!$H$11:$L$11,'Property CS'!$L$11)</c:f>
              <c:numCache>
                <c:formatCode>0</c:formatCode>
                <c:ptCount val="6"/>
                <c:pt idx="0">
                  <c:v>12</c:v>
                </c:pt>
                <c:pt idx="1">
                  <c:v>24</c:v>
                </c:pt>
                <c:pt idx="2">
                  <c:v>36</c:v>
                </c:pt>
                <c:pt idx="3">
                  <c:v>48</c:v>
                </c:pt>
                <c:pt idx="4">
                  <c:v>60</c:v>
                </c:pt>
                <c:pt idx="5">
                  <c:v>60</c:v>
                </c:pt>
              </c:numCache>
            </c:numRef>
          </c:xVal>
          <c:yVal>
            <c:numRef>
              <c:f>('Property CS'!$H$23:$L$23,'Property CS'!$F$62)</c:f>
              <c:numCache>
                <c:formatCode>0%</c:formatCode>
                <c:ptCount val="6"/>
                <c:pt idx="0">
                  <c:v>0.11026363220319887</c:v>
                </c:pt>
                <c:pt idx="1">
                  <c:v>0.49990142349175803</c:v>
                </c:pt>
                <c:pt idx="2">
                  <c:v>0.65157756024315805</c:v>
                </c:pt>
                <c:pt idx="3">
                  <c:v>0.72895374527601975</c:v>
                </c:pt>
                <c:pt idx="4">
                  <c:v>0.74141516390628182</c:v>
                </c:pt>
                <c:pt idx="5">
                  <c:v>0.74174108367116587</c:v>
                </c:pt>
              </c:numCache>
            </c:numRef>
          </c:yVal>
          <c:smooth val="0"/>
          <c:extLst>
            <c:ext xmlns:c16="http://schemas.microsoft.com/office/drawing/2014/chart" uri="{C3380CC4-5D6E-409C-BE32-E72D297353CC}">
              <c16:uniqueId val="{0000001A-C5E2-4D15-BE30-8BE4CA4B7FE9}"/>
            </c:ext>
          </c:extLst>
        </c:ser>
        <c:ser>
          <c:idx val="47"/>
          <c:order val="8"/>
          <c:tx>
            <c:strRef>
              <c:f>'Property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5E2-4D15-BE30-8BE4CA4B7FE9}"/>
              </c:ext>
            </c:extLst>
          </c:dPt>
          <c:dLbls>
            <c:dLbl>
              <c:idx val="4"/>
              <c:tx>
                <c:strRef>
                  <c:f>'Property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{385FD1F9-89B9-415E-932B-CBB507DED5CA}</c15:txfldGUID>
                      <c15:f>'Property CS'!$D$24</c15:f>
                      <c15:dlblFieldTableCache>
                        <c:ptCount val="1"/>
                        <c:pt idx="0">
                          <c:v>2017</c:v>
                        </c:pt>
                      </c15:dlblFieldTableCache>
                    </c15:dlblFTEntry>
                  </c15:dlblFieldTable>
                  <c15:showDataLabelsRange val="0"/>
                </c:ext>
                <c:ext xmlns:c16="http://schemas.microsoft.com/office/drawing/2014/chart" uri="{C3380CC4-5D6E-409C-BE32-E72D297353CC}">
                  <c16:uniqueId val="{0000001C-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CS'!$H$11:$K$11,'Property CS'!$K$11)</c:f>
              <c:numCache>
                <c:formatCode>0</c:formatCode>
                <c:ptCount val="5"/>
                <c:pt idx="0">
                  <c:v>12</c:v>
                </c:pt>
                <c:pt idx="1">
                  <c:v>24</c:v>
                </c:pt>
                <c:pt idx="2">
                  <c:v>36</c:v>
                </c:pt>
                <c:pt idx="3">
                  <c:v>48</c:v>
                </c:pt>
                <c:pt idx="4">
                  <c:v>48</c:v>
                </c:pt>
              </c:numCache>
            </c:numRef>
          </c:xVal>
          <c:yVal>
            <c:numRef>
              <c:f>('Property CS'!$H$24:$K$24,'Property CS'!$F$63)</c:f>
              <c:numCache>
                <c:formatCode>0%</c:formatCode>
                <c:ptCount val="5"/>
                <c:pt idx="0">
                  <c:v>0.21450879945301415</c:v>
                </c:pt>
                <c:pt idx="1">
                  <c:v>0.96798687692285634</c:v>
                </c:pt>
                <c:pt idx="2">
                  <c:v>1.2761593556244093</c:v>
                </c:pt>
                <c:pt idx="3">
                  <c:v>1.3379923193615584</c:v>
                </c:pt>
                <c:pt idx="4">
                  <c:v>1.4014622637744263</c:v>
                </c:pt>
              </c:numCache>
            </c:numRef>
          </c:yVal>
          <c:smooth val="0"/>
          <c:extLst>
            <c:ext xmlns:c16="http://schemas.microsoft.com/office/drawing/2014/chart" uri="{C3380CC4-5D6E-409C-BE32-E72D297353CC}">
              <c16:uniqueId val="{0000001D-C5E2-4D15-BE30-8BE4CA4B7FE9}"/>
            </c:ext>
          </c:extLst>
        </c:ser>
        <c:ser>
          <c:idx val="48"/>
          <c:order val="9"/>
          <c:tx>
            <c:strRef>
              <c:f>'Property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5E2-4D15-BE30-8BE4CA4B7FE9}"/>
              </c:ext>
            </c:extLst>
          </c:dPt>
          <c:dLbls>
            <c:dLbl>
              <c:idx val="3"/>
              <c:tx>
                <c:strRef>
                  <c:f>'Property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{A5E8561E-00CD-44CD-9889-7FEFDF43B871}</c15:txfldGUID>
                      <c15:f>'Property CS'!$D$25</c15:f>
                      <c15:dlblFieldTableCache>
                        <c:ptCount val="1"/>
                        <c:pt idx="0">
                          <c:v>2018</c:v>
                        </c:pt>
                      </c15:dlblFieldTableCache>
                    </c15:dlblFTEntry>
                  </c15:dlblFieldTable>
                  <c15:showDataLabelsRange val="0"/>
                </c:ext>
                <c:ext xmlns:c16="http://schemas.microsoft.com/office/drawing/2014/chart" uri="{C3380CC4-5D6E-409C-BE32-E72D297353CC}">
                  <c16:uniqueId val="{0000001F-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CS'!$H$11:$J$11,'Property CS'!$J$11)</c:f>
              <c:numCache>
                <c:formatCode>0</c:formatCode>
                <c:ptCount val="4"/>
                <c:pt idx="0">
                  <c:v>12</c:v>
                </c:pt>
                <c:pt idx="1">
                  <c:v>24</c:v>
                </c:pt>
                <c:pt idx="2">
                  <c:v>36</c:v>
                </c:pt>
                <c:pt idx="3">
                  <c:v>36</c:v>
                </c:pt>
              </c:numCache>
            </c:numRef>
          </c:xVal>
          <c:yVal>
            <c:numRef>
              <c:f>('Property CS'!$H$25:$J$25,'Property CS'!$F$64)</c:f>
              <c:numCache>
                <c:formatCode>0%</c:formatCode>
                <c:ptCount val="4"/>
                <c:pt idx="0">
                  <c:v>0.22164220539461735</c:v>
                </c:pt>
                <c:pt idx="1">
                  <c:v>0.6152366240731314</c:v>
                </c:pt>
                <c:pt idx="2">
                  <c:v>0.68143235602608776</c:v>
                </c:pt>
                <c:pt idx="3">
                  <c:v>0.79424956112328904</c:v>
                </c:pt>
              </c:numCache>
            </c:numRef>
          </c:yVal>
          <c:smooth val="0"/>
          <c:extLst>
            <c:ext xmlns:c16="http://schemas.microsoft.com/office/drawing/2014/chart" uri="{C3380CC4-5D6E-409C-BE32-E72D297353CC}">
              <c16:uniqueId val="{00000020-C5E2-4D15-BE30-8BE4CA4B7FE9}"/>
            </c:ext>
          </c:extLst>
        </c:ser>
        <c:ser>
          <c:idx val="49"/>
          <c:order val="10"/>
          <c:tx>
            <c:strRef>
              <c:f>'Property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5E2-4D15-BE30-8BE4CA4B7FE9}"/>
              </c:ext>
            </c:extLst>
          </c:dPt>
          <c:dLbls>
            <c:dLbl>
              <c:idx val="2"/>
              <c:tx>
                <c:strRef>
                  <c:f>'Property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{882FB5B6-ACB1-4AAA-874B-F9A762B5F5F3}</c15:txfldGUID>
                      <c15:f>'Property CS'!$D$26</c15:f>
                      <c15:dlblFieldTableCache>
                        <c:ptCount val="1"/>
                        <c:pt idx="0">
                          <c:v>2019</c:v>
                        </c:pt>
                      </c15:dlblFieldTableCache>
                    </c15:dlblFTEntry>
                  </c15:dlblFieldTable>
                  <c15:showDataLabelsRange val="0"/>
                </c:ext>
                <c:ext xmlns:c16="http://schemas.microsoft.com/office/drawing/2014/chart" uri="{C3380CC4-5D6E-409C-BE32-E72D297353CC}">
                  <c16:uniqueId val="{00000022-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CS'!$H$11:$I$11,'Property CS'!$I$11)</c:f>
              <c:numCache>
                <c:formatCode>0</c:formatCode>
                <c:ptCount val="3"/>
                <c:pt idx="0">
                  <c:v>12</c:v>
                </c:pt>
                <c:pt idx="1">
                  <c:v>24</c:v>
                </c:pt>
                <c:pt idx="2">
                  <c:v>24</c:v>
                </c:pt>
              </c:numCache>
            </c:numRef>
          </c:xVal>
          <c:yVal>
            <c:numRef>
              <c:f>('Property CS'!$H$26:$I$26,'Property CS'!$F$65)</c:f>
              <c:numCache>
                <c:formatCode>0%</c:formatCode>
                <c:ptCount val="3"/>
                <c:pt idx="0">
                  <c:v>0.16696081677883623</c:v>
                </c:pt>
                <c:pt idx="1">
                  <c:v>0.53100012867126911</c:v>
                </c:pt>
                <c:pt idx="2">
                  <c:v>0.78916232026383304</c:v>
                </c:pt>
              </c:numCache>
            </c:numRef>
          </c:yVal>
          <c:smooth val="0"/>
          <c:extLst>
            <c:ext xmlns:c16="http://schemas.microsoft.com/office/drawing/2014/chart" uri="{C3380CC4-5D6E-409C-BE32-E72D297353CC}">
              <c16:uniqueId val="{00000023-C5E2-4D15-BE30-8BE4CA4B7FE9}"/>
            </c:ext>
          </c:extLst>
        </c:ser>
        <c:ser>
          <c:idx val="50"/>
          <c:order val="11"/>
          <c:tx>
            <c:strRef>
              <c:f>'Property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{7474E819-8BC6-4862-82B0-7E02149433B5}</c15:txfldGUID>
                      <c15:f>'Property CS'!$D$27</c15:f>
                      <c15:dlblFieldTableCache>
                        <c:ptCount val="1"/>
                        <c:pt idx="0">
                          <c:v>2020</c:v>
                        </c:pt>
                      </c15:dlblFieldTableCache>
                    </c15:dlblFTEntry>
                  </c15:dlblFieldTable>
                  <c15:showDataLabelsRange val="0"/>
                </c:ext>
                <c:ext xmlns:c16="http://schemas.microsoft.com/office/drawing/2014/chart" uri="{C3380CC4-5D6E-409C-BE32-E72D297353CC}">
                  <c16:uniqueId val="{00000024-C5E2-4D15-BE30-8BE4CA4B7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CS'!$H$11,'Property CS'!$H$11)</c:f>
              <c:numCache>
                <c:formatCode>0</c:formatCode>
                <c:ptCount val="2"/>
                <c:pt idx="0">
                  <c:v>12</c:v>
                </c:pt>
                <c:pt idx="1">
                  <c:v>12</c:v>
                </c:pt>
              </c:numCache>
            </c:numRef>
          </c:xVal>
          <c:yVal>
            <c:numRef>
              <c:f>('Property CS'!$H$27,'Property CS'!$F$66)</c:f>
              <c:numCache>
                <c:formatCode>0%</c:formatCode>
                <c:ptCount val="2"/>
                <c:pt idx="0">
                  <c:v>0.28622325834735368</c:v>
                </c:pt>
                <c:pt idx="1">
                  <c:v>0.70469381222915861</c:v>
                </c:pt>
              </c:numCache>
            </c:numRef>
          </c:yVal>
          <c:smooth val="0"/>
          <c:extLst>
            <c:ext xmlns:c16="http://schemas.microsoft.com/office/drawing/2014/chart" uri="{C3380CC4-5D6E-409C-BE32-E72D297353CC}">
              <c16:uniqueId val="{00000025-C5E2-4D15-BE30-8BE4CA4B7FE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5"/>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CS'!$H$50</c:f>
              <c:strCache>
                <c:ptCount val="1"/>
                <c:pt idx="0">
                  <c:v>Paid Losses</c:v>
                </c:pt>
              </c:strCache>
            </c:strRef>
          </c:tx>
          <c:spPr>
            <a:solidFill>
              <a:srgbClr val="C1BDDC"/>
            </a:solidFill>
            <a:ln w="3175">
              <a:solidFill>
                <a:srgbClr val="FFFFFF"/>
              </a:solidFill>
              <a:prstDash val="solid"/>
            </a:ln>
          </c:spPr>
          <c:invertIfNegative val="0"/>
          <c:cat>
            <c:numRef>
              <c:f>'Property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CS'!$H$51:$H$66</c:f>
              <c:numCache>
                <c:formatCode>0%</c:formatCode>
                <c:ptCount val="16"/>
                <c:pt idx="0">
                  <c:v>1.4297091140401619</c:v>
                </c:pt>
                <c:pt idx="1">
                  <c:v>0.32793179218941171</c:v>
                </c:pt>
                <c:pt idx="2">
                  <c:v>0.44671077511868246</c:v>
                </c:pt>
                <c:pt idx="3">
                  <c:v>0.47788058329171029</c:v>
                </c:pt>
                <c:pt idx="4">
                  <c:v>0.39162813304370081</c:v>
                </c:pt>
                <c:pt idx="5">
                  <c:v>0.58075867553869875</c:v>
                </c:pt>
                <c:pt idx="6">
                  <c:v>0.55173566941570684</c:v>
                </c:pt>
                <c:pt idx="7">
                  <c:v>0.42774597452916818</c:v>
                </c:pt>
                <c:pt idx="8">
                  <c:v>0.44679671377173263</c:v>
                </c:pt>
                <c:pt idx="9">
                  <c:v>0.389853334042151</c:v>
                </c:pt>
                <c:pt idx="10">
                  <c:v>0.44195084787663674</c:v>
                </c:pt>
                <c:pt idx="11">
                  <c:v>0.64656849690034823</c:v>
                </c:pt>
                <c:pt idx="12">
                  <c:v>1.09498460835683</c:v>
                </c:pt>
                <c:pt idx="13">
                  <c:v>0.53858232591486932</c:v>
                </c:pt>
                <c:pt idx="14">
                  <c:v>0.25973233448783417</c:v>
                </c:pt>
                <c:pt idx="15">
                  <c:v>6.1452846425385836E-2</c:v>
                </c:pt>
              </c:numCache>
            </c:numRef>
          </c:val>
          <c:extLst>
            <c:ext xmlns:c16="http://schemas.microsoft.com/office/drawing/2014/chart" uri="{C3380CC4-5D6E-409C-BE32-E72D297353CC}">
              <c16:uniqueId val="{00000000-F916-4574-8A16-3A0C88C120F3}"/>
            </c:ext>
          </c:extLst>
        </c:ser>
        <c:ser>
          <c:idx val="2"/>
          <c:order val="2"/>
          <c:tx>
            <c:strRef>
              <c:f>'Property CS'!$I$50</c:f>
              <c:strCache>
                <c:ptCount val="1"/>
                <c:pt idx="0">
                  <c:v>Case Reserves</c:v>
                </c:pt>
              </c:strCache>
            </c:strRef>
          </c:tx>
          <c:spPr>
            <a:solidFill>
              <a:srgbClr val="FCAF86"/>
            </a:solidFill>
            <a:ln w="12700">
              <a:solidFill>
                <a:srgbClr val="FFFFFF"/>
              </a:solidFill>
              <a:prstDash val="solid"/>
            </a:ln>
          </c:spPr>
          <c:invertIfNegative val="0"/>
          <c:cat>
            <c:numRef>
              <c:f>'Property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CS'!$I$51:$I$66</c:f>
              <c:numCache>
                <c:formatCode>0%</c:formatCode>
                <c:ptCount val="16"/>
                <c:pt idx="0">
                  <c:v>4.4917509247241771E-5</c:v>
                </c:pt>
                <c:pt idx="1">
                  <c:v>3.0273168387482394E-5</c:v>
                </c:pt>
                <c:pt idx="2">
                  <c:v>2.8376009603700011E-4</c:v>
                </c:pt>
                <c:pt idx="3">
                  <c:v>-3.2576646095702717E-6</c:v>
                </c:pt>
                <c:pt idx="4">
                  <c:v>4.8320043997695379E-6</c:v>
                </c:pt>
                <c:pt idx="5">
                  <c:v>2.0933292120945395E-5</c:v>
                </c:pt>
                <c:pt idx="6">
                  <c:v>1.1142341221546019E-2</c:v>
                </c:pt>
                <c:pt idx="7">
                  <c:v>0.10403312503501075</c:v>
                </c:pt>
                <c:pt idx="8">
                  <c:v>1.6107920939841878E-3</c:v>
                </c:pt>
                <c:pt idx="9">
                  <c:v>1.7914713978507675E-3</c:v>
                </c:pt>
                <c:pt idx="10">
                  <c:v>2.7641578883764076E-2</c:v>
                </c:pt>
                <c:pt idx="11">
                  <c:v>9.4846667005933277E-2</c:v>
                </c:pt>
                <c:pt idx="12">
                  <c:v>0.24300771100472804</c:v>
                </c:pt>
                <c:pt idx="13">
                  <c:v>0.14285003011121836</c:v>
                </c:pt>
                <c:pt idx="14">
                  <c:v>0.27126779418343488</c:v>
                </c:pt>
                <c:pt idx="15">
                  <c:v>0.22477041192196781</c:v>
                </c:pt>
              </c:numCache>
            </c:numRef>
          </c:val>
          <c:extLst>
            <c:ext xmlns:c16="http://schemas.microsoft.com/office/drawing/2014/chart" uri="{C3380CC4-5D6E-409C-BE32-E72D297353CC}">
              <c16:uniqueId val="{00000001-F916-4574-8A16-3A0C88C120F3}"/>
            </c:ext>
          </c:extLst>
        </c:ser>
        <c:ser>
          <c:idx val="3"/>
          <c:order val="3"/>
          <c:tx>
            <c:strRef>
              <c:f>'Property CS'!$J$50</c:f>
              <c:strCache>
                <c:ptCount val="1"/>
                <c:pt idx="0">
                  <c:v>IBNR</c:v>
                </c:pt>
              </c:strCache>
            </c:strRef>
          </c:tx>
          <c:spPr>
            <a:solidFill>
              <a:srgbClr val="A3D6D5"/>
            </a:solidFill>
            <a:ln w="12700">
              <a:solidFill>
                <a:srgbClr val="FFFFFF"/>
              </a:solidFill>
              <a:prstDash val="solid"/>
            </a:ln>
          </c:spPr>
          <c:invertIfNegative val="0"/>
          <c:cat>
            <c:numRef>
              <c:f>'Property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CS'!$J$51:$J$66</c:f>
              <c:numCache>
                <c:formatCode>0%</c:formatCode>
                <c:ptCount val="16"/>
                <c:pt idx="0">
                  <c:v>1.0166239769365384E-6</c:v>
                </c:pt>
                <c:pt idx="1">
                  <c:v>3.5575160289759776E-6</c:v>
                </c:pt>
                <c:pt idx="2">
                  <c:v>2.3344739176952146E-6</c:v>
                </c:pt>
                <c:pt idx="3">
                  <c:v>3.9197637272286581E-5</c:v>
                </c:pt>
                <c:pt idx="4">
                  <c:v>2.629006118864282E-5</c:v>
                </c:pt>
                <c:pt idx="5">
                  <c:v>2.3617847176312237E-5</c:v>
                </c:pt>
                <c:pt idx="6">
                  <c:v>6.4599546460514056E-5</c:v>
                </c:pt>
                <c:pt idx="7">
                  <c:v>8.3622781770945749E-6</c:v>
                </c:pt>
                <c:pt idx="8">
                  <c:v>1.2780736864345496E-5</c:v>
                </c:pt>
                <c:pt idx="9">
                  <c:v>4.8595008300385667E-6</c:v>
                </c:pt>
                <c:pt idx="10">
                  <c:v>6.9677848914887408E-4</c:v>
                </c:pt>
                <c:pt idx="11">
                  <c:v>3.2591976488429716E-4</c:v>
                </c:pt>
                <c:pt idx="12">
                  <c:v>6.346994441286849E-2</c:v>
                </c:pt>
                <c:pt idx="13">
                  <c:v>0.11281720509720132</c:v>
                </c:pt>
                <c:pt idx="14">
                  <c:v>0.25816219159256387</c:v>
                </c:pt>
                <c:pt idx="15">
                  <c:v>0.41847055388180493</c:v>
                </c:pt>
              </c:numCache>
            </c:numRef>
          </c:val>
          <c:extLst>
            <c:ext xmlns:c16="http://schemas.microsoft.com/office/drawing/2014/chart" uri="{C3380CC4-5D6E-409C-BE32-E72D297353CC}">
              <c16:uniqueId val="{00000002-F916-4574-8A16-3A0C88C120F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CS'!$F$12:$F$27</c:f>
              <c:numCache>
                <c:formatCode>#,##0</c:formatCode>
                <c:ptCount val="16"/>
                <c:pt idx="0">
                  <c:v>805.91789941342142</c:v>
                </c:pt>
                <c:pt idx="1">
                  <c:v>869.47170366916271</c:v>
                </c:pt>
                <c:pt idx="2">
                  <c:v>603.85371833185752</c:v>
                </c:pt>
                <c:pt idx="3">
                  <c:v>479.52521261177884</c:v>
                </c:pt>
                <c:pt idx="4">
                  <c:v>483.96219233635179</c:v>
                </c:pt>
                <c:pt idx="5">
                  <c:v>523.8444266615769</c:v>
                </c:pt>
                <c:pt idx="6">
                  <c:v>631.82792964337136</c:v>
                </c:pt>
                <c:pt idx="7">
                  <c:v>807.24358230697874</c:v>
                </c:pt>
                <c:pt idx="8">
                  <c:v>992.55554730820552</c:v>
                </c:pt>
                <c:pt idx="9">
                  <c:v>1101.3301017474969</c:v>
                </c:pt>
                <c:pt idx="10">
                  <c:v>1140.3304991965249</c:v>
                </c:pt>
                <c:pt idx="11">
                  <c:v>1202.5399473332729</c:v>
                </c:pt>
                <c:pt idx="12">
                  <c:v>1310.1692660743856</c:v>
                </c:pt>
                <c:pt idx="13">
                  <c:v>1326.6228098123167</c:v>
                </c:pt>
                <c:pt idx="14">
                  <c:v>1559.335578386015</c:v>
                </c:pt>
                <c:pt idx="15">
                  <c:v>939.30063937250907</c:v>
                </c:pt>
              </c:numCache>
            </c:numRef>
          </c:val>
          <c:smooth val="0"/>
          <c:extLst>
            <c:ext xmlns:c16="http://schemas.microsoft.com/office/drawing/2014/chart" uri="{C3380CC4-5D6E-409C-BE32-E72D297353CC}">
              <c16:uniqueId val="{00000003-F916-4574-8A16-3A0C88C120F3}"/>
            </c:ext>
          </c:extLst>
        </c:ser>
        <c:ser>
          <c:idx val="4"/>
          <c:order val="4"/>
          <c:tx>
            <c:strRef>
              <c:f>'Property CS'!$B$9</c:f>
              <c:strCache>
                <c:ptCount val="1"/>
                <c:pt idx="0">
                  <c:v>Written Premium</c:v>
                </c:pt>
              </c:strCache>
            </c:strRef>
          </c:tx>
          <c:marker>
            <c:symbol val="star"/>
            <c:size val="7"/>
            <c:spPr>
              <a:noFill/>
              <a:ln>
                <a:solidFill>
                  <a:srgbClr val="A29FCC"/>
                </a:solidFill>
                <a:prstDash val="solid"/>
              </a:ln>
            </c:spPr>
          </c:marker>
          <c:cat>
            <c:numRef>
              <c:f>'Property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 CS'!$B$12:$B$27</c:f>
              <c:numCache>
                <c:formatCode>###\ ###\ ###\ ###\ ##0</c:formatCode>
                <c:ptCount val="16"/>
                <c:pt idx="0">
                  <c:v>805.91789948990743</c:v>
                </c:pt>
                <c:pt idx="1">
                  <c:v>869.47170350311421</c:v>
                </c:pt>
                <c:pt idx="2">
                  <c:v>603.85371836286424</c:v>
                </c:pt>
                <c:pt idx="3">
                  <c:v>479.5252123861643</c:v>
                </c:pt>
                <c:pt idx="4">
                  <c:v>483.96219223642237</c:v>
                </c:pt>
                <c:pt idx="5">
                  <c:v>523.84442812732448</c:v>
                </c:pt>
                <c:pt idx="6">
                  <c:v>631.8279288450176</c:v>
                </c:pt>
                <c:pt idx="7">
                  <c:v>807.24357873252188</c:v>
                </c:pt>
                <c:pt idx="8">
                  <c:v>992.55495579916101</c:v>
                </c:pt>
                <c:pt idx="9">
                  <c:v>1101.3586515487384</c:v>
                </c:pt>
                <c:pt idx="10">
                  <c:v>1140.4917808124244</c:v>
                </c:pt>
                <c:pt idx="11">
                  <c:v>1203.001750114161</c:v>
                </c:pt>
                <c:pt idx="12">
                  <c:v>1312.4141960828545</c:v>
                </c:pt>
                <c:pt idx="13">
                  <c:v>1333.5959354456031</c:v>
                </c:pt>
                <c:pt idx="14">
                  <c:v>1584.1021772280294</c:v>
                </c:pt>
                <c:pt idx="15">
                  <c:v>1660.0622640952886</c:v>
                </c:pt>
              </c:numCache>
            </c:numRef>
          </c:val>
          <c:smooth val="0"/>
          <c:extLst>
            <c:ext xmlns:c16="http://schemas.microsoft.com/office/drawing/2014/chart" uri="{C3380CC4-5D6E-409C-BE32-E72D297353CC}">
              <c16:uniqueId val="{00000004-F916-4574-8A16-3A0C88C120F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9B7C-4ACF-86E4-6346A31DFA3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9B7C-4ACF-86E4-6346A31DFA3A}"/>
              </c:ext>
            </c:extLst>
          </c:dPt>
          <c:dLbls>
            <c:dLbl>
              <c:idx val="12"/>
              <c:tx>
                <c:strRef>
                  <c:f>Motor!$D$16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{1F8E8FB3-7B0D-4BD2-AA9D-F7656441EC19}</c15:txfldGUID>
                      <c15:f>Motor!$D$16</c15:f>
                      <c15:dlblFieldTableCache>
                        <c:ptCount val="1"/>
                        <c:pt idx="0">
                          <c:v>2009</c:v>
                        </c:pt>
                      </c15:dlblFieldTableCache>
                    </c15:dlblFTEntry>
                  </c15:dlblFieldTable>
                  <c15:showDataLabelsRange val="0"/>
                </c:ext>
                <c:ext xmlns:c16="http://schemas.microsoft.com/office/drawing/2014/chart" uri="{C3380CC4-5D6E-409C-BE32-E72D297353CC}">
                  <c16:uniqueId val="{00000002-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0.20213041797235581</c:v>
                </c:pt>
                <c:pt idx="1">
                  <c:v>0.67396988046990158</c:v>
                </c:pt>
                <c:pt idx="2">
                  <c:v>0.80262082500356025</c:v>
                </c:pt>
                <c:pt idx="3">
                  <c:v>0.84024992246466457</c:v>
                </c:pt>
                <c:pt idx="4">
                  <c:v>0.85454514521041636</c:v>
                </c:pt>
                <c:pt idx="5">
                  <c:v>0.88708049599265504</c:v>
                </c:pt>
                <c:pt idx="6">
                  <c:v>0.90331733478690424</c:v>
                </c:pt>
                <c:pt idx="7">
                  <c:v>0.90474383392434754</c:v>
                </c:pt>
                <c:pt idx="8">
                  <c:v>0.90381856781099845</c:v>
                </c:pt>
                <c:pt idx="9">
                  <c:v>0.91060527379234513</c:v>
                </c:pt>
                <c:pt idx="10">
                  <c:v>0.91110197172199081</c:v>
                </c:pt>
                <c:pt idx="11">
                  <c:v>0.91243624922457456</c:v>
                </c:pt>
                <c:pt idx="12">
                  <c:v>0.94609471350499641</c:v>
                </c:pt>
              </c:numCache>
            </c:numRef>
          </c:yVal>
          <c:smooth val="0"/>
          <c:extLst>
            <c:ext xmlns:c16="http://schemas.microsoft.com/office/drawing/2014/chart" uri="{C3380CC4-5D6E-409C-BE32-E72D297353CC}">
              <c16:uniqueId val="{00000003-9B7C-4ACF-86E4-6346A31DFA3A}"/>
            </c:ext>
          </c:extLst>
        </c:ser>
        <c:ser>
          <c:idx val="40"/>
          <c:order val="1"/>
          <c:tx>
            <c:strRef>
              <c:f>Motor!$D$17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9B7C-4ACF-86E4-6346A31DFA3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9B7C-4ACF-86E4-6346A31DFA3A}"/>
              </c:ext>
            </c:extLst>
          </c:dPt>
          <c:dLbls>
            <c:dLbl>
              <c:idx val="11"/>
              <c:tx>
                <c:strRef>
                  <c:f>Motor!$D$17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{EC759D07-ECB2-4F22-8E8A-9E353F2AC158}</c15:txfldGUID>
                      <c15:f>Motor!$D$17</c15:f>
                      <c15:dlblFieldTableCache>
                        <c:ptCount val="1"/>
                        <c:pt idx="0">
                          <c:v>2010</c:v>
                        </c:pt>
                      </c15:dlblFieldTableCache>
                    </c15:dlblFTEntry>
                  </c15:dlblFieldTable>
                  <c15:showDataLabelsRange val="0"/>
                </c:ext>
                <c:ext xmlns:c16="http://schemas.microsoft.com/office/drawing/2014/chart" uri="{C3380CC4-5D6E-409C-BE32-E72D297353CC}">
                  <c16:uniqueId val="{00000006-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0.13339660819422736</c:v>
                </c:pt>
                <c:pt idx="1">
                  <c:v>0.60302486928963506</c:v>
                </c:pt>
                <c:pt idx="2">
                  <c:v>0.72898494334077923</c:v>
                </c:pt>
                <c:pt idx="3">
                  <c:v>0.76838273896709985</c:v>
                </c:pt>
                <c:pt idx="4">
                  <c:v>0.85990952954800637</c:v>
                </c:pt>
                <c:pt idx="5">
                  <c:v>0.87526526311735475</c:v>
                </c:pt>
                <c:pt idx="6">
                  <c:v>0.87837735676793305</c:v>
                </c:pt>
                <c:pt idx="7">
                  <c:v>0.882487347004831</c:v>
                </c:pt>
                <c:pt idx="8">
                  <c:v>0.88764117572684931</c:v>
                </c:pt>
                <c:pt idx="9">
                  <c:v>0.88932050485301883</c:v>
                </c:pt>
                <c:pt idx="10">
                  <c:v>0.88874207674123229</c:v>
                </c:pt>
                <c:pt idx="11">
                  <c:v>0.91147014790713643</c:v>
                </c:pt>
              </c:numCache>
            </c:numRef>
          </c:yVal>
          <c:smooth val="0"/>
          <c:extLst>
            <c:ext xmlns:c16="http://schemas.microsoft.com/office/drawing/2014/chart" uri="{C3380CC4-5D6E-409C-BE32-E72D297353CC}">
              <c16:uniqueId val="{00000007-9B7C-4ACF-86E4-6346A31DFA3A}"/>
            </c:ext>
          </c:extLst>
        </c:ser>
        <c:ser>
          <c:idx val="41"/>
          <c:order val="2"/>
          <c:tx>
            <c:strRef>
              <c:f>Motor!$D$18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9B7C-4ACF-86E4-6346A31DFA3A}"/>
              </c:ext>
            </c:extLst>
          </c:dPt>
          <c:dLbls>
            <c:dLbl>
              <c:idx val="10"/>
              <c:tx>
                <c:strRef>
                  <c:f>Motor!$D$18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{5D0687B4-FAFE-4262-B53F-A55EA8920BD1}</c15:txfldGUID>
                      <c15:f>Motor!$D$18</c15:f>
                      <c15:dlblFieldTableCache>
                        <c:ptCount val="1"/>
                        <c:pt idx="0">
                          <c:v>2011</c:v>
                        </c:pt>
                      </c15:dlblFieldTableCache>
                    </c15:dlblFTEntry>
                  </c15:dlblFieldTable>
                  <c15:showDataLabelsRange val="0"/>
                </c:ext>
                <c:ext xmlns:c16="http://schemas.microsoft.com/office/drawing/2014/chart" uri="{C3380CC4-5D6E-409C-BE32-E72D297353CC}">
                  <c16:uniqueId val="{00000009-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0.17617825134161458</c:v>
                </c:pt>
                <c:pt idx="1">
                  <c:v>0.71128668451115373</c:v>
                </c:pt>
                <c:pt idx="2">
                  <c:v>0.84998813391048045</c:v>
                </c:pt>
                <c:pt idx="3">
                  <c:v>0.88277657763859818</c:v>
                </c:pt>
                <c:pt idx="4">
                  <c:v>0.89428829874311788</c:v>
                </c:pt>
                <c:pt idx="5">
                  <c:v>0.90844714683447791</c:v>
                </c:pt>
                <c:pt idx="6">
                  <c:v>0.91500399073834859</c:v>
                </c:pt>
                <c:pt idx="7">
                  <c:v>0.92256003532965347</c:v>
                </c:pt>
                <c:pt idx="8">
                  <c:v>0.92250985378110251</c:v>
                </c:pt>
                <c:pt idx="9">
                  <c:v>0.92213847789310743</c:v>
                </c:pt>
                <c:pt idx="10">
                  <c:v>0.94149401991156112</c:v>
                </c:pt>
              </c:numCache>
            </c:numRef>
          </c:yVal>
          <c:smooth val="0"/>
          <c:extLst>
            <c:ext xmlns:c16="http://schemas.microsoft.com/office/drawing/2014/chart" uri="{C3380CC4-5D6E-409C-BE32-E72D297353CC}">
              <c16:uniqueId val="{0000000A-9B7C-4ACF-86E4-6346A31DFA3A}"/>
            </c:ext>
          </c:extLst>
        </c:ser>
        <c:ser>
          <c:idx val="42"/>
          <c:order val="3"/>
          <c:tx>
            <c:strRef>
              <c:f>Motor!$D$19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9B7C-4ACF-86E4-6346A31DFA3A}"/>
              </c:ext>
            </c:extLst>
          </c:dPt>
          <c:dLbls>
            <c:dLbl>
              <c:idx val="9"/>
              <c:tx>
                <c:strRef>
                  <c:f>Motor!$D$19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{1C1E863E-08B5-4755-9E45-95CB9C0C7C36}</c15:txfldGUID>
                      <c15:f>Motor!$D$19</c15:f>
                      <c15:dlblFieldTableCache>
                        <c:ptCount val="1"/>
                        <c:pt idx="0">
                          <c:v>2012</c:v>
                        </c:pt>
                      </c15:dlblFieldTableCache>
                    </c15:dlblFTEntry>
                  </c15:dlblFieldTable>
                  <c15:showDataLabelsRange val="0"/>
                </c:ext>
                <c:ext xmlns:c16="http://schemas.microsoft.com/office/drawing/2014/chart" uri="{C3380CC4-5D6E-409C-BE32-E72D297353CC}">
                  <c16:uniqueId val="{0000000C-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0.13817566780096827</c:v>
                </c:pt>
                <c:pt idx="1">
                  <c:v>0.65498825289277318</c:v>
                </c:pt>
                <c:pt idx="2">
                  <c:v>0.78820082096890132</c:v>
                </c:pt>
                <c:pt idx="3">
                  <c:v>0.84138405127844318</c:v>
                </c:pt>
                <c:pt idx="4">
                  <c:v>0.86877784918730006</c:v>
                </c:pt>
                <c:pt idx="5">
                  <c:v>0.89286252876437722</c:v>
                </c:pt>
                <c:pt idx="6">
                  <c:v>0.90035089880259978</c:v>
                </c:pt>
                <c:pt idx="7">
                  <c:v>0.90632764133344557</c:v>
                </c:pt>
                <c:pt idx="8">
                  <c:v>0.91039710032709309</c:v>
                </c:pt>
                <c:pt idx="9">
                  <c:v>0.9613268268272438</c:v>
                </c:pt>
              </c:numCache>
            </c:numRef>
          </c:yVal>
          <c:smooth val="0"/>
          <c:extLst>
            <c:ext xmlns:c16="http://schemas.microsoft.com/office/drawing/2014/chart" uri="{C3380CC4-5D6E-409C-BE32-E72D297353CC}">
              <c16:uniqueId val="{0000000D-9B7C-4ACF-86E4-6346A31DFA3A}"/>
            </c:ext>
          </c:extLst>
        </c:ser>
        <c:ser>
          <c:idx val="43"/>
          <c:order val="4"/>
          <c:tx>
            <c:strRef>
              <c:f>Motor!$D$20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9B7C-4ACF-86E4-6346A31DFA3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9B7C-4ACF-86E4-6346A31DFA3A}"/>
              </c:ext>
            </c:extLst>
          </c:dPt>
          <c:dLbls>
            <c:dLbl>
              <c:idx val="8"/>
              <c:tx>
                <c:strRef>
                  <c:f>Motor!$D$20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{5B08D425-CC7E-4B7E-9F10-A0800B64A020}</c15:txfldGUID>
                      <c15:f>Motor!$D$20</c15:f>
                      <c15:dlblFieldTableCache>
                        <c:ptCount val="1"/>
                        <c:pt idx="0">
                          <c:v>2013</c:v>
                        </c:pt>
                      </c15:dlblFieldTableCache>
                    </c15:dlblFTEntry>
                  </c15:dlblFieldTable>
                  <c15:showDataLabelsRange val="0"/>
                </c:ext>
                <c:ext xmlns:c16="http://schemas.microsoft.com/office/drawing/2014/chart" uri="{C3380CC4-5D6E-409C-BE32-E72D297353CC}">
                  <c16:uniqueId val="{00000010-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0.1650675919426845</c:v>
                </c:pt>
                <c:pt idx="1">
                  <c:v>0.73285756311501282</c:v>
                </c:pt>
                <c:pt idx="2">
                  <c:v>0.89427034165898589</c:v>
                </c:pt>
                <c:pt idx="3">
                  <c:v>0.92857163766952899</c:v>
                </c:pt>
                <c:pt idx="4">
                  <c:v>0.96063896521850733</c:v>
                </c:pt>
                <c:pt idx="5">
                  <c:v>0.97038144600055254</c:v>
                </c:pt>
                <c:pt idx="6">
                  <c:v>0.97346259157889947</c:v>
                </c:pt>
                <c:pt idx="7">
                  <c:v>0.97362586243752025</c:v>
                </c:pt>
                <c:pt idx="8">
                  <c:v>0.99874853307591283</c:v>
                </c:pt>
              </c:numCache>
            </c:numRef>
          </c:yVal>
          <c:smooth val="0"/>
          <c:extLst>
            <c:ext xmlns:c16="http://schemas.microsoft.com/office/drawing/2014/chart" uri="{C3380CC4-5D6E-409C-BE32-E72D297353CC}">
              <c16:uniqueId val="{00000011-9B7C-4ACF-86E4-6346A31DFA3A}"/>
            </c:ext>
          </c:extLst>
        </c:ser>
        <c:ser>
          <c:idx val="44"/>
          <c:order val="5"/>
          <c:tx>
            <c:strRef>
              <c:f>Motor!$D$21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9B7C-4ACF-86E4-6346A31DFA3A}"/>
              </c:ext>
            </c:extLst>
          </c:dPt>
          <c:dLbls>
            <c:dLbl>
              <c:idx val="7"/>
              <c:tx>
                <c:strRef>
                  <c:f>Motor!$D$21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{3FAF9752-5026-43AB-A7D7-86B1C22C536B}</c15:txfldGUID>
                      <c15:f>Motor!$D$21</c15:f>
                      <c15:dlblFieldTableCache>
                        <c:ptCount val="1"/>
                        <c:pt idx="0">
                          <c:v>2014</c:v>
                        </c:pt>
                      </c15:dlblFieldTableCache>
                    </c15:dlblFTEntry>
                  </c15:dlblFieldTable>
                  <c15:showDataLabelsRange val="0"/>
                </c:ext>
                <c:ext xmlns:c16="http://schemas.microsoft.com/office/drawing/2014/chart" uri="{C3380CC4-5D6E-409C-BE32-E72D297353CC}">
                  <c16:uniqueId val="{00000013-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0.19228512935033742</c:v>
                </c:pt>
                <c:pt idx="1">
                  <c:v>0.71733111494125623</c:v>
                </c:pt>
                <c:pt idx="2">
                  <c:v>0.86523271256440371</c:v>
                </c:pt>
                <c:pt idx="3">
                  <c:v>0.91716005215470342</c:v>
                </c:pt>
                <c:pt idx="4">
                  <c:v>0.94756071010966747</c:v>
                </c:pt>
                <c:pt idx="5">
                  <c:v>0.95680848556796194</c:v>
                </c:pt>
                <c:pt idx="6">
                  <c:v>0.96610406847703845</c:v>
                </c:pt>
                <c:pt idx="7">
                  <c:v>0.99909189993130165</c:v>
                </c:pt>
              </c:numCache>
            </c:numRef>
          </c:yVal>
          <c:smooth val="0"/>
          <c:extLst>
            <c:ext xmlns:c16="http://schemas.microsoft.com/office/drawing/2014/chart" uri="{C3380CC4-5D6E-409C-BE32-E72D297353CC}">
              <c16:uniqueId val="{00000014-9B7C-4ACF-86E4-6346A31DFA3A}"/>
            </c:ext>
          </c:extLst>
        </c:ser>
        <c:ser>
          <c:idx val="45"/>
          <c:order val="6"/>
          <c:tx>
            <c:strRef>
              <c:f>Motor!$D$22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9B7C-4ACF-86E4-6346A31DFA3A}"/>
              </c:ext>
            </c:extLst>
          </c:dPt>
          <c:dLbls>
            <c:dLbl>
              <c:idx val="6"/>
              <c:tx>
                <c:strRef>
                  <c:f>Motor!$D$22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{1E3E0B35-49DF-4307-924D-A8F14B6D5521}</c15:txfldGUID>
                      <c15:f>Motor!$D$22</c15:f>
                      <c15:dlblFieldTableCache>
                        <c:ptCount val="1"/>
                        <c:pt idx="0">
                          <c:v>2015</c:v>
                        </c:pt>
                      </c15:dlblFieldTableCache>
                    </c15:dlblFTEntry>
                  </c15:dlblFieldTable>
                  <c15:showDataLabelsRange val="0"/>
                </c:ext>
                <c:ext xmlns:c16="http://schemas.microsoft.com/office/drawing/2014/chart" uri="{C3380CC4-5D6E-409C-BE32-E72D297353CC}">
                  <c16:uniqueId val="{00000016-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0.18132571798552508</c:v>
                </c:pt>
                <c:pt idx="1">
                  <c:v>0.67982188032313906</c:v>
                </c:pt>
                <c:pt idx="2">
                  <c:v>0.92185657953410649</c:v>
                </c:pt>
                <c:pt idx="3">
                  <c:v>0.97969990409102437</c:v>
                </c:pt>
                <c:pt idx="4">
                  <c:v>1.0056754126788554</c:v>
                </c:pt>
                <c:pt idx="5">
                  <c:v>1.0155229243781405</c:v>
                </c:pt>
                <c:pt idx="6">
                  <c:v>1.0624064487833298</c:v>
                </c:pt>
              </c:numCache>
            </c:numRef>
          </c:yVal>
          <c:smooth val="0"/>
          <c:extLst>
            <c:ext xmlns:c16="http://schemas.microsoft.com/office/drawing/2014/chart" uri="{C3380CC4-5D6E-409C-BE32-E72D297353CC}">
              <c16:uniqueId val="{00000017-9B7C-4ACF-86E4-6346A31DFA3A}"/>
            </c:ext>
          </c:extLst>
        </c:ser>
        <c:ser>
          <c:idx val="46"/>
          <c:order val="7"/>
          <c:tx>
            <c:strRef>
              <c:f>Motor!$D$23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9B7C-4ACF-86E4-6346A31DFA3A}"/>
              </c:ext>
            </c:extLst>
          </c:dPt>
          <c:dLbls>
            <c:dLbl>
              <c:idx val="5"/>
              <c:tx>
                <c:strRef>
                  <c:f>Motor!$D$23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{4CA1418E-1233-4890-9B2B-2B7322058D9E}</c15:txfldGUID>
                      <c15:f>Motor!$D$23</c15:f>
                      <c15:dlblFieldTableCache>
                        <c:ptCount val="1"/>
                        <c:pt idx="0">
                          <c:v>2016</c:v>
                        </c:pt>
                      </c15:dlblFieldTableCache>
                    </c15:dlblFTEntry>
                  </c15:dlblFieldTable>
                  <c15:showDataLabelsRange val="0"/>
                </c:ext>
                <c:ext xmlns:c16="http://schemas.microsoft.com/office/drawing/2014/chart" uri="{C3380CC4-5D6E-409C-BE32-E72D297353CC}">
                  <c16:uniqueId val="{00000019-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0.16239265615025789</c:v>
                </c:pt>
                <c:pt idx="1">
                  <c:v>0.69154376871072876</c:v>
                </c:pt>
                <c:pt idx="2">
                  <c:v>0.86707041695001885</c:v>
                </c:pt>
                <c:pt idx="3">
                  <c:v>0.9543064105339929</c:v>
                </c:pt>
                <c:pt idx="4">
                  <c:v>0.98725373719099652</c:v>
                </c:pt>
                <c:pt idx="5">
                  <c:v>1.0774333191140399</c:v>
                </c:pt>
              </c:numCache>
            </c:numRef>
          </c:yVal>
          <c:smooth val="0"/>
          <c:extLst>
            <c:ext xmlns:c16="http://schemas.microsoft.com/office/drawing/2014/chart" uri="{C3380CC4-5D6E-409C-BE32-E72D297353CC}">
              <c16:uniqueId val="{0000001A-9B7C-4ACF-86E4-6346A31DFA3A}"/>
            </c:ext>
          </c:extLst>
        </c:ser>
        <c:ser>
          <c:idx val="47"/>
          <c:order val="8"/>
          <c:tx>
            <c:strRef>
              <c:f>Motor!$D$24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9B7C-4ACF-86E4-6346A31DFA3A}"/>
              </c:ext>
            </c:extLst>
          </c:dPt>
          <c:dLbls>
            <c:dLbl>
              <c:idx val="4"/>
              <c:tx>
                <c:strRef>
                  <c:f>Motor!$D$24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{7EBFBBE1-937B-4FEF-B391-6D9A8FF5ACC3}</c15:txfldGUID>
                      <c15:f>Motor!$D$24</c15:f>
                      <c15:dlblFieldTableCache>
                        <c:ptCount val="1"/>
                        <c:pt idx="0">
                          <c:v>2017</c:v>
                        </c:pt>
                      </c15:dlblFieldTableCache>
                    </c15:dlblFTEntry>
                  </c15:dlblFieldTable>
                  <c15:showDataLabelsRange val="0"/>
                </c:ext>
                <c:ext xmlns:c16="http://schemas.microsoft.com/office/drawing/2014/chart" uri="{C3380CC4-5D6E-409C-BE32-E72D297353CC}">
                  <c16:uniqueId val="{0000001C-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0.13998286991752543</c:v>
                </c:pt>
                <c:pt idx="1">
                  <c:v>0.58955279675901362</c:v>
                </c:pt>
                <c:pt idx="2">
                  <c:v>0.81784821014185971</c:v>
                </c:pt>
                <c:pt idx="3">
                  <c:v>0.89202561322296625</c:v>
                </c:pt>
                <c:pt idx="4">
                  <c:v>1.0392432750648311</c:v>
                </c:pt>
              </c:numCache>
            </c:numRef>
          </c:yVal>
          <c:smooth val="0"/>
          <c:extLst>
            <c:ext xmlns:c16="http://schemas.microsoft.com/office/drawing/2014/chart" uri="{C3380CC4-5D6E-409C-BE32-E72D297353CC}">
              <c16:uniqueId val="{0000001D-9B7C-4ACF-86E4-6346A31DFA3A}"/>
            </c:ext>
          </c:extLst>
        </c:ser>
        <c:ser>
          <c:idx val="48"/>
          <c:order val="9"/>
          <c:tx>
            <c:strRef>
              <c:f>Motor!$D$25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9B7C-4ACF-86E4-6346A31DFA3A}"/>
              </c:ext>
            </c:extLst>
          </c:dPt>
          <c:dLbls>
            <c:dLbl>
              <c:idx val="3"/>
              <c:tx>
                <c:strRef>
                  <c:f>Motor!$D$25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{E59056B2-599F-434E-8854-778F6E8E05A4}</c15:txfldGUID>
                      <c15:f>Motor!$D$25</c15:f>
                      <c15:dlblFieldTableCache>
                        <c:ptCount val="1"/>
                        <c:pt idx="0">
                          <c:v>2018</c:v>
                        </c:pt>
                      </c15:dlblFieldTableCache>
                    </c15:dlblFTEntry>
                  </c15:dlblFieldTable>
                  <c15:showDataLabelsRange val="0"/>
                </c:ext>
                <c:ext xmlns:c16="http://schemas.microsoft.com/office/drawing/2014/chart" uri="{C3380CC4-5D6E-409C-BE32-E72D297353CC}">
                  <c16:uniqueId val="{0000001F-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0.11593861812682676</c:v>
                </c:pt>
                <c:pt idx="1">
                  <c:v>0.60836593268259831</c:v>
                </c:pt>
                <c:pt idx="2">
                  <c:v>0.80755337939401539</c:v>
                </c:pt>
                <c:pt idx="3">
                  <c:v>1.0298187246035755</c:v>
                </c:pt>
              </c:numCache>
            </c:numRef>
          </c:yVal>
          <c:smooth val="0"/>
          <c:extLst>
            <c:ext xmlns:c16="http://schemas.microsoft.com/office/drawing/2014/chart" uri="{C3380CC4-5D6E-409C-BE32-E72D297353CC}">
              <c16:uniqueId val="{00000020-9B7C-4ACF-86E4-6346A31DFA3A}"/>
            </c:ext>
          </c:extLst>
        </c:ser>
        <c:ser>
          <c:idx val="49"/>
          <c:order val="10"/>
          <c:tx>
            <c:strRef>
              <c:f>Motor!$D$26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9B7C-4ACF-86E4-6346A31DFA3A}"/>
              </c:ext>
            </c:extLst>
          </c:dPt>
          <c:dLbls>
            <c:dLbl>
              <c:idx val="2"/>
              <c:tx>
                <c:strRef>
                  <c:f>Motor!$D$26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{8FC251ED-048D-4115-B05C-B3901A9CBE36}</c15:txfldGUID>
                      <c15:f>Motor!$D$26</c15:f>
                      <c15:dlblFieldTableCache>
                        <c:ptCount val="1"/>
                        <c:pt idx="0">
                          <c:v>2019</c:v>
                        </c:pt>
                      </c15:dlblFieldTableCache>
                    </c15:dlblFTEntry>
                  </c15:dlblFieldTable>
                  <c15:showDataLabelsRange val="0"/>
                </c:ext>
                <c:ext xmlns:c16="http://schemas.microsoft.com/office/drawing/2014/chart" uri="{C3380CC4-5D6E-409C-BE32-E72D297353CC}">
                  <c16:uniqueId val="{00000022-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(Motor!$H$11:$I$11,Motor!$I$11)</c:f>
              <c:numCache>
                <c:formatCode>0</c:formatCode>
                <c:ptCount val="3"/>
                <c:pt idx="0">
                  <c:v>12</c:v>
                </c:pt>
                <c:pt idx="1">
                  <c:v>24</c:v>
                </c:pt>
                <c:pt idx="2">
                  <c:v>24</c:v>
                </c:pt>
              </c:numCache>
            </c:numRef>
          </c:xVal>
          <c:yVal>
            <c:numRef>
              <c:f>(Motor!$H$26:$I$26,Motor!$F$65)</c:f>
              <c:numCache>
                <c:formatCode>0%</c:formatCode>
                <c:ptCount val="3"/>
                <c:pt idx="0">
                  <c:v>0.14028293858227184</c:v>
                </c:pt>
                <c:pt idx="1">
                  <c:v>0.54508766333836001</c:v>
                </c:pt>
                <c:pt idx="2">
                  <c:v>0.94951962813456603</c:v>
                </c:pt>
              </c:numCache>
            </c:numRef>
          </c:yVal>
          <c:smooth val="0"/>
          <c:extLst>
            <c:ext xmlns:c16="http://schemas.microsoft.com/office/drawing/2014/chart" uri="{C3380CC4-5D6E-409C-BE32-E72D297353CC}">
              <c16:uniqueId val="{00000023-9B7C-4ACF-86E4-6346A31DFA3A}"/>
            </c:ext>
          </c:extLst>
        </c:ser>
        <c:ser>
          <c:idx val="50"/>
          <c:order val="11"/>
          <c:tx>
            <c:strRef>
              <c:f>Motor!$D$27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{E444CA89-479E-4286-AE70-519E9584BE70}</c15:txfldGUID>
                      <c15:f>Motor!$D$27</c15:f>
                      <c15:dlblFieldTableCache>
                        <c:ptCount val="1"/>
                        <c:pt idx="0">
                          <c:v>2020</c:v>
                        </c:pt>
                      </c15:dlblFieldTableCache>
                    </c15:dlblFTEntry>
                  </c15:dlblFieldTable>
                  <c15:showDataLabelsRange val="0"/>
                </c:ext>
                <c:ext xmlns:c16="http://schemas.microsoft.com/office/drawing/2014/chart" uri="{C3380CC4-5D6E-409C-BE32-E72D297353CC}">
                  <c16:uniqueId val="{00000024-9B7C-4ACF-86E4-6346A31DFA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(Motor!$H$11,Motor!$H$11)</c:f>
              <c:numCache>
                <c:formatCode>0</c:formatCode>
                <c:ptCount val="2"/>
                <c:pt idx="0">
                  <c:v>12</c:v>
                </c:pt>
                <c:pt idx="1">
                  <c:v>12</c:v>
                </c:pt>
              </c:numCache>
            </c:numRef>
          </c:xVal>
          <c:yVal>
            <c:numRef>
              <c:f>(Motor!$H$27,Motor!$F$66)</c:f>
              <c:numCache>
                <c:formatCode>0%</c:formatCode>
                <c:ptCount val="2"/>
                <c:pt idx="0">
                  <c:v>0.25266801982428155</c:v>
                </c:pt>
                <c:pt idx="1">
                  <c:v>0.87082470481127128</c:v>
                </c:pt>
              </c:numCache>
            </c:numRef>
          </c:yVal>
          <c:smooth val="0"/>
          <c:extLst>
            <c:ext xmlns:c16="http://schemas.microsoft.com/office/drawing/2014/chart" uri="{C3380CC4-5D6E-409C-BE32-E72D297353CC}">
              <c16:uniqueId val="{00000025-9B7C-4ACF-86E4-6346A31DFA3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Motor!$H$50</c:f>
              <c:strCache>
                <c:ptCount val="1"/>
                <c:pt idx="0">
                  <c:v>Paid Losses</c:v>
                </c:pt>
              </c:strCache>
            </c:strRef>
          </c:tx>
          <c:spPr>
            <a:solidFill>
              <a:srgbClr val="C1BDDC"/>
            </a:solidFill>
            <a:ln w="3175">
              <a:solidFill>
                <a:srgbClr val="FFFFFF"/>
              </a:solidFill>
              <a:prstDash val="solid"/>
            </a:ln>
          </c:spPr>
          <c:invertIfNegative val="0"/>
          <c:cat>
            <c:numRef>
              <c:f>Motor!$D$12:$D$28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Motor!$H$51:$H$66</c:f>
              <c:numCache>
                <c:formatCode>0%</c:formatCode>
                <c:ptCount val="16"/>
                <c:pt idx="0">
                  <c:v>0.651534751417717</c:v>
                </c:pt>
                <c:pt idx="1">
                  <c:v>0.67538359874832155</c:v>
                </c:pt>
                <c:pt idx="2">
                  <c:v>0.77158889186382751</c:v>
                </c:pt>
                <c:pt idx="3">
                  <c:v>0.80229762766996171</c:v>
                </c:pt>
                <c:pt idx="4">
                  <c:v>0.84903303057464152</c:v>
                </c:pt>
                <c:pt idx="5">
                  <c:v>0.81412491892364225</c:v>
                </c:pt>
                <c:pt idx="6">
                  <c:v>0.87779716563369392</c:v>
                </c:pt>
                <c:pt idx="7">
                  <c:v>0.85186730942131239</c:v>
                </c:pt>
                <c:pt idx="8">
                  <c:v>0.91280289793804403</c:v>
                </c:pt>
                <c:pt idx="9">
                  <c:v>0.89334103129775444</c:v>
                </c:pt>
                <c:pt idx="10">
                  <c:v>0.92348221643970596</c:v>
                </c:pt>
                <c:pt idx="11">
                  <c:v>0.83633576006934529</c:v>
                </c:pt>
                <c:pt idx="12">
                  <c:v>0.72121362000303246</c:v>
                </c:pt>
                <c:pt idx="13">
                  <c:v>0.59235241796385274</c:v>
                </c:pt>
                <c:pt idx="14">
                  <c:v>0.36528665138226651</c:v>
                </c:pt>
                <c:pt idx="15">
                  <c:v>0.12741812704237676</c:v>
                </c:pt>
              </c:numCache>
            </c:numRef>
          </c:val>
          <c:extLst>
            <c:ext xmlns:c16="http://schemas.microsoft.com/office/drawing/2014/chart" uri="{C3380CC4-5D6E-409C-BE32-E72D297353CC}">
              <c16:uniqueId val="{00000000-0554-4D1A-9A62-79D57102EC9D}"/>
            </c:ext>
          </c:extLst>
        </c:ser>
        <c:ser>
          <c:idx val="2"/>
          <c:order val="2"/>
          <c:tx>
            <c:strRef>
              <c:f>Motor!$I$50</c:f>
              <c:strCache>
                <c:ptCount val="1"/>
                <c:pt idx="0">
                  <c:v>Case Reserves</c:v>
                </c:pt>
              </c:strCache>
            </c:strRef>
          </c:tx>
          <c:spPr>
            <a:solidFill>
              <a:srgbClr val="FCAF86"/>
            </a:solidFill>
            <a:ln w="12700">
              <a:solidFill>
                <a:srgbClr val="FFFFFF"/>
              </a:solidFill>
              <a:prstDash val="solid"/>
            </a:ln>
          </c:spPr>
          <c:invertIfNegative val="0"/>
          <c:cat>
            <c:numRef>
              <c:f>Motor!$D$12:$D$28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Motor!$I$51:$I$66</c:f>
              <c:numCache>
                <c:formatCode>0%</c:formatCode>
                <c:ptCount val="16"/>
                <c:pt idx="0">
                  <c:v>9.218732305765967E-2</c:v>
                </c:pt>
                <c:pt idx="1">
                  <c:v>9.5277510288341249E-2</c:v>
                </c:pt>
                <c:pt idx="2">
                  <c:v>7.7845707957146446E-2</c:v>
                </c:pt>
                <c:pt idx="3">
                  <c:v>5.745607239966552E-2</c:v>
                </c:pt>
                <c:pt idx="4">
                  <c:v>6.3403218649932785E-2</c:v>
                </c:pt>
                <c:pt idx="5">
                  <c:v>7.4617157817590193E-2</c:v>
                </c:pt>
                <c:pt idx="6">
                  <c:v>4.4341312259414213E-2</c:v>
                </c:pt>
                <c:pt idx="7">
                  <c:v>5.8529790905780095E-2</c:v>
                </c:pt>
                <c:pt idx="8">
                  <c:v>6.0822964499476689E-2</c:v>
                </c:pt>
                <c:pt idx="9">
                  <c:v>7.2763037179283424E-2</c:v>
                </c:pt>
                <c:pt idx="10">
                  <c:v>9.2040707938434427E-2</c:v>
                </c:pt>
                <c:pt idx="11">
                  <c:v>0.1509179771216502</c:v>
                </c:pt>
                <c:pt idx="12">
                  <c:v>0.17081199321993348</c:v>
                </c:pt>
                <c:pt idx="13">
                  <c:v>0.21520096143016229</c:v>
                </c:pt>
                <c:pt idx="14">
                  <c:v>0.17980101195609341</c:v>
                </c:pt>
                <c:pt idx="15">
                  <c:v>0.12524989278190479</c:v>
                </c:pt>
              </c:numCache>
            </c:numRef>
          </c:val>
          <c:extLst>
            <c:ext xmlns:c16="http://schemas.microsoft.com/office/drawing/2014/chart" uri="{C3380CC4-5D6E-409C-BE32-E72D297353CC}">
              <c16:uniqueId val="{00000001-0554-4D1A-9A62-79D57102EC9D}"/>
            </c:ext>
          </c:extLst>
        </c:ser>
        <c:ser>
          <c:idx val="3"/>
          <c:order val="3"/>
          <c:tx>
            <c:strRef>
              <c:f>Motor!$J$50</c:f>
              <c:strCache>
                <c:ptCount val="1"/>
                <c:pt idx="0">
                  <c:v>IBNR</c:v>
                </c:pt>
              </c:strCache>
            </c:strRef>
          </c:tx>
          <c:spPr>
            <a:solidFill>
              <a:srgbClr val="A3D6D5"/>
            </a:solidFill>
            <a:ln w="12700">
              <a:solidFill>
                <a:srgbClr val="FFFFFF"/>
              </a:solidFill>
              <a:prstDash val="solid"/>
            </a:ln>
          </c:spPr>
          <c:invertIfNegative val="0"/>
          <c:cat>
            <c:numRef>
              <c:f>Motor!$D$12:$D$28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Motor!$J$51:$J$66</c:f>
              <c:numCache>
                <c:formatCode>0%</c:formatCode>
                <c:ptCount val="16"/>
                <c:pt idx="0">
                  <c:v>5.1649739624441998E-2</c:v>
                </c:pt>
                <c:pt idx="1">
                  <c:v>6.430179324097865E-2</c:v>
                </c:pt>
                <c:pt idx="2">
                  <c:v>4.6873663261802631E-2</c:v>
                </c:pt>
                <c:pt idx="3">
                  <c:v>2.6626042497147031E-2</c:v>
                </c:pt>
                <c:pt idx="4">
                  <c:v>3.3658464280422101E-2</c:v>
                </c:pt>
                <c:pt idx="5">
                  <c:v>2.2728071165903897E-2</c:v>
                </c:pt>
                <c:pt idx="6">
                  <c:v>1.9355542018453024E-2</c:v>
                </c:pt>
                <c:pt idx="7">
                  <c:v>5.092972650015129E-2</c:v>
                </c:pt>
                <c:pt idx="8">
                  <c:v>2.5122670638392082E-2</c:v>
                </c:pt>
                <c:pt idx="9">
                  <c:v>3.2987831454263747E-2</c:v>
                </c:pt>
                <c:pt idx="10">
                  <c:v>4.688352440518942E-2</c:v>
                </c:pt>
                <c:pt idx="11">
                  <c:v>9.0179581923044344E-2</c:v>
                </c:pt>
                <c:pt idx="12">
                  <c:v>0.14721766184186502</c:v>
                </c:pt>
                <c:pt idx="13">
                  <c:v>0.22226534520956037</c:v>
                </c:pt>
                <c:pt idx="14">
                  <c:v>0.40443196479620608</c:v>
                </c:pt>
                <c:pt idx="15">
                  <c:v>0.61815668498698972</c:v>
                </c:pt>
              </c:numCache>
            </c:numRef>
          </c:val>
          <c:extLst>
            <c:ext xmlns:c16="http://schemas.microsoft.com/office/drawing/2014/chart" uri="{C3380CC4-5D6E-409C-BE32-E72D297353CC}">
              <c16:uniqueId val="{00000002-0554-4D1A-9A62-79D57102EC9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Motor!$F$12:$F$27</c:f>
              <c:numCache>
                <c:formatCode>#,##0</c:formatCode>
                <c:ptCount val="16"/>
                <c:pt idx="0">
                  <c:v>1486.2661796597556</c:v>
                </c:pt>
                <c:pt idx="1">
                  <c:v>1287.7552298066353</c:v>
                </c:pt>
                <c:pt idx="2">
                  <c:v>1445.3763910315736</c:v>
                </c:pt>
                <c:pt idx="3">
                  <c:v>1436.7617814124587</c:v>
                </c:pt>
                <c:pt idx="4">
                  <c:v>1475.6280195296338</c:v>
                </c:pt>
                <c:pt idx="5">
                  <c:v>1173.001372253422</c:v>
                </c:pt>
                <c:pt idx="6">
                  <c:v>2001.0755346736021</c:v>
                </c:pt>
                <c:pt idx="7">
                  <c:v>2581.4431340683891</c:v>
                </c:pt>
                <c:pt idx="8">
                  <c:v>2421.3851506501528</c:v>
                </c:pt>
                <c:pt idx="9">
                  <c:v>2201.365073087497</c:v>
                </c:pt>
                <c:pt idx="10">
                  <c:v>2550.2199711176636</c:v>
                </c:pt>
                <c:pt idx="11">
                  <c:v>3173.3556881140908</c:v>
                </c:pt>
                <c:pt idx="12">
                  <c:v>2632.0637429852695</c:v>
                </c:pt>
                <c:pt idx="13">
                  <c:v>2471.427188500104</c:v>
                </c:pt>
                <c:pt idx="14">
                  <c:v>2706.9033229432252</c:v>
                </c:pt>
                <c:pt idx="15">
                  <c:v>1184.0243025633706</c:v>
                </c:pt>
              </c:numCache>
            </c:numRef>
          </c:val>
          <c:smooth val="0"/>
          <c:extLst>
            <c:ext xmlns:c16="http://schemas.microsoft.com/office/drawing/2014/chart" uri="{C3380CC4-5D6E-409C-BE32-E72D297353CC}">
              <c16:uniqueId val="{00000003-0554-4D1A-9A62-79D57102EC9D}"/>
            </c:ext>
          </c:extLst>
        </c:ser>
        <c:ser>
          <c:idx val="4"/>
          <c:order val="4"/>
          <c:tx>
            <c:strRef>
              <c:f>Motor!$B$9</c:f>
              <c:strCache>
                <c:ptCount val="1"/>
                <c:pt idx="0">
                  <c:v>Written Premium</c:v>
                </c:pt>
              </c:strCache>
            </c:strRef>
          </c:tx>
          <c:marker>
            <c:symbol val="star"/>
            <c:size val="7"/>
            <c:spPr>
              <a:noFill/>
              <a:ln>
                <a:solidFill>
                  <a:srgbClr val="A29FCC"/>
                </a:solidFill>
                <a:prstDash val="solid"/>
              </a:ln>
            </c:spPr>
          </c:marker>
          <c:cat>
            <c:numRef>
              <c:f>Motor!$D$12:$D$27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Motor!$B$12:$B$27</c:f>
              <c:numCache>
                <c:formatCode>###\ ###\ ###\ ###\ ##0</c:formatCode>
                <c:ptCount val="16"/>
                <c:pt idx="0">
                  <c:v>1452.2157964583805</c:v>
                </c:pt>
                <c:pt idx="1">
                  <c:v>1285.8468467111657</c:v>
                </c:pt>
                <c:pt idx="2">
                  <c:v>1441.1145075310142</c:v>
                </c:pt>
                <c:pt idx="3">
                  <c:v>1436.6918853768072</c:v>
                </c:pt>
                <c:pt idx="4">
                  <c:v>1472.8689135060627</c:v>
                </c:pt>
                <c:pt idx="5">
                  <c:v>1175.8123680032711</c:v>
                </c:pt>
                <c:pt idx="6">
                  <c:v>1999.4520776956188</c:v>
                </c:pt>
                <c:pt idx="7">
                  <c:v>2582.6353998136883</c:v>
                </c:pt>
                <c:pt idx="8">
                  <c:v>2416.1310223608066</c:v>
                </c:pt>
                <c:pt idx="9">
                  <c:v>2199.8793920043172</c:v>
                </c:pt>
                <c:pt idx="10">
                  <c:v>2551.7467514533932</c:v>
                </c:pt>
                <c:pt idx="11">
                  <c:v>3179.7108301624226</c:v>
                </c:pt>
                <c:pt idx="12">
                  <c:v>2633.4864468353599</c:v>
                </c:pt>
                <c:pt idx="13">
                  <c:v>2473.2063483686734</c:v>
                </c:pt>
                <c:pt idx="14">
                  <c:v>2999.0598677000407</c:v>
                </c:pt>
                <c:pt idx="15">
                  <c:v>1753.0268938556471</c:v>
                </c:pt>
              </c:numCache>
            </c:numRef>
          </c:val>
          <c:smooth val="0"/>
          <c:extLst>
            <c:ext xmlns:c16="http://schemas.microsoft.com/office/drawing/2014/chart" uri="{C3380CC4-5D6E-409C-BE32-E72D297353CC}">
              <c16:uniqueId val="{00000004-0554-4D1A-9A62-79D57102EC9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39D-41A0-B6D7-861E36012A0F}"/>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39D-41A0-B6D7-861E36012A0F}"/>
              </c:ext>
            </c:extLst>
          </c:dPt>
          <c:dLbls>
            <c:dLbl>
              <c:idx val="12"/>
              <c:tx>
                <c:strRef>
                  <c:f>'Motor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{A70CA350-9321-435D-B77F-C3F45FE7349C}</c15:txfldGUID>
                      <c15:f>'Motor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0.20319003147657436</c:v>
                </c:pt>
                <c:pt idx="1">
                  <c:v>0.67691079309510316</c:v>
                </c:pt>
                <c:pt idx="2">
                  <c:v>0.80643596423422714</c:v>
                </c:pt>
                <c:pt idx="3">
                  <c:v>0.84407525880801004</c:v>
                </c:pt>
                <c:pt idx="4">
                  <c:v>0.85849424046181921</c:v>
                </c:pt>
                <c:pt idx="5">
                  <c:v>0.89159273537208161</c:v>
                </c:pt>
                <c:pt idx="6">
                  <c:v>0.90797500681907406</c:v>
                </c:pt>
                <c:pt idx="7">
                  <c:v>0.90928873030894208</c:v>
                </c:pt>
                <c:pt idx="8">
                  <c:v>0.90833814760219855</c:v>
                </c:pt>
                <c:pt idx="9">
                  <c:v>0.91518650701083459</c:v>
                </c:pt>
                <c:pt idx="10">
                  <c:v>0.91568771716331332</c:v>
                </c:pt>
                <c:pt idx="11">
                  <c:v>0.91703411583059991</c:v>
                </c:pt>
                <c:pt idx="12">
                  <c:v>0.95090281708112234</c:v>
                </c:pt>
              </c:numCache>
            </c:numRef>
          </c:yVal>
          <c:smooth val="0"/>
          <c:extLst>
            <c:ext xmlns:c16="http://schemas.microsoft.com/office/drawing/2014/chart" uri="{C3380CC4-5D6E-409C-BE32-E72D297353CC}">
              <c16:uniqueId val="{00000003-239D-41A0-B6D7-861E36012A0F}"/>
            </c:ext>
          </c:extLst>
        </c:ser>
        <c:ser>
          <c:idx val="40"/>
          <c:order val="1"/>
          <c:tx>
            <c:strRef>
              <c:f>'Motor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39D-41A0-B6D7-861E36012A0F}"/>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39D-41A0-B6D7-861E36012A0F}"/>
              </c:ext>
            </c:extLst>
          </c:dPt>
          <c:dLbls>
            <c:dLbl>
              <c:idx val="11"/>
              <c:tx>
                <c:strRef>
                  <c:f>'Motor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{AF509253-D861-4A0C-9868-96624C24AAE5}</c15:txfldGUID>
                      <c15:f>'Motor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0.13309866669465842</c:v>
                </c:pt>
                <c:pt idx="1">
                  <c:v>0.60274598474561591</c:v>
                </c:pt>
                <c:pt idx="2">
                  <c:v>0.72873076842770157</c:v>
                </c:pt>
                <c:pt idx="3">
                  <c:v>0.76832922746910803</c:v>
                </c:pt>
                <c:pt idx="4">
                  <c:v>0.86006724897342335</c:v>
                </c:pt>
                <c:pt idx="5">
                  <c:v>0.87551282849864531</c:v>
                </c:pt>
                <c:pt idx="6">
                  <c:v>0.87851441937925179</c:v>
                </c:pt>
                <c:pt idx="7">
                  <c:v>0.88252787911059494</c:v>
                </c:pt>
                <c:pt idx="8">
                  <c:v>0.88769880210124186</c:v>
                </c:pt>
                <c:pt idx="9">
                  <c:v>0.88938281293055532</c:v>
                </c:pt>
                <c:pt idx="10">
                  <c:v>0.88880277225297255</c:v>
                </c:pt>
                <c:pt idx="11">
                  <c:v>0.91158660068294128</c:v>
                </c:pt>
              </c:numCache>
            </c:numRef>
          </c:yVal>
          <c:smooth val="0"/>
          <c:extLst>
            <c:ext xmlns:c16="http://schemas.microsoft.com/office/drawing/2014/chart" uri="{C3380CC4-5D6E-409C-BE32-E72D297353CC}">
              <c16:uniqueId val="{00000007-239D-41A0-B6D7-861E36012A0F}"/>
            </c:ext>
          </c:extLst>
        </c:ser>
        <c:ser>
          <c:idx val="41"/>
          <c:order val="2"/>
          <c:tx>
            <c:strRef>
              <c:f>'Motor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39D-41A0-B6D7-861E36012A0F}"/>
              </c:ext>
            </c:extLst>
          </c:dPt>
          <c:dLbls>
            <c:dLbl>
              <c:idx val="10"/>
              <c:tx>
                <c:strRef>
                  <c:f>'Motor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{1C1A6754-D024-423C-8B0D-B97E838DE140}</c15:txfldGUID>
                      <c15:f>'Motor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0.17618085763000124</c:v>
                </c:pt>
                <c:pt idx="1">
                  <c:v>0.71140621859574127</c:v>
                </c:pt>
                <c:pt idx="2">
                  <c:v>0.85037639059489445</c:v>
                </c:pt>
                <c:pt idx="3">
                  <c:v>0.88329083203997683</c:v>
                </c:pt>
                <c:pt idx="4">
                  <c:v>0.89482162273211219</c:v>
                </c:pt>
                <c:pt idx="5">
                  <c:v>0.90902075664585247</c:v>
                </c:pt>
                <c:pt idx="6">
                  <c:v>0.91557838821645565</c:v>
                </c:pt>
                <c:pt idx="7">
                  <c:v>0.92314747708772615</c:v>
                </c:pt>
                <c:pt idx="8">
                  <c:v>0.92309720890890712</c:v>
                </c:pt>
                <c:pt idx="9">
                  <c:v>0.9227251919009456</c:v>
                </c:pt>
                <c:pt idx="10">
                  <c:v>0.94210552340085019</c:v>
                </c:pt>
              </c:numCache>
            </c:numRef>
          </c:yVal>
          <c:smooth val="0"/>
          <c:extLst>
            <c:ext xmlns:c16="http://schemas.microsoft.com/office/drawing/2014/chart" uri="{C3380CC4-5D6E-409C-BE32-E72D297353CC}">
              <c16:uniqueId val="{0000000A-239D-41A0-B6D7-861E36012A0F}"/>
            </c:ext>
          </c:extLst>
        </c:ser>
        <c:ser>
          <c:idx val="42"/>
          <c:order val="3"/>
          <c:tx>
            <c:strRef>
              <c:f>'Motor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39D-41A0-B6D7-861E36012A0F}"/>
              </c:ext>
            </c:extLst>
          </c:dPt>
          <c:dLbls>
            <c:dLbl>
              <c:idx val="9"/>
              <c:tx>
                <c:strRef>
                  <c:f>'Motor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{F3A95558-9D02-4700-B514-FBF67990AAF7}</c15:txfldGUID>
                      <c15:f>'Motor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0.13812038753992598</c:v>
                </c:pt>
                <c:pt idx="1">
                  <c:v>0.65498571486560175</c:v>
                </c:pt>
                <c:pt idx="2">
                  <c:v>0.78834513985511045</c:v>
                </c:pt>
                <c:pt idx="3">
                  <c:v>0.84157910649124279</c:v>
                </c:pt>
                <c:pt idx="4">
                  <c:v>0.86899797781827515</c:v>
                </c:pt>
                <c:pt idx="5">
                  <c:v>0.89311532317767739</c:v>
                </c:pt>
                <c:pt idx="6">
                  <c:v>0.90061211885526304</c:v>
                </c:pt>
                <c:pt idx="7">
                  <c:v>0.90659558619763303</c:v>
                </c:pt>
                <c:pt idx="8">
                  <c:v>0.91066962399731022</c:v>
                </c:pt>
                <c:pt idx="9">
                  <c:v>0.96165142046557406</c:v>
                </c:pt>
              </c:numCache>
            </c:numRef>
          </c:yVal>
          <c:smooth val="0"/>
          <c:extLst>
            <c:ext xmlns:c16="http://schemas.microsoft.com/office/drawing/2014/chart" uri="{C3380CC4-5D6E-409C-BE32-E72D297353CC}">
              <c16:uniqueId val="{0000000D-239D-41A0-B6D7-861E36012A0F}"/>
            </c:ext>
          </c:extLst>
        </c:ser>
        <c:ser>
          <c:idx val="43"/>
          <c:order val="4"/>
          <c:tx>
            <c:strRef>
              <c:f>'Motor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39D-41A0-B6D7-861E36012A0F}"/>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39D-41A0-B6D7-861E36012A0F}"/>
              </c:ext>
            </c:extLst>
          </c:dPt>
          <c:dLbls>
            <c:dLbl>
              <c:idx val="8"/>
              <c:tx>
                <c:strRef>
                  <c:f>'Motor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{F4FFC6A3-AEF1-476D-BC3D-65F80FC8EE4A}</c15:txfldGUID>
                      <c15:f>'Motor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0.16511576038228173</c:v>
                </c:pt>
                <c:pt idx="1">
                  <c:v>0.73325882686872623</c:v>
                </c:pt>
                <c:pt idx="2">
                  <c:v>0.89486898704798057</c:v>
                </c:pt>
                <c:pt idx="3">
                  <c:v>0.929213213521072</c:v>
                </c:pt>
                <c:pt idx="4">
                  <c:v>0.9613259569422401</c:v>
                </c:pt>
                <c:pt idx="5">
                  <c:v>0.97108076361182305</c:v>
                </c:pt>
                <c:pt idx="6">
                  <c:v>0.9741658073609476</c:v>
                </c:pt>
                <c:pt idx="7">
                  <c:v>0.97432928478484548</c:v>
                </c:pt>
                <c:pt idx="8">
                  <c:v>0.99944726098320846</c:v>
                </c:pt>
              </c:numCache>
            </c:numRef>
          </c:yVal>
          <c:smooth val="0"/>
          <c:extLst>
            <c:ext xmlns:c16="http://schemas.microsoft.com/office/drawing/2014/chart" uri="{C3380CC4-5D6E-409C-BE32-E72D297353CC}">
              <c16:uniqueId val="{00000011-239D-41A0-B6D7-861E36012A0F}"/>
            </c:ext>
          </c:extLst>
        </c:ser>
        <c:ser>
          <c:idx val="44"/>
          <c:order val="5"/>
          <c:tx>
            <c:strRef>
              <c:f>'Motor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39D-41A0-B6D7-861E36012A0F}"/>
              </c:ext>
            </c:extLst>
          </c:dPt>
          <c:dLbls>
            <c:dLbl>
              <c:idx val="7"/>
              <c:tx>
                <c:strRef>
                  <c:f>'Motor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{4A44F01D-41C2-4C1D-BA6E-84133DFDCD89}</c15:txfldGUID>
                      <c15:f>'Motor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0.19233225405350274</c:v>
                </c:pt>
                <c:pt idx="1">
                  <c:v>0.7177515959272005</c:v>
                </c:pt>
                <c:pt idx="2">
                  <c:v>0.86587919230385668</c:v>
                </c:pt>
                <c:pt idx="3">
                  <c:v>0.91789712894932662</c:v>
                </c:pt>
                <c:pt idx="4">
                  <c:v>0.94836022636278217</c:v>
                </c:pt>
                <c:pt idx="5">
                  <c:v>0.95762312678807959</c:v>
                </c:pt>
                <c:pt idx="6">
                  <c:v>0.96693437023566065</c:v>
                </c:pt>
                <c:pt idx="7">
                  <c:v>0.99982226816821873</c:v>
                </c:pt>
              </c:numCache>
            </c:numRef>
          </c:yVal>
          <c:smooth val="0"/>
          <c:extLst>
            <c:ext xmlns:c16="http://schemas.microsoft.com/office/drawing/2014/chart" uri="{C3380CC4-5D6E-409C-BE32-E72D297353CC}">
              <c16:uniqueId val="{00000014-239D-41A0-B6D7-861E36012A0F}"/>
            </c:ext>
          </c:extLst>
        </c:ser>
        <c:ser>
          <c:idx val="45"/>
          <c:order val="6"/>
          <c:tx>
            <c:strRef>
              <c:f>'Motor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39D-41A0-B6D7-861E36012A0F}"/>
              </c:ext>
            </c:extLst>
          </c:dPt>
          <c:dLbls>
            <c:dLbl>
              <c:idx val="6"/>
              <c:tx>
                <c:strRef>
                  <c:f>'Motor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{22E87217-EDC1-441A-A1AF-EC73DC533A69}</c15:txfldGUID>
                      <c15:f>'Motor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0.18131210559690331</c:v>
                </c:pt>
                <c:pt idx="1">
                  <c:v>0.67987998891956836</c:v>
                </c:pt>
                <c:pt idx="2">
                  <c:v>0.92169415330623905</c:v>
                </c:pt>
                <c:pt idx="3">
                  <c:v>0.9797201115223978</c:v>
                </c:pt>
                <c:pt idx="4">
                  <c:v>1.0056860435444377</c:v>
                </c:pt>
                <c:pt idx="5">
                  <c:v>1.0152856481842307</c:v>
                </c:pt>
                <c:pt idx="6">
                  <c:v>1.0621993711320015</c:v>
                </c:pt>
              </c:numCache>
            </c:numRef>
          </c:yVal>
          <c:smooth val="0"/>
          <c:extLst>
            <c:ext xmlns:c16="http://schemas.microsoft.com/office/drawing/2014/chart" uri="{C3380CC4-5D6E-409C-BE32-E72D297353CC}">
              <c16:uniqueId val="{00000017-239D-41A0-B6D7-861E36012A0F}"/>
            </c:ext>
          </c:extLst>
        </c:ser>
        <c:ser>
          <c:idx val="46"/>
          <c:order val="7"/>
          <c:tx>
            <c:strRef>
              <c:f>'Motor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39D-41A0-B6D7-861E36012A0F}"/>
              </c:ext>
            </c:extLst>
          </c:dPt>
          <c:dLbls>
            <c:dLbl>
              <c:idx val="5"/>
              <c:tx>
                <c:strRef>
                  <c:f>'Motor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{A25A4681-9AC3-4E53-B6DC-638C40DCD3E7}</c15:txfldGUID>
                      <c15:f>'Motor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0.16231328853699423</c:v>
                </c:pt>
                <c:pt idx="1">
                  <c:v>0.69155669930706931</c:v>
                </c:pt>
                <c:pt idx="2">
                  <c:v>0.86720084975254275</c:v>
                </c:pt>
                <c:pt idx="3">
                  <c:v>0.95455071406932934</c:v>
                </c:pt>
                <c:pt idx="4">
                  <c:v>0.98756148498019236</c:v>
                </c:pt>
                <c:pt idx="5">
                  <c:v>1.0777978156718397</c:v>
                </c:pt>
              </c:numCache>
            </c:numRef>
          </c:yVal>
          <c:smooth val="0"/>
          <c:extLst>
            <c:ext xmlns:c16="http://schemas.microsoft.com/office/drawing/2014/chart" uri="{C3380CC4-5D6E-409C-BE32-E72D297353CC}">
              <c16:uniqueId val="{0000001A-239D-41A0-B6D7-861E36012A0F}"/>
            </c:ext>
          </c:extLst>
        </c:ser>
        <c:ser>
          <c:idx val="47"/>
          <c:order val="8"/>
          <c:tx>
            <c:strRef>
              <c:f>'Motor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39D-41A0-B6D7-861E36012A0F}"/>
              </c:ext>
            </c:extLst>
          </c:dPt>
          <c:dLbls>
            <c:dLbl>
              <c:idx val="4"/>
              <c:tx>
                <c:strRef>
                  <c:f>'Motor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{7F052D43-D8E0-4F24-A3B6-EA54D05307FD}</c15:txfldGUID>
                      <c15:f>'Motor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0.13989613654369379</c:v>
                </c:pt>
                <c:pt idx="1">
                  <c:v>0.58959468725264341</c:v>
                </c:pt>
                <c:pt idx="2">
                  <c:v>0.81789837780793417</c:v>
                </c:pt>
                <c:pt idx="3">
                  <c:v>0.8920624532375151</c:v>
                </c:pt>
                <c:pt idx="4">
                  <c:v>1.0393894013254872</c:v>
                </c:pt>
              </c:numCache>
            </c:numRef>
          </c:yVal>
          <c:smooth val="0"/>
          <c:extLst>
            <c:ext xmlns:c16="http://schemas.microsoft.com/office/drawing/2014/chart" uri="{C3380CC4-5D6E-409C-BE32-E72D297353CC}">
              <c16:uniqueId val="{0000001D-239D-41A0-B6D7-861E36012A0F}"/>
            </c:ext>
          </c:extLst>
        </c:ser>
        <c:ser>
          <c:idx val="48"/>
          <c:order val="9"/>
          <c:tx>
            <c:strRef>
              <c:f>'Motor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39D-41A0-B6D7-861E36012A0F}"/>
              </c:ext>
            </c:extLst>
          </c:dPt>
          <c:dLbls>
            <c:dLbl>
              <c:idx val="3"/>
              <c:tx>
                <c:strRef>
                  <c:f>'Motor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{553273DD-B742-423D-A16F-E72B99B6332E}</c15:txfldGUID>
                      <c15:f>'Motor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0.11581882236150573</c:v>
                </c:pt>
                <c:pt idx="1">
                  <c:v>0.60835001096636832</c:v>
                </c:pt>
                <c:pt idx="2">
                  <c:v>0.80786674250275781</c:v>
                </c:pt>
                <c:pt idx="3">
                  <c:v>1.0303432101016217</c:v>
                </c:pt>
              </c:numCache>
            </c:numRef>
          </c:yVal>
          <c:smooth val="0"/>
          <c:extLst>
            <c:ext xmlns:c16="http://schemas.microsoft.com/office/drawing/2014/chart" uri="{C3380CC4-5D6E-409C-BE32-E72D297353CC}">
              <c16:uniqueId val="{00000020-239D-41A0-B6D7-861E36012A0F}"/>
            </c:ext>
          </c:extLst>
        </c:ser>
        <c:ser>
          <c:idx val="49"/>
          <c:order val="10"/>
          <c:tx>
            <c:strRef>
              <c:f>'Motor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39D-41A0-B6D7-861E36012A0F}"/>
              </c:ext>
            </c:extLst>
          </c:dPt>
          <c:dLbls>
            <c:dLbl>
              <c:idx val="2"/>
              <c:tx>
                <c:strRef>
                  <c:f>'Motor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{DC037F34-6320-4F2C-BCB9-69B026BE9AC0}</c15:txfldGUID>
                      <c15:f>'Motor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0.14004304371362553</c:v>
                </c:pt>
                <c:pt idx="1">
                  <c:v>0.54520607478811267</c:v>
                </c:pt>
                <c:pt idx="2">
                  <c:v>0.95002771374358963</c:v>
                </c:pt>
              </c:numCache>
            </c:numRef>
          </c:yVal>
          <c:smooth val="0"/>
          <c:extLst>
            <c:ext xmlns:c16="http://schemas.microsoft.com/office/drawing/2014/chart" uri="{C3380CC4-5D6E-409C-BE32-E72D297353CC}">
              <c16:uniqueId val="{00000023-239D-41A0-B6D7-861E36012A0F}"/>
            </c:ext>
          </c:extLst>
        </c:ser>
        <c:ser>
          <c:idx val="50"/>
          <c:order val="11"/>
          <c:tx>
            <c:strRef>
              <c:f>'Motor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{2D9C477C-11DE-4416-9E97-B5C7AA6F4CD2}</c15:txfldGUID>
                      <c15:f>'Motor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239D-41A0-B6D7-861E36012A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0.25213230692610866</c:v>
                </c:pt>
                <c:pt idx="1">
                  <c:v>0.8708347685906036</c:v>
                </c:pt>
              </c:numCache>
            </c:numRef>
          </c:yVal>
          <c:smooth val="0"/>
          <c:extLst>
            <c:ext xmlns:c16="http://schemas.microsoft.com/office/drawing/2014/chart" uri="{C3380CC4-5D6E-409C-BE32-E72D297353CC}">
              <c16:uniqueId val="{00000025-239D-41A0-B6D7-861E36012A0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Reinsurance'!$H$50</c:f>
              <c:strCache>
                <c:ptCount val="1"/>
                <c:pt idx="0">
                  <c:v>Paid Losses</c:v>
                </c:pt>
              </c:strCache>
            </c:strRef>
          </c:tx>
          <c:spPr>
            <a:solidFill>
              <a:srgbClr val="C1BDDC"/>
            </a:solidFill>
            <a:ln w="3175">
              <a:solidFill>
                <a:srgbClr val="FFFFFF"/>
              </a:solidFill>
              <a:prstDash val="solid"/>
            </a:ln>
          </c:spPr>
          <c:invertIfNegative val="0"/>
          <c:cat>
            <c:numRef>
              <c:f>'Motor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Reinsurance'!$H$51:$H$66</c:f>
              <c:numCache>
                <c:formatCode>0%</c:formatCode>
                <c:ptCount val="16"/>
                <c:pt idx="0">
                  <c:v>0.64797865973648838</c:v>
                </c:pt>
                <c:pt idx="1">
                  <c:v>0.66122413854269535</c:v>
                </c:pt>
                <c:pt idx="2">
                  <c:v>0.77354230347839192</c:v>
                </c:pt>
                <c:pt idx="3">
                  <c:v>0.80581549706368349</c:v>
                </c:pt>
                <c:pt idx="4">
                  <c:v>0.8530549144076317</c:v>
                </c:pt>
                <c:pt idx="5">
                  <c:v>0.8139775936389323</c:v>
                </c:pt>
                <c:pt idx="6">
                  <c:v>0.87830733158994967</c:v>
                </c:pt>
                <c:pt idx="7">
                  <c:v>0.85207397751713365</c:v>
                </c:pt>
                <c:pt idx="8">
                  <c:v>0.91342936893828552</c:v>
                </c:pt>
                <c:pt idx="9">
                  <c:v>0.89404874705433868</c:v>
                </c:pt>
                <c:pt idx="10">
                  <c:v>0.92354028079251693</c:v>
                </c:pt>
                <c:pt idx="11">
                  <c:v>0.83648497817635126</c:v>
                </c:pt>
                <c:pt idx="12">
                  <c:v>0.72106861256317267</c:v>
                </c:pt>
                <c:pt idx="13">
                  <c:v>0.5925280836203719</c:v>
                </c:pt>
                <c:pt idx="14">
                  <c:v>0.36509686855931534</c:v>
                </c:pt>
                <c:pt idx="15">
                  <c:v>0.12695442874256094</c:v>
                </c:pt>
              </c:numCache>
            </c:numRef>
          </c:val>
          <c:extLst>
            <c:ext xmlns:c16="http://schemas.microsoft.com/office/drawing/2014/chart" uri="{C3380CC4-5D6E-409C-BE32-E72D297353CC}">
              <c16:uniqueId val="{00000000-DCD9-4027-9E44-BDB2E6D8F9A1}"/>
            </c:ext>
          </c:extLst>
        </c:ser>
        <c:ser>
          <c:idx val="2"/>
          <c:order val="2"/>
          <c:tx>
            <c:strRef>
              <c:f>'Motor Reinsurance'!$I$50</c:f>
              <c:strCache>
                <c:ptCount val="1"/>
                <c:pt idx="0">
                  <c:v>Case Reserves</c:v>
                </c:pt>
              </c:strCache>
            </c:strRef>
          </c:tx>
          <c:spPr>
            <a:solidFill>
              <a:srgbClr val="FCAF86"/>
            </a:solidFill>
            <a:ln w="12700">
              <a:solidFill>
                <a:srgbClr val="FFFFFF"/>
              </a:solidFill>
              <a:prstDash val="solid"/>
            </a:ln>
          </c:spPr>
          <c:invertIfNegative val="0"/>
          <c:cat>
            <c:numRef>
              <c:f>'Motor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Reinsurance'!$I$51:$I$66</c:f>
              <c:numCache>
                <c:formatCode>0%</c:formatCode>
                <c:ptCount val="16"/>
                <c:pt idx="0">
                  <c:v>9.9287009109029378E-2</c:v>
                </c:pt>
                <c:pt idx="1">
                  <c:v>0.10134346266568303</c:v>
                </c:pt>
                <c:pt idx="2">
                  <c:v>7.9753462615760898E-2</c:v>
                </c:pt>
                <c:pt idx="3">
                  <c:v>5.811052970467951E-2</c:v>
                </c:pt>
                <c:pt idx="4">
                  <c:v>6.3979201422967452E-2</c:v>
                </c:pt>
                <c:pt idx="5">
                  <c:v>7.4825178614040533E-2</c:v>
                </c:pt>
                <c:pt idx="6">
                  <c:v>4.4417860310996392E-2</c:v>
                </c:pt>
                <c:pt idx="7">
                  <c:v>5.8595646480176254E-2</c:v>
                </c:pt>
                <c:pt idx="8">
                  <c:v>6.0899915846560501E-2</c:v>
                </c:pt>
                <c:pt idx="9">
                  <c:v>7.2885623181321482E-2</c:v>
                </c:pt>
                <c:pt idx="10">
                  <c:v>9.1745367391714266E-2</c:v>
                </c:pt>
                <c:pt idx="11">
                  <c:v>0.15107650680384047</c:v>
                </c:pt>
                <c:pt idx="12">
                  <c:v>0.17099384067434206</c:v>
                </c:pt>
                <c:pt idx="13">
                  <c:v>0.2153386588823856</c:v>
                </c:pt>
                <c:pt idx="14">
                  <c:v>0.18010920622879728</c:v>
                </c:pt>
                <c:pt idx="15">
                  <c:v>0.12517787818354772</c:v>
                </c:pt>
              </c:numCache>
            </c:numRef>
          </c:val>
          <c:extLst>
            <c:ext xmlns:c16="http://schemas.microsoft.com/office/drawing/2014/chart" uri="{C3380CC4-5D6E-409C-BE32-E72D297353CC}">
              <c16:uniqueId val="{00000001-DCD9-4027-9E44-BDB2E6D8F9A1}"/>
            </c:ext>
          </c:extLst>
        </c:ser>
        <c:ser>
          <c:idx val="3"/>
          <c:order val="3"/>
          <c:tx>
            <c:strRef>
              <c:f>'Motor Reinsurance'!$J$50</c:f>
              <c:strCache>
                <c:ptCount val="1"/>
                <c:pt idx="0">
                  <c:v>IBNR</c:v>
                </c:pt>
              </c:strCache>
            </c:strRef>
          </c:tx>
          <c:spPr>
            <a:solidFill>
              <a:srgbClr val="A3D6D5"/>
            </a:solidFill>
            <a:ln w="12700">
              <a:solidFill>
                <a:srgbClr val="FFFFFF"/>
              </a:solidFill>
              <a:prstDash val="solid"/>
            </a:ln>
          </c:spPr>
          <c:invertIfNegative val="0"/>
          <c:cat>
            <c:numRef>
              <c:f>'Motor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Reinsurance'!$J$51:$J$66</c:f>
              <c:numCache>
                <c:formatCode>0%</c:formatCode>
                <c:ptCount val="16"/>
                <c:pt idx="0">
                  <c:v>5.5693529900573656E-2</c:v>
                </c:pt>
                <c:pt idx="1">
                  <c:v>6.8154016411135207E-2</c:v>
                </c:pt>
                <c:pt idx="2">
                  <c:v>4.7849887588444023E-2</c:v>
                </c:pt>
                <c:pt idx="3">
                  <c:v>2.6771929046621533E-2</c:v>
                </c:pt>
                <c:pt idx="4">
                  <c:v>3.3868701250523194E-2</c:v>
                </c:pt>
                <c:pt idx="5">
                  <c:v>2.278382842996848E-2</c:v>
                </c:pt>
                <c:pt idx="6">
                  <c:v>1.9380331499904049E-2</c:v>
                </c:pt>
                <c:pt idx="7">
                  <c:v>5.098179646826418E-2</c:v>
                </c:pt>
                <c:pt idx="8">
                  <c:v>2.5117976198362459E-2</c:v>
                </c:pt>
                <c:pt idx="9">
                  <c:v>3.2887897932558405E-2</c:v>
                </c:pt>
                <c:pt idx="10">
                  <c:v>4.6913722947770256E-2</c:v>
                </c:pt>
                <c:pt idx="11">
                  <c:v>9.0236330691647923E-2</c:v>
                </c:pt>
                <c:pt idx="12">
                  <c:v>0.14732694808797248</c:v>
                </c:pt>
                <c:pt idx="13">
                  <c:v>0.22247646759886405</c:v>
                </c:pt>
                <c:pt idx="14">
                  <c:v>0.40482163895547701</c:v>
                </c:pt>
                <c:pt idx="15">
                  <c:v>0.61870246166449494</c:v>
                </c:pt>
              </c:numCache>
            </c:numRef>
          </c:val>
          <c:extLst>
            <c:ext xmlns:c16="http://schemas.microsoft.com/office/drawing/2014/chart" uri="{C3380CC4-5D6E-409C-BE32-E72D297353CC}">
              <c16:uniqueId val="{00000002-DCD9-4027-9E44-BDB2E6D8F9A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Reinsurance'!$F$12:$F$27</c:f>
              <c:numCache>
                <c:formatCode>#,##0</c:formatCode>
                <c:ptCount val="16"/>
                <c:pt idx="0">
                  <c:v>1372.8675919901216</c:v>
                </c:pt>
                <c:pt idx="1">
                  <c:v>1210.3151163422435</c:v>
                </c:pt>
                <c:pt idx="2">
                  <c:v>1410.8020483882501</c:v>
                </c:pt>
                <c:pt idx="3">
                  <c:v>1419.4039058237413</c:v>
                </c:pt>
                <c:pt idx="4">
                  <c:v>1462.3434473599157</c:v>
                </c:pt>
                <c:pt idx="5">
                  <c:v>1169.7403218392947</c:v>
                </c:pt>
                <c:pt idx="6">
                  <c:v>1997.6269571828918</c:v>
                </c:pt>
                <c:pt idx="7">
                  <c:v>2578.5418533320021</c:v>
                </c:pt>
                <c:pt idx="8">
                  <c:v>2418.3255594082743</c:v>
                </c:pt>
                <c:pt idx="9">
                  <c:v>2197.6626070652524</c:v>
                </c:pt>
                <c:pt idx="10">
                  <c:v>2547.0684323784603</c:v>
                </c:pt>
                <c:pt idx="11">
                  <c:v>3170.0257787896207</c:v>
                </c:pt>
                <c:pt idx="12">
                  <c:v>2628.0276585345764</c:v>
                </c:pt>
                <c:pt idx="13">
                  <c:v>2466.7287882106766</c:v>
                </c:pt>
                <c:pt idx="14">
                  <c:v>2701.0769624097106</c:v>
                </c:pt>
                <c:pt idx="15">
                  <c:v>1181.0402059256949</c:v>
                </c:pt>
              </c:numCache>
            </c:numRef>
          </c:val>
          <c:smooth val="0"/>
          <c:extLst>
            <c:ext xmlns:c16="http://schemas.microsoft.com/office/drawing/2014/chart" uri="{C3380CC4-5D6E-409C-BE32-E72D297353CC}">
              <c16:uniqueId val="{00000003-DCD9-4027-9E44-BDB2E6D8F9A1}"/>
            </c:ext>
          </c:extLst>
        </c:ser>
        <c:ser>
          <c:idx val="4"/>
          <c:order val="4"/>
          <c:tx>
            <c:strRef>
              <c:f>'Motor Reinsurance'!$B$9</c:f>
              <c:strCache>
                <c:ptCount val="1"/>
                <c:pt idx="0">
                  <c:v>Written Premium</c:v>
                </c:pt>
              </c:strCache>
            </c:strRef>
          </c:tx>
          <c:marker>
            <c:symbol val="star"/>
            <c:size val="7"/>
            <c:spPr>
              <a:noFill/>
              <a:ln>
                <a:solidFill>
                  <a:srgbClr val="A29FCC"/>
                </a:solidFill>
                <a:prstDash val="solid"/>
              </a:ln>
            </c:spPr>
          </c:marker>
          <c:cat>
            <c:numRef>
              <c:f>'Motor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Reinsurance'!$B$12:$B$27</c:f>
              <c:numCache>
                <c:formatCode>###\ ###\ ###\ ###\ ##0</c:formatCode>
                <c:ptCount val="16"/>
                <c:pt idx="0">
                  <c:v>1338.8172087965092</c:v>
                </c:pt>
                <c:pt idx="1">
                  <c:v>1208.4067332367508</c:v>
                </c:pt>
                <c:pt idx="2">
                  <c:v>1406.5401648876789</c:v>
                </c:pt>
                <c:pt idx="3">
                  <c:v>1419.3340097880878</c:v>
                </c:pt>
                <c:pt idx="4">
                  <c:v>1459.5843413363425</c:v>
                </c:pt>
                <c:pt idx="5">
                  <c:v>1172.5513176191478</c:v>
                </c:pt>
                <c:pt idx="6">
                  <c:v>1996.003500204914</c:v>
                </c:pt>
                <c:pt idx="7">
                  <c:v>2579.7341191073047</c:v>
                </c:pt>
                <c:pt idx="8">
                  <c:v>2413.0674460066134</c:v>
                </c:pt>
                <c:pt idx="9">
                  <c:v>2196.176926012075</c:v>
                </c:pt>
                <c:pt idx="10">
                  <c:v>2548.5952126941934</c:v>
                </c:pt>
                <c:pt idx="11">
                  <c:v>3176.380920617949</c:v>
                </c:pt>
                <c:pt idx="12">
                  <c:v>2629.4503676046797</c:v>
                </c:pt>
                <c:pt idx="13">
                  <c:v>2468.5058092192508</c:v>
                </c:pt>
                <c:pt idx="14">
                  <c:v>2993.2306320065354</c:v>
                </c:pt>
                <c:pt idx="15">
                  <c:v>1746.9222018901824</c:v>
                </c:pt>
              </c:numCache>
            </c:numRef>
          </c:val>
          <c:smooth val="0"/>
          <c:extLst>
            <c:ext xmlns:c16="http://schemas.microsoft.com/office/drawing/2014/chart" uri="{C3380CC4-5D6E-409C-BE32-E72D297353CC}">
              <c16:uniqueId val="{00000004-DCD9-4027-9E44-BDB2E6D8F9A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2BA-4A42-A44E-1A677151066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2BA-4A42-A44E-1A6771510665}"/>
              </c:ext>
            </c:extLst>
          </c:dPt>
          <c:dLbls>
            <c:dLbl>
              <c:idx val="12"/>
              <c:tx>
                <c:strRef>
                  <c:f>'Motor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{2853A198-DFED-41D3-8B20-911D99E021E6}</c15:txfldGUID>
                      <c15:f>'Motor CS'!$D$16</c15:f>
                      <c15:dlblFieldTableCache>
                        <c:ptCount val="1"/>
                        <c:pt idx="0">
                          <c:v>2009</c:v>
                        </c:pt>
                      </c15:dlblFieldTableCache>
                    </c15:dlblFTEntry>
                  </c15:dlblFieldTable>
                  <c15:showDataLabelsRange val="0"/>
                </c:ext>
                <c:ext xmlns:c16="http://schemas.microsoft.com/office/drawing/2014/chart" uri="{C3380CC4-5D6E-409C-BE32-E72D297353CC}">
                  <c16:uniqueId val="{00000002-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8.5489938713247449E-2</c:v>
                </c:pt>
                <c:pt idx="1">
                  <c:v>0.35023914591713767</c:v>
                </c:pt>
                <c:pt idx="2">
                  <c:v>0.38265669040770334</c:v>
                </c:pt>
                <c:pt idx="3">
                  <c:v>0.41916330678948283</c:v>
                </c:pt>
                <c:pt idx="4">
                  <c:v>0.41983535628298102</c:v>
                </c:pt>
                <c:pt idx="5">
                  <c:v>0.39038074494872127</c:v>
                </c:pt>
                <c:pt idx="6">
                  <c:v>0.39060860098806738</c:v>
                </c:pt>
                <c:pt idx="7">
                  <c:v>0.40444925446534735</c:v>
                </c:pt>
                <c:pt idx="8">
                  <c:v>0.40631079653723801</c:v>
                </c:pt>
                <c:pt idx="9">
                  <c:v>0.40631079653723801</c:v>
                </c:pt>
                <c:pt idx="10">
                  <c:v>0.40631079653723801</c:v>
                </c:pt>
                <c:pt idx="11">
                  <c:v>0.40631079653723801</c:v>
                </c:pt>
                <c:pt idx="12">
                  <c:v>0.41682672738169785</c:v>
                </c:pt>
              </c:numCache>
            </c:numRef>
          </c:yVal>
          <c:smooth val="0"/>
          <c:extLst>
            <c:ext xmlns:c16="http://schemas.microsoft.com/office/drawing/2014/chart" uri="{C3380CC4-5D6E-409C-BE32-E72D297353CC}">
              <c16:uniqueId val="{00000003-12BA-4A42-A44E-1A6771510665}"/>
            </c:ext>
          </c:extLst>
        </c:ser>
        <c:ser>
          <c:idx val="40"/>
          <c:order val="1"/>
          <c:tx>
            <c:strRef>
              <c:f>'Motor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2BA-4A42-A44E-1A677151066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2BA-4A42-A44E-1A6771510665}"/>
              </c:ext>
            </c:extLst>
          </c:dPt>
          <c:dLbls>
            <c:dLbl>
              <c:idx val="11"/>
              <c:tx>
                <c:strRef>
                  <c:f>'Motor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{84BDE72C-A78E-4EEF-A2BB-6171BB8C80EA}</c15:txfldGUID>
                      <c15:f>'Motor CS'!$D$17</c15:f>
                      <c15:dlblFieldTableCache>
                        <c:ptCount val="1"/>
                        <c:pt idx="0">
                          <c:v>2010</c:v>
                        </c:pt>
                      </c15:dlblFieldTableCache>
                    </c15:dlblFTEntry>
                  </c15:dlblFieldTable>
                  <c15:showDataLabelsRange val="0"/>
                </c:ext>
                <c:ext xmlns:c16="http://schemas.microsoft.com/office/drawing/2014/chart" uri="{C3380CC4-5D6E-409C-BE32-E72D297353CC}">
                  <c16:uniqueId val="{00000006-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0.24026836463354564</c:v>
                </c:pt>
                <c:pt idx="1">
                  <c:v>0.70306088678371648</c:v>
                </c:pt>
                <c:pt idx="2">
                  <c:v>0.82015760456020259</c:v>
                </c:pt>
                <c:pt idx="3">
                  <c:v>0.78757733853894851</c:v>
                </c:pt>
                <c:pt idx="4">
                  <c:v>0.80333549725197362</c:v>
                </c:pt>
                <c:pt idx="5">
                  <c:v>0.78646344406762625</c:v>
                </c:pt>
                <c:pt idx="6">
                  <c:v>0.82921293343309255</c:v>
                </c:pt>
                <c:pt idx="7">
                  <c:v>0.8679484615475177</c:v>
                </c:pt>
                <c:pt idx="8">
                  <c:v>0.86697056804878958</c:v>
                </c:pt>
                <c:pt idx="9">
                  <c:v>0.86697056804878958</c:v>
                </c:pt>
                <c:pt idx="10">
                  <c:v>0.86697056804878958</c:v>
                </c:pt>
                <c:pt idx="11">
                  <c:v>0.86969848229309632</c:v>
                </c:pt>
              </c:numCache>
            </c:numRef>
          </c:yVal>
          <c:smooth val="0"/>
          <c:extLst>
            <c:ext xmlns:c16="http://schemas.microsoft.com/office/drawing/2014/chart" uri="{C3380CC4-5D6E-409C-BE32-E72D297353CC}">
              <c16:uniqueId val="{00000007-12BA-4A42-A44E-1A6771510665}"/>
            </c:ext>
          </c:extLst>
        </c:ser>
        <c:ser>
          <c:idx val="41"/>
          <c:order val="2"/>
          <c:tx>
            <c:strRef>
              <c:f>'Motor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2BA-4A42-A44E-1A6771510665}"/>
              </c:ext>
            </c:extLst>
          </c:dPt>
          <c:dLbls>
            <c:dLbl>
              <c:idx val="10"/>
              <c:tx>
                <c:strRef>
                  <c:f>'Motor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{3E59D82F-1175-45E9-A2CE-9FAAB4EAC07C}</c15:txfldGUID>
                      <c15:f>'Motor CS'!$D$18</c15:f>
                      <c15:dlblFieldTableCache>
                        <c:ptCount val="1"/>
                        <c:pt idx="0">
                          <c:v>2011</c:v>
                        </c:pt>
                      </c15:dlblFieldTableCache>
                    </c15:dlblFTEntry>
                  </c15:dlblFieldTable>
                  <c15:showDataLabelsRange val="0"/>
                </c:ext>
                <c:ext xmlns:c16="http://schemas.microsoft.com/office/drawing/2014/chart" uri="{C3380CC4-5D6E-409C-BE32-E72D297353CC}">
                  <c16:uniqueId val="{00000009-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0.17466852973798136</c:v>
                </c:pt>
                <c:pt idx="1">
                  <c:v>0.64204523341491138</c:v>
                </c:pt>
                <c:pt idx="2">
                  <c:v>0.62508612107147932</c:v>
                </c:pt>
                <c:pt idx="3">
                  <c:v>0.58488898259064537</c:v>
                </c:pt>
                <c:pt idx="4">
                  <c:v>0.58535443247580043</c:v>
                </c:pt>
                <c:pt idx="5">
                  <c:v>0.57617726883593845</c:v>
                </c:pt>
                <c:pt idx="6">
                  <c:v>0.58227784800391935</c:v>
                </c:pt>
                <c:pt idx="7">
                  <c:v>0.58227784800391935</c:v>
                </c:pt>
                <c:pt idx="8">
                  <c:v>0.58227784800391935</c:v>
                </c:pt>
                <c:pt idx="9">
                  <c:v>0.58227784800391935</c:v>
                </c:pt>
                <c:pt idx="10">
                  <c:v>0.58727380653191674</c:v>
                </c:pt>
              </c:numCache>
            </c:numRef>
          </c:yVal>
          <c:smooth val="0"/>
          <c:extLst>
            <c:ext xmlns:c16="http://schemas.microsoft.com/office/drawing/2014/chart" uri="{C3380CC4-5D6E-409C-BE32-E72D297353CC}">
              <c16:uniqueId val="{0000000A-12BA-4A42-A44E-1A6771510665}"/>
            </c:ext>
          </c:extLst>
        </c:ser>
        <c:ser>
          <c:idx val="42"/>
          <c:order val="3"/>
          <c:tx>
            <c:strRef>
              <c:f>'Motor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2BA-4A42-A44E-1A6771510665}"/>
              </c:ext>
            </c:extLst>
          </c:dPt>
          <c:dLbls>
            <c:dLbl>
              <c:idx val="9"/>
              <c:tx>
                <c:strRef>
                  <c:f>'Motor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{068D6206-3800-41FE-9A49-4DC12BA9F459}</c15:txfldGUID>
                      <c15:f>'Motor CS'!$D$19</c15:f>
                      <c15:dlblFieldTableCache>
                        <c:ptCount val="1"/>
                        <c:pt idx="0">
                          <c:v>2012</c:v>
                        </c:pt>
                      </c15:dlblFieldTableCache>
                    </c15:dlblFTEntry>
                  </c15:dlblFieldTable>
                  <c15:showDataLabelsRange val="0"/>
                </c:ext>
                <c:ext xmlns:c16="http://schemas.microsoft.com/office/drawing/2014/chart" uri="{C3380CC4-5D6E-409C-BE32-E72D297353CC}">
                  <c16:uniqueId val="{0000000C-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0.18730654471791833</c:v>
                </c:pt>
                <c:pt idx="1">
                  <c:v>0.65724394955990995</c:v>
                </c:pt>
                <c:pt idx="2">
                  <c:v>0.65993598825270139</c:v>
                </c:pt>
                <c:pt idx="3">
                  <c:v>0.66802680818047078</c:v>
                </c:pt>
                <c:pt idx="4">
                  <c:v>0.67313635852907616</c:v>
                </c:pt>
                <c:pt idx="5">
                  <c:v>0.66818900206750087</c:v>
                </c:pt>
                <c:pt idx="6">
                  <c:v>0.66818900206750087</c:v>
                </c:pt>
                <c:pt idx="7">
                  <c:v>0.66818900206750087</c:v>
                </c:pt>
                <c:pt idx="8">
                  <c:v>0.66818900206750087</c:v>
                </c:pt>
                <c:pt idx="9">
                  <c:v>0.67284103113668847</c:v>
                </c:pt>
              </c:numCache>
            </c:numRef>
          </c:yVal>
          <c:smooth val="0"/>
          <c:extLst>
            <c:ext xmlns:c16="http://schemas.microsoft.com/office/drawing/2014/chart" uri="{C3380CC4-5D6E-409C-BE32-E72D297353CC}">
              <c16:uniqueId val="{0000000D-12BA-4A42-A44E-1A6771510665}"/>
            </c:ext>
          </c:extLst>
        </c:ser>
        <c:ser>
          <c:idx val="43"/>
          <c:order val="4"/>
          <c:tx>
            <c:strRef>
              <c:f>'Motor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2BA-4A42-A44E-1A677151066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2BA-4A42-A44E-1A6771510665}"/>
              </c:ext>
            </c:extLst>
          </c:dPt>
          <c:dLbls>
            <c:dLbl>
              <c:idx val="8"/>
              <c:tx>
                <c:strRef>
                  <c:f>'Motor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{CF29413C-D9B5-4434-94C3-4CC3C1FFCB40}</c15:txfldGUID>
                      <c15:f>'Motor CS'!$D$20</c15:f>
                      <c15:dlblFieldTableCache>
                        <c:ptCount val="1"/>
                        <c:pt idx="0">
                          <c:v>2013</c:v>
                        </c:pt>
                      </c15:dlblFieldTableCache>
                    </c15:dlblFTEntry>
                  </c15:dlblFieldTable>
                  <c15:showDataLabelsRange val="0"/>
                </c:ext>
                <c:ext xmlns:c16="http://schemas.microsoft.com/office/drawing/2014/chart" uri="{C3380CC4-5D6E-409C-BE32-E72D297353CC}">
                  <c16:uniqueId val="{00000010-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0.1269948693382866</c:v>
                </c:pt>
                <c:pt idx="1">
                  <c:v>0.4156954604174099</c:v>
                </c:pt>
                <c:pt idx="2">
                  <c:v>0.42109620473116716</c:v>
                </c:pt>
                <c:pt idx="3">
                  <c:v>0.421464917383223</c:v>
                </c:pt>
                <c:pt idx="4">
                  <c:v>0.41763517377577181</c:v>
                </c:pt>
                <c:pt idx="5">
                  <c:v>0.41763517377577181</c:v>
                </c:pt>
                <c:pt idx="6">
                  <c:v>0.41763517377577181</c:v>
                </c:pt>
                <c:pt idx="7">
                  <c:v>0.41763517377577181</c:v>
                </c:pt>
                <c:pt idx="8">
                  <c:v>0.44646836762240194</c:v>
                </c:pt>
              </c:numCache>
            </c:numRef>
          </c:yVal>
          <c:smooth val="0"/>
          <c:extLst>
            <c:ext xmlns:c16="http://schemas.microsoft.com/office/drawing/2014/chart" uri="{C3380CC4-5D6E-409C-BE32-E72D297353CC}">
              <c16:uniqueId val="{00000011-12BA-4A42-A44E-1A6771510665}"/>
            </c:ext>
          </c:extLst>
        </c:ser>
        <c:ser>
          <c:idx val="44"/>
          <c:order val="5"/>
          <c:tx>
            <c:strRef>
              <c:f>'Motor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2BA-4A42-A44E-1A6771510665}"/>
              </c:ext>
            </c:extLst>
          </c:dPt>
          <c:dLbls>
            <c:dLbl>
              <c:idx val="7"/>
              <c:tx>
                <c:strRef>
                  <c:f>'Motor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{4CA1EBAC-E16B-49BD-A8D6-8947A22CBE3E}</c15:txfldGUID>
                      <c15:f>'Motor CS'!$D$21</c15:f>
                      <c15:dlblFieldTableCache>
                        <c:ptCount val="1"/>
                        <c:pt idx="0">
                          <c:v>2014</c:v>
                        </c:pt>
                      </c15:dlblFieldTableCache>
                    </c15:dlblFTEntry>
                  </c15:dlblFieldTable>
                  <c15:showDataLabelsRange val="0"/>
                </c:ext>
                <c:ext xmlns:c16="http://schemas.microsoft.com/office/drawing/2014/chart" uri="{C3380CC4-5D6E-409C-BE32-E72D297353CC}">
                  <c16:uniqueId val="{00000013-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0.16431344847798557</c:v>
                </c:pt>
                <c:pt idx="1">
                  <c:v>0.46774736880063145</c:v>
                </c:pt>
                <c:pt idx="2">
                  <c:v>0.48150350584552232</c:v>
                </c:pt>
                <c:pt idx="3">
                  <c:v>0.47965539975679761</c:v>
                </c:pt>
                <c:pt idx="4">
                  <c:v>0.47299403950343022</c:v>
                </c:pt>
                <c:pt idx="5">
                  <c:v>0.47326412976057042</c:v>
                </c:pt>
                <c:pt idx="6">
                  <c:v>0.47326412976057042</c:v>
                </c:pt>
                <c:pt idx="7">
                  <c:v>0.56556922774071783</c:v>
                </c:pt>
              </c:numCache>
            </c:numRef>
          </c:yVal>
          <c:smooth val="0"/>
          <c:extLst>
            <c:ext xmlns:c16="http://schemas.microsoft.com/office/drawing/2014/chart" uri="{C3380CC4-5D6E-409C-BE32-E72D297353CC}">
              <c16:uniqueId val="{00000014-12BA-4A42-A44E-1A6771510665}"/>
            </c:ext>
          </c:extLst>
        </c:ser>
        <c:ser>
          <c:idx val="45"/>
          <c:order val="6"/>
          <c:tx>
            <c:strRef>
              <c:f>'Motor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2BA-4A42-A44E-1A6771510665}"/>
              </c:ext>
            </c:extLst>
          </c:dPt>
          <c:dLbls>
            <c:dLbl>
              <c:idx val="6"/>
              <c:tx>
                <c:strRef>
                  <c:f>'Motor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{94807399-9B17-4BC6-AB87-585880412531}</c15:txfldGUID>
                      <c15:f>'Motor CS'!$D$22</c15:f>
                      <c15:dlblFieldTableCache>
                        <c:ptCount val="1"/>
                        <c:pt idx="0">
                          <c:v>2015</c:v>
                        </c:pt>
                      </c15:dlblFieldTableCache>
                    </c15:dlblFTEntry>
                  </c15:dlblFieldTable>
                  <c15:showDataLabelsRange val="0"/>
                </c:ext>
                <c:ext xmlns:c16="http://schemas.microsoft.com/office/drawing/2014/chart" uri="{C3380CC4-5D6E-409C-BE32-E72D297353CC}">
                  <c16:uniqueId val="{00000016-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0.19232722810995206</c:v>
                </c:pt>
                <c:pt idx="1">
                  <c:v>0.63285860813573558</c:v>
                </c:pt>
                <c:pt idx="2">
                  <c:v>1.0531291900971906</c:v>
                </c:pt>
                <c:pt idx="3">
                  <c:v>0.96336829124557311</c:v>
                </c:pt>
                <c:pt idx="4">
                  <c:v>0.9970835645754208</c:v>
                </c:pt>
                <c:pt idx="5">
                  <c:v>1.2072891545493811</c:v>
                </c:pt>
                <c:pt idx="6">
                  <c:v>1.2297662664441213</c:v>
                </c:pt>
              </c:numCache>
            </c:numRef>
          </c:yVal>
          <c:smooth val="0"/>
          <c:extLst>
            <c:ext xmlns:c16="http://schemas.microsoft.com/office/drawing/2014/chart" uri="{C3380CC4-5D6E-409C-BE32-E72D297353CC}">
              <c16:uniqueId val="{00000017-12BA-4A42-A44E-1A6771510665}"/>
            </c:ext>
          </c:extLst>
        </c:ser>
        <c:ser>
          <c:idx val="46"/>
          <c:order val="7"/>
          <c:tx>
            <c:strRef>
              <c:f>'Motor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2BA-4A42-A44E-1A6771510665}"/>
              </c:ext>
            </c:extLst>
          </c:dPt>
          <c:dLbls>
            <c:dLbl>
              <c:idx val="5"/>
              <c:tx>
                <c:strRef>
                  <c:f>'Motor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{DFE31A8C-4731-4400-8244-3C88EA309A1B}</c15:txfldGUID>
                      <c15:f>'Motor CS'!$D$23</c15:f>
                      <c15:dlblFieldTableCache>
                        <c:ptCount val="1"/>
                        <c:pt idx="0">
                          <c:v>2016</c:v>
                        </c:pt>
                      </c15:dlblFieldTableCache>
                    </c15:dlblFTEntry>
                  </c15:dlblFieldTable>
                  <c15:showDataLabelsRange val="0"/>
                </c:ext>
                <c:ext xmlns:c16="http://schemas.microsoft.com/office/drawing/2014/chart" uri="{C3380CC4-5D6E-409C-BE32-E72D297353CC}">
                  <c16:uniqueId val="{00000019-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0.23794948233699709</c:v>
                </c:pt>
                <c:pt idx="1">
                  <c:v>0.6792340269906163</c:v>
                </c:pt>
                <c:pt idx="2">
                  <c:v>0.74290026511939278</c:v>
                </c:pt>
                <c:pt idx="3">
                  <c:v>0.72173295900597523</c:v>
                </c:pt>
                <c:pt idx="4">
                  <c:v>0.69428226858409026</c:v>
                </c:pt>
                <c:pt idx="5">
                  <c:v>0.73043783908259619</c:v>
                </c:pt>
              </c:numCache>
            </c:numRef>
          </c:yVal>
          <c:smooth val="0"/>
          <c:extLst>
            <c:ext xmlns:c16="http://schemas.microsoft.com/office/drawing/2014/chart" uri="{C3380CC4-5D6E-409C-BE32-E72D297353CC}">
              <c16:uniqueId val="{0000001A-12BA-4A42-A44E-1A6771510665}"/>
            </c:ext>
          </c:extLst>
        </c:ser>
        <c:ser>
          <c:idx val="47"/>
          <c:order val="8"/>
          <c:tx>
            <c:strRef>
              <c:f>'Motor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2BA-4A42-A44E-1A6771510665}"/>
              </c:ext>
            </c:extLst>
          </c:dPt>
          <c:dLbls>
            <c:dLbl>
              <c:idx val="4"/>
              <c:tx>
                <c:strRef>
                  <c:f>'Motor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{403CDB44-559C-4F5C-918D-C28189D3DC13}</c15:txfldGUID>
                      <c15:f>'Motor CS'!$D$24</c15:f>
                      <c15:dlblFieldTableCache>
                        <c:ptCount val="1"/>
                        <c:pt idx="0">
                          <c:v>2017</c:v>
                        </c:pt>
                      </c15:dlblFieldTableCache>
                    </c15:dlblFTEntry>
                  </c15:dlblFieldTable>
                  <c15:showDataLabelsRange val="0"/>
                </c:ext>
                <c:ext xmlns:c16="http://schemas.microsoft.com/office/drawing/2014/chart" uri="{C3380CC4-5D6E-409C-BE32-E72D297353CC}">
                  <c16:uniqueId val="{0000001C-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0.19645782928277558</c:v>
                </c:pt>
                <c:pt idx="1">
                  <c:v>0.56227651519622157</c:v>
                </c:pt>
                <c:pt idx="2">
                  <c:v>0.78518238869588319</c:v>
                </c:pt>
                <c:pt idx="3">
                  <c:v>0.86803786510783676</c:v>
                </c:pt>
                <c:pt idx="4">
                  <c:v>0.94409564886082797</c:v>
                </c:pt>
              </c:numCache>
            </c:numRef>
          </c:yVal>
          <c:smooth val="0"/>
          <c:extLst>
            <c:ext xmlns:c16="http://schemas.microsoft.com/office/drawing/2014/chart" uri="{C3380CC4-5D6E-409C-BE32-E72D297353CC}">
              <c16:uniqueId val="{0000001D-12BA-4A42-A44E-1A6771510665}"/>
            </c:ext>
          </c:extLst>
        </c:ser>
        <c:ser>
          <c:idx val="48"/>
          <c:order val="9"/>
          <c:tx>
            <c:strRef>
              <c:f>'Motor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2BA-4A42-A44E-1A6771510665}"/>
              </c:ext>
            </c:extLst>
          </c:dPt>
          <c:dLbls>
            <c:dLbl>
              <c:idx val="3"/>
              <c:tx>
                <c:strRef>
                  <c:f>'Motor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{04E43533-3A52-4757-9B24-D80654145ACA}</c15:txfldGUID>
                      <c15:f>'Motor CS'!$D$25</c15:f>
                      <c15:dlblFieldTableCache>
                        <c:ptCount val="1"/>
                        <c:pt idx="0">
                          <c:v>2018</c:v>
                        </c:pt>
                      </c15:dlblFieldTableCache>
                    </c15:dlblFTEntry>
                  </c15:dlblFieldTable>
                  <c15:showDataLabelsRange val="0"/>
                </c:ext>
                <c:ext xmlns:c16="http://schemas.microsoft.com/office/drawing/2014/chart" uri="{C3380CC4-5D6E-409C-BE32-E72D297353CC}">
                  <c16:uniqueId val="{0000001F-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0.17883314494855751</c:v>
                </c:pt>
                <c:pt idx="1">
                  <c:v>0.61672506629431179</c:v>
                </c:pt>
                <c:pt idx="2">
                  <c:v>0.64303316956024115</c:v>
                </c:pt>
                <c:pt idx="3">
                  <c:v>0.75445617621830185</c:v>
                </c:pt>
              </c:numCache>
            </c:numRef>
          </c:yVal>
          <c:smooth val="0"/>
          <c:extLst>
            <c:ext xmlns:c16="http://schemas.microsoft.com/office/drawing/2014/chart" uri="{C3380CC4-5D6E-409C-BE32-E72D297353CC}">
              <c16:uniqueId val="{00000020-12BA-4A42-A44E-1A6771510665}"/>
            </c:ext>
          </c:extLst>
        </c:ser>
        <c:ser>
          <c:idx val="49"/>
          <c:order val="10"/>
          <c:tx>
            <c:strRef>
              <c:f>'Motor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2BA-4A42-A44E-1A6771510665}"/>
              </c:ext>
            </c:extLst>
          </c:dPt>
          <c:dLbls>
            <c:dLbl>
              <c:idx val="2"/>
              <c:tx>
                <c:strRef>
                  <c:f>'Motor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{769B1A00-D40A-4990-811D-4C6FEB54ED61}</c15:txfldGUID>
                      <c15:f>'Motor CS'!$D$26</c15:f>
                      <c15:dlblFieldTableCache>
                        <c:ptCount val="1"/>
                        <c:pt idx="0">
                          <c:v>2019</c:v>
                        </c:pt>
                      </c15:dlblFieldTableCache>
                    </c15:dlblFTEntry>
                  </c15:dlblFieldTable>
                  <c15:showDataLabelsRange val="0"/>
                </c:ext>
                <c:ext xmlns:c16="http://schemas.microsoft.com/office/drawing/2014/chart" uri="{C3380CC4-5D6E-409C-BE32-E72D297353CC}">
                  <c16:uniqueId val="{00000022-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0.25149722052951867</c:v>
                </c:pt>
                <c:pt idx="1">
                  <c:v>0.49019259854226527</c:v>
                </c:pt>
                <c:pt idx="2">
                  <c:v>0.71397321359811805</c:v>
                </c:pt>
              </c:numCache>
            </c:numRef>
          </c:yVal>
          <c:smooth val="0"/>
          <c:extLst>
            <c:ext xmlns:c16="http://schemas.microsoft.com/office/drawing/2014/chart" uri="{C3380CC4-5D6E-409C-BE32-E72D297353CC}">
              <c16:uniqueId val="{00000023-12BA-4A42-A44E-1A6771510665}"/>
            </c:ext>
          </c:extLst>
        </c:ser>
        <c:ser>
          <c:idx val="50"/>
          <c:order val="11"/>
          <c:tx>
            <c:strRef>
              <c:f>'Motor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{F47B0028-12B4-4292-BC48-B06CBFDF16AC}</c15:txfldGUID>
                      <c15:f>'Motor CS'!$D$27</c15:f>
                      <c15:dlblFieldTableCache>
                        <c:ptCount val="1"/>
                        <c:pt idx="0">
                          <c:v>2020</c:v>
                        </c:pt>
                      </c15:dlblFieldTableCache>
                    </c15:dlblFTEntry>
                  </c15:dlblFieldTable>
                  <c15:showDataLabelsRange val="0"/>
                </c:ext>
                <c:ext xmlns:c16="http://schemas.microsoft.com/office/drawing/2014/chart" uri="{C3380CC4-5D6E-409C-BE32-E72D297353CC}">
                  <c16:uniqueId val="{00000024-12BA-4A42-A44E-1A67715106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CS'!$H$11,'Motor CS'!$H$11)</c:f>
              <c:numCache>
                <c:formatCode>0</c:formatCode>
                <c:ptCount val="2"/>
                <c:pt idx="0">
                  <c:v>12</c:v>
                </c:pt>
                <c:pt idx="1">
                  <c:v>12</c:v>
                </c:pt>
              </c:numCache>
            </c:numRef>
          </c:xVal>
          <c:yVal>
            <c:numRef>
              <c:f>('Motor CS'!$H$27,'Motor CS'!$F$66)</c:f>
              <c:numCache>
                <c:formatCode>0%</c:formatCode>
                <c:ptCount val="2"/>
                <c:pt idx="0">
                  <c:v>0.46469147227791058</c:v>
                </c:pt>
                <c:pt idx="1">
                  <c:v>0.86684168098258307</c:v>
                </c:pt>
              </c:numCache>
            </c:numRef>
          </c:yVal>
          <c:smooth val="0"/>
          <c:extLst>
            <c:ext xmlns:c16="http://schemas.microsoft.com/office/drawing/2014/chart" uri="{C3380CC4-5D6E-409C-BE32-E72D297353CC}">
              <c16:uniqueId val="{00000025-12BA-4A42-A44E-1A677151066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numRef>
              <c:f>'Motor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CS'!$H$51:$H$66</c:f>
              <c:numCache>
                <c:formatCode>0%</c:formatCode>
                <c:ptCount val="16"/>
                <c:pt idx="0">
                  <c:v>0.69458681338455264</c:v>
                </c:pt>
                <c:pt idx="1">
                  <c:v>0.89668245743342823</c:v>
                </c:pt>
                <c:pt idx="2">
                  <c:v>0.69188015710628359</c:v>
                </c:pt>
                <c:pt idx="3">
                  <c:v>0.51463122908879244</c:v>
                </c:pt>
                <c:pt idx="4">
                  <c:v>0.40631079653663599</c:v>
                </c:pt>
                <c:pt idx="5">
                  <c:v>0.86697056804480321</c:v>
                </c:pt>
                <c:pt idx="6">
                  <c:v>0.58227784800217974</c:v>
                </c:pt>
                <c:pt idx="7">
                  <c:v>0.66818900206612231</c:v>
                </c:pt>
                <c:pt idx="8">
                  <c:v>0.41763517377446457</c:v>
                </c:pt>
                <c:pt idx="9">
                  <c:v>0.47326412975976007</c:v>
                </c:pt>
                <c:pt idx="10">
                  <c:v>0.87655470187184381</c:v>
                </c:pt>
                <c:pt idx="11">
                  <c:v>0.69428226858379005</c:v>
                </c:pt>
                <c:pt idx="12">
                  <c:v>0.81563274509834038</c:v>
                </c:pt>
                <c:pt idx="13">
                  <c:v>0.50012538209127666</c:v>
                </c:pt>
                <c:pt idx="14">
                  <c:v>0.45326919348305245</c:v>
                </c:pt>
                <c:pt idx="15">
                  <c:v>0.3109397759687747</c:v>
                </c:pt>
              </c:numCache>
            </c:numRef>
          </c:val>
          <c:extLst>
            <c:ext xmlns:c16="http://schemas.microsoft.com/office/drawing/2014/chart" uri="{C3380CC4-5D6E-409C-BE32-E72D297353CC}">
              <c16:uniqueId val="{00000000-4D5D-45CC-AD95-0370DA8FD5D1}"/>
            </c:ext>
          </c:extLst>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numRef>
              <c:f>'Motor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CS'!$I$51:$I$66</c:f>
              <c:numCache>
                <c:formatCode>0%</c:formatCode>
                <c:ptCount val="16"/>
                <c:pt idx="0">
                  <c:v>6.2344986571859252E-3</c:v>
                </c:pt>
                <c:pt idx="1">
                  <c:v>4.7245992274811549E-4</c:v>
                </c:pt>
                <c:pt idx="2">
                  <c:v>7.8095952996987759E-13</c:v>
                </c:pt>
                <c:pt idx="3">
                  <c:v>3.939197584895888E-3</c:v>
                </c:pt>
                <c:pt idx="4">
                  <c:v>6.0220360565593019E-13</c:v>
                </c:pt>
                <c:pt idx="5">
                  <c:v>3.9864446954539769E-12</c:v>
                </c:pt>
                <c:pt idx="6">
                  <c:v>1.7398737186180294E-12</c:v>
                </c:pt>
                <c:pt idx="7">
                  <c:v>1.3787056929426849E-12</c:v>
                </c:pt>
                <c:pt idx="8">
                  <c:v>1.3073646241994007E-12</c:v>
                </c:pt>
                <c:pt idx="9">
                  <c:v>8.1028087155258844E-13</c:v>
                </c:pt>
                <c:pt idx="10">
                  <c:v>0.33073445267753715</c:v>
                </c:pt>
                <c:pt idx="11">
                  <c:v>3.0030202423658818E-13</c:v>
                </c:pt>
                <c:pt idx="12">
                  <c:v>5.2405120009496473E-2</c:v>
                </c:pt>
                <c:pt idx="13">
                  <c:v>0.14290778746896451</c:v>
                </c:pt>
                <c:pt idx="14">
                  <c:v>3.6923405059212912E-2</c:v>
                </c:pt>
                <c:pt idx="15">
                  <c:v>0.15375169630913585</c:v>
                </c:pt>
              </c:numCache>
            </c:numRef>
          </c:val>
          <c:extLst>
            <c:ext xmlns:c16="http://schemas.microsoft.com/office/drawing/2014/chart" uri="{C3380CC4-5D6E-409C-BE32-E72D297353CC}">
              <c16:uniqueId val="{00000001-4D5D-45CC-AD95-0370DA8FD5D1}"/>
            </c:ext>
          </c:extLst>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numRef>
              <c:f>'Motor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CS'!$J$51:$J$66</c:f>
              <c:numCache>
                <c:formatCode>0%</c:formatCode>
                <c:ptCount val="16"/>
                <c:pt idx="0">
                  <c:v>2.6933219741660038E-3</c:v>
                </c:pt>
                <c:pt idx="1">
                  <c:v>4.0952190795382846E-3</c:v>
                </c:pt>
                <c:pt idx="2">
                  <c:v>7.038942644834895E-3</c:v>
                </c:pt>
                <c:pt idx="3">
                  <c:v>1.4696475594048459E-2</c:v>
                </c:pt>
                <c:pt idx="4">
                  <c:v>1.0515930844459698E-2</c:v>
                </c:pt>
                <c:pt idx="5">
                  <c:v>2.7279142443066237E-3</c:v>
                </c:pt>
                <c:pt idx="6">
                  <c:v>4.9959585279971443E-3</c:v>
                </c:pt>
                <c:pt idx="7">
                  <c:v>4.6520290691874164E-3</c:v>
                </c:pt>
                <c:pt idx="8">
                  <c:v>2.8833193846629964E-2</c:v>
                </c:pt>
                <c:pt idx="9">
                  <c:v>9.2305097980147466E-2</c:v>
                </c:pt>
                <c:pt idx="10">
                  <c:v>2.2477111894740349E-2</c:v>
                </c:pt>
                <c:pt idx="11">
                  <c:v>3.615557049850595E-2</c:v>
                </c:pt>
                <c:pt idx="12">
                  <c:v>7.6057783752991076E-2</c:v>
                </c:pt>
                <c:pt idx="13">
                  <c:v>0.11142300665806074</c:v>
                </c:pt>
                <c:pt idx="14">
                  <c:v>0.2237806150558527</c:v>
                </c:pt>
                <c:pt idx="15">
                  <c:v>0.4021502087046725</c:v>
                </c:pt>
              </c:numCache>
            </c:numRef>
          </c:val>
          <c:extLst>
            <c:ext xmlns:c16="http://schemas.microsoft.com/office/drawing/2014/chart" uri="{C3380CC4-5D6E-409C-BE32-E72D297353CC}">
              <c16:uniqueId val="{00000002-4D5D-45CC-AD95-0370DA8FD5D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CS'!$F$12:$F$27</c:f>
              <c:numCache>
                <c:formatCode>#,##0</c:formatCode>
                <c:ptCount val="16"/>
                <c:pt idx="0">
                  <c:v>113.39858766963418</c:v>
                </c:pt>
                <c:pt idx="1">
                  <c:v>77.440113464392525</c:v>
                </c:pt>
                <c:pt idx="2">
                  <c:v>34.574342643323298</c:v>
                </c:pt>
                <c:pt idx="3">
                  <c:v>17.357875588717512</c:v>
                </c:pt>
                <c:pt idx="4">
                  <c:v>13.284572169719116</c:v>
                </c:pt>
                <c:pt idx="5">
                  <c:v>3.2610504141276619</c:v>
                </c:pt>
                <c:pt idx="6">
                  <c:v>3.448577490711072</c:v>
                </c:pt>
                <c:pt idx="7">
                  <c:v>2.9012807363853628</c:v>
                </c:pt>
                <c:pt idx="8">
                  <c:v>3.0595912418790818</c:v>
                </c:pt>
                <c:pt idx="9">
                  <c:v>3.7024660222410688</c:v>
                </c:pt>
                <c:pt idx="10">
                  <c:v>3.1515387392079597</c:v>
                </c:pt>
                <c:pt idx="11">
                  <c:v>3.3299093244709406</c:v>
                </c:pt>
                <c:pt idx="12">
                  <c:v>4.0360844506924378</c:v>
                </c:pt>
                <c:pt idx="13">
                  <c:v>4.6984002894301131</c:v>
                </c:pt>
                <c:pt idx="14">
                  <c:v>5.8263605335153734</c:v>
                </c:pt>
                <c:pt idx="15">
                  <c:v>2.98409663767552</c:v>
                </c:pt>
              </c:numCache>
            </c:numRef>
          </c:val>
          <c:smooth val="0"/>
          <c:extLst>
            <c:ext xmlns:c16="http://schemas.microsoft.com/office/drawing/2014/chart" uri="{C3380CC4-5D6E-409C-BE32-E72D297353CC}">
              <c16:uniqueId val="{00000003-4D5D-45CC-AD95-0370DA8FD5D1}"/>
            </c:ext>
          </c:extLst>
        </c:ser>
        <c:ser>
          <c:idx val="4"/>
          <c:order val="4"/>
          <c:tx>
            <c:strRef>
              <c:f>'Motor CS'!$B$9</c:f>
              <c:strCache>
                <c:ptCount val="1"/>
                <c:pt idx="0">
                  <c:v>Written Premium</c:v>
                </c:pt>
              </c:strCache>
            </c:strRef>
          </c:tx>
          <c:marker>
            <c:symbol val="star"/>
            <c:size val="7"/>
            <c:spPr>
              <a:noFill/>
              <a:ln>
                <a:solidFill>
                  <a:srgbClr val="A29FCC"/>
                </a:solidFill>
                <a:prstDash val="solid"/>
              </a:ln>
            </c:spPr>
          </c:marker>
          <c:cat>
            <c:numRef>
              <c:f>'Motor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CS'!$B$12:$B$27</c:f>
            </c:numRef>
          </c:val>
          <c:smooth val="0"/>
          <c:extLst>
            <c:ext xmlns:c16="http://schemas.microsoft.com/office/drawing/2014/chart" uri="{C3380CC4-5D6E-409C-BE32-E72D297353CC}">
              <c16:uniqueId val="{00000004-4D5D-45CC-AD95-0370DA8FD5D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Prop &amp; Direct Reinsura'!$D$16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6EC-4A41-9E2D-2B824728EDA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6EC-4A41-9E2D-2B824728EDAA}"/>
              </c:ext>
            </c:extLst>
          </c:dPt>
          <c:dLbls>
            <c:dLbl>
              <c:idx val="12"/>
              <c:tx>
                <c:strRef>
                  <c:f>'Motor - Prop &amp; Direct Reinsura'!$D$16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{C65CAAE3-2CDE-4690-A823-FC96C32B03E8}</c15:txfldGUID>
                      <c15:f>'Motor - Prop &amp; Direct Reinsura'!$D$16</c15:f>
                      <c15:dlblFieldTableCache>
                        <c:ptCount val="1"/>
                        <c:pt idx="0">
                          <c:v>2009</c:v>
                        </c:pt>
                      </c15:dlblFieldTableCache>
                    </c15:dlblFTEntry>
                  </c15:dlblFieldTable>
                  <c15:showDataLabelsRange val="0"/>
                </c:ext>
                <c:ext xmlns:c16="http://schemas.microsoft.com/office/drawing/2014/chart" uri="{C3380CC4-5D6E-409C-BE32-E72D297353CC}">
                  <c16:uniqueId val="{00000002-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0.2355599864159294</c:v>
                </c:pt>
                <c:pt idx="1">
                  <c:v>0.82662218636707085</c:v>
                </c:pt>
                <c:pt idx="2">
                  <c:v>0.97665661117440539</c:v>
                </c:pt>
                <c:pt idx="3">
                  <c:v>0.9976150273304909</c:v>
                </c:pt>
                <c:pt idx="4">
                  <c:v>0.9998798410380606</c:v>
                </c:pt>
                <c:pt idx="5">
                  <c:v>1.0326718344605295</c:v>
                </c:pt>
                <c:pt idx="6">
                  <c:v>1.0414312721498415</c:v>
                </c:pt>
                <c:pt idx="7">
                  <c:v>1.0410755260778695</c:v>
                </c:pt>
                <c:pt idx="8">
                  <c:v>1.0388218829964639</c:v>
                </c:pt>
                <c:pt idx="9">
                  <c:v>1.0365600709778431</c:v>
                </c:pt>
                <c:pt idx="10">
                  <c:v>1.0357670786932025</c:v>
                </c:pt>
                <c:pt idx="11">
                  <c:v>1.0350763007161277</c:v>
                </c:pt>
                <c:pt idx="12">
                  <c:v>1.0343574756326444</c:v>
                </c:pt>
              </c:numCache>
            </c:numRef>
          </c:yVal>
          <c:smooth val="0"/>
          <c:extLst>
            <c:ext xmlns:c16="http://schemas.microsoft.com/office/drawing/2014/chart" uri="{C3380CC4-5D6E-409C-BE32-E72D297353CC}">
              <c16:uniqueId val="{00000003-26EC-4A41-9E2D-2B824728EDAA}"/>
            </c:ext>
          </c:extLst>
        </c:ser>
        <c:ser>
          <c:idx val="40"/>
          <c:order val="1"/>
          <c:tx>
            <c:strRef>
              <c:f>'Motor - Prop &amp; Direct Reinsura'!$D$17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6EC-4A41-9E2D-2B824728EDA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6EC-4A41-9E2D-2B824728EDAA}"/>
              </c:ext>
            </c:extLst>
          </c:dPt>
          <c:dLbls>
            <c:dLbl>
              <c:idx val="11"/>
              <c:tx>
                <c:strRef>
                  <c:f>'Motor - Prop &amp; Direct Reinsura'!$D$17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{F3FEA116-8FA8-47D4-B0A0-493B11908647}</c15:txfldGUID>
                      <c15:f>'Motor - Prop &amp; Direct Reinsura'!$D$17</c15:f>
                      <c15:dlblFieldTableCache>
                        <c:ptCount val="1"/>
                        <c:pt idx="0">
                          <c:v>2010</c:v>
                        </c:pt>
                      </c15:dlblFieldTableCache>
                    </c15:dlblFTEntry>
                  </c15:dlblFieldTable>
                  <c15:showDataLabelsRange val="0"/>
                </c:ext>
                <c:ext xmlns:c16="http://schemas.microsoft.com/office/drawing/2014/chart" uri="{C3380CC4-5D6E-409C-BE32-E72D297353CC}">
                  <c16:uniqueId val="{00000006-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0.16480838411397652</c:v>
                </c:pt>
                <c:pt idx="1">
                  <c:v>0.77192480875362524</c:v>
                </c:pt>
                <c:pt idx="2">
                  <c:v>0.91150265210175352</c:v>
                </c:pt>
                <c:pt idx="3">
                  <c:v>0.94299016621710507</c:v>
                </c:pt>
                <c:pt idx="4">
                  <c:v>1.055724026316323</c:v>
                </c:pt>
                <c:pt idx="5">
                  <c:v>1.0590787441123999</c:v>
                </c:pt>
                <c:pt idx="6">
                  <c:v>1.060895228411501</c:v>
                </c:pt>
                <c:pt idx="7">
                  <c:v>1.0578585955609365</c:v>
                </c:pt>
                <c:pt idx="8">
                  <c:v>1.0565497400408543</c:v>
                </c:pt>
                <c:pt idx="9">
                  <c:v>1.0557943890847143</c:v>
                </c:pt>
                <c:pt idx="10">
                  <c:v>1.0537623131889684</c:v>
                </c:pt>
                <c:pt idx="11">
                  <c:v>1.0509059223112465</c:v>
                </c:pt>
              </c:numCache>
            </c:numRef>
          </c:yVal>
          <c:smooth val="0"/>
          <c:extLst>
            <c:ext xmlns:c16="http://schemas.microsoft.com/office/drawing/2014/chart" uri="{C3380CC4-5D6E-409C-BE32-E72D297353CC}">
              <c16:uniqueId val="{00000007-26EC-4A41-9E2D-2B824728EDAA}"/>
            </c:ext>
          </c:extLst>
        </c:ser>
        <c:ser>
          <c:idx val="41"/>
          <c:order val="2"/>
          <c:tx>
            <c:strRef>
              <c:f>'Motor - Prop &amp; Direct Reinsura'!$D$18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6EC-4A41-9E2D-2B824728EDAA}"/>
              </c:ext>
            </c:extLst>
          </c:dPt>
          <c:dLbls>
            <c:dLbl>
              <c:idx val="10"/>
              <c:tx>
                <c:strRef>
                  <c:f>'Motor - Prop &amp; Direct Reinsura'!$D$18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{CA938D7D-85B2-4BF4-AFC3-4DFF056FB2E8}</c15:txfldGUID>
                      <c15:f>'Motor - Prop &amp; Direct Reinsura'!$D$18</c15:f>
                      <c15:dlblFieldTableCache>
                        <c:ptCount val="1"/>
                        <c:pt idx="0">
                          <c:v>2011</c:v>
                        </c:pt>
                      </c15:dlblFieldTableCache>
                    </c15:dlblFTEntry>
                  </c15:dlblFieldTable>
                  <c15:showDataLabelsRange val="0"/>
                </c:ext>
                <c:ext xmlns:c16="http://schemas.microsoft.com/office/drawing/2014/chart" uri="{C3380CC4-5D6E-409C-BE32-E72D297353CC}">
                  <c16:uniqueId val="{00000009-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0.18920538184085783</c:v>
                </c:pt>
                <c:pt idx="1">
                  <c:v>0.81043259145469437</c:v>
                </c:pt>
                <c:pt idx="2">
                  <c:v>0.96535118135703768</c:v>
                </c:pt>
                <c:pt idx="3">
                  <c:v>0.98644181168191425</c:v>
                </c:pt>
                <c:pt idx="4">
                  <c:v>0.99152641676909314</c:v>
                </c:pt>
                <c:pt idx="5">
                  <c:v>0.99726810124915077</c:v>
                </c:pt>
                <c:pt idx="6">
                  <c:v>0.99784577072080105</c:v>
                </c:pt>
                <c:pt idx="7">
                  <c:v>0.99747051671663378</c:v>
                </c:pt>
                <c:pt idx="8">
                  <c:v>0.99657806417177497</c:v>
                </c:pt>
                <c:pt idx="9">
                  <c:v>0.99580755483751549</c:v>
                </c:pt>
                <c:pt idx="10">
                  <c:v>0.9949312180053882</c:v>
                </c:pt>
              </c:numCache>
            </c:numRef>
          </c:yVal>
          <c:smooth val="0"/>
          <c:extLst>
            <c:ext xmlns:c16="http://schemas.microsoft.com/office/drawing/2014/chart" uri="{C3380CC4-5D6E-409C-BE32-E72D297353CC}">
              <c16:uniqueId val="{0000000A-26EC-4A41-9E2D-2B824728EDAA}"/>
            </c:ext>
          </c:extLst>
        </c:ser>
        <c:ser>
          <c:idx val="42"/>
          <c:order val="3"/>
          <c:tx>
            <c:strRef>
              <c:f>'Motor - Prop &amp; Direct Reinsura'!$D$19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6EC-4A41-9E2D-2B824728EDAA}"/>
              </c:ext>
            </c:extLst>
          </c:dPt>
          <c:dLbls>
            <c:dLbl>
              <c:idx val="9"/>
              <c:tx>
                <c:strRef>
                  <c:f>'Motor - Prop &amp; Direct Reinsura'!$D$19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{78B8E83E-B3A4-4ADA-A5E9-DBB80D5A2400}</c15:txfldGUID>
                      <c15:f>'Motor - Prop &amp; Direct Reinsura'!$D$19</c15:f>
                      <c15:dlblFieldTableCache>
                        <c:ptCount val="1"/>
                        <c:pt idx="0">
                          <c:v>2012</c:v>
                        </c:pt>
                      </c15:dlblFieldTableCache>
                    </c15:dlblFTEntry>
                  </c15:dlblFieldTable>
                  <c15:showDataLabelsRange val="0"/>
                </c:ext>
                <c:ext xmlns:c16="http://schemas.microsoft.com/office/drawing/2014/chart" uri="{C3380CC4-5D6E-409C-BE32-E72D297353CC}">
                  <c16:uniqueId val="{0000000C-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0.14386624111333626</c:v>
                </c:pt>
                <c:pt idx="1">
                  <c:v>0.71894930353711428</c:v>
                </c:pt>
                <c:pt idx="2">
                  <c:v>0.86261895752220064</c:v>
                </c:pt>
                <c:pt idx="3">
                  <c:v>0.8947537000845035</c:v>
                </c:pt>
                <c:pt idx="4">
                  <c:v>0.91002280470107133</c:v>
                </c:pt>
                <c:pt idx="5">
                  <c:v>0.92108628044809493</c:v>
                </c:pt>
                <c:pt idx="6">
                  <c:v>0.92739234024251582</c:v>
                </c:pt>
                <c:pt idx="7">
                  <c:v>0.93220910740757168</c:v>
                </c:pt>
                <c:pt idx="8">
                  <c:v>0.93608037575078429</c:v>
                </c:pt>
                <c:pt idx="9">
                  <c:v>0.95646879008879004</c:v>
                </c:pt>
              </c:numCache>
            </c:numRef>
          </c:yVal>
          <c:smooth val="0"/>
          <c:extLst>
            <c:ext xmlns:c16="http://schemas.microsoft.com/office/drawing/2014/chart" uri="{C3380CC4-5D6E-409C-BE32-E72D297353CC}">
              <c16:uniqueId val="{0000000D-26EC-4A41-9E2D-2B824728EDAA}"/>
            </c:ext>
          </c:extLst>
        </c:ser>
        <c:ser>
          <c:idx val="43"/>
          <c:order val="4"/>
          <c:tx>
            <c:strRef>
              <c:f>'Motor - Prop &amp; Direct Reinsura'!$D$20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6EC-4A41-9E2D-2B824728EDA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6EC-4A41-9E2D-2B824728EDAA}"/>
              </c:ext>
            </c:extLst>
          </c:dPt>
          <c:dLbls>
            <c:dLbl>
              <c:idx val="8"/>
              <c:tx>
                <c:strRef>
                  <c:f>'Motor - Prop &amp; Direct Reinsura'!$D$20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{78155D3C-EFFA-4821-80DB-7297CE0A1CDD}</c15:txfldGUID>
                      <c15:f>'Motor - Prop &amp; Direct Reinsura'!$D$20</c15:f>
                      <c15:dlblFieldTableCache>
                        <c:ptCount val="1"/>
                        <c:pt idx="0">
                          <c:v>2013</c:v>
                        </c:pt>
                      </c15:dlblFieldTableCache>
                    </c15:dlblFTEntry>
                  </c15:dlblFieldTable>
                  <c15:showDataLabelsRange val="0"/>
                </c:ext>
                <c:ext xmlns:c16="http://schemas.microsoft.com/office/drawing/2014/chart" uri="{C3380CC4-5D6E-409C-BE32-E72D297353CC}">
                  <c16:uniqueId val="{00000010-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0.14655580550418615</c:v>
                </c:pt>
                <c:pt idx="1">
                  <c:v>0.78568242733447391</c:v>
                </c:pt>
                <c:pt idx="2">
                  <c:v>0.95264914954138447</c:v>
                </c:pt>
                <c:pt idx="3">
                  <c:v>0.97007011090969952</c:v>
                </c:pt>
                <c:pt idx="4">
                  <c:v>0.9759643422493488</c:v>
                </c:pt>
                <c:pt idx="5">
                  <c:v>0.97995761076066135</c:v>
                </c:pt>
                <c:pt idx="6">
                  <c:v>0.98241746609530656</c:v>
                </c:pt>
                <c:pt idx="7">
                  <c:v>0.98315323060820237</c:v>
                </c:pt>
                <c:pt idx="8">
                  <c:v>0.98309783566363684</c:v>
                </c:pt>
              </c:numCache>
            </c:numRef>
          </c:yVal>
          <c:smooth val="0"/>
          <c:extLst>
            <c:ext xmlns:c16="http://schemas.microsoft.com/office/drawing/2014/chart" uri="{C3380CC4-5D6E-409C-BE32-E72D297353CC}">
              <c16:uniqueId val="{00000011-26EC-4A41-9E2D-2B824728EDAA}"/>
            </c:ext>
          </c:extLst>
        </c:ser>
        <c:ser>
          <c:idx val="44"/>
          <c:order val="5"/>
          <c:tx>
            <c:strRef>
              <c:f>'Motor - Prop &amp; Direct Reinsura'!$D$21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6EC-4A41-9E2D-2B824728EDAA}"/>
              </c:ext>
            </c:extLst>
          </c:dPt>
          <c:dLbls>
            <c:dLbl>
              <c:idx val="7"/>
              <c:tx>
                <c:strRef>
                  <c:f>'Motor - Prop &amp; Direct Reinsura'!$D$21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{BA040033-B311-46E8-8F2A-F9D894B53DE0}</c15:txfldGUID>
                      <c15:f>'Motor - Prop &amp; Direct Reinsura'!$D$21</c15:f>
                      <c15:dlblFieldTableCache>
                        <c:ptCount val="1"/>
                        <c:pt idx="0">
                          <c:v>2014</c:v>
                        </c:pt>
                      </c15:dlblFieldTableCache>
                    </c15:dlblFTEntry>
                  </c15:dlblFieldTable>
                  <c15:showDataLabelsRange val="0"/>
                </c:ext>
                <c:ext xmlns:c16="http://schemas.microsoft.com/office/drawing/2014/chart" uri="{C3380CC4-5D6E-409C-BE32-E72D297353CC}">
                  <c16:uniqueId val="{00000013-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0.19446820385609437</c:v>
                </c:pt>
                <c:pt idx="1">
                  <c:v>0.79028238955871211</c:v>
                </c:pt>
                <c:pt idx="2">
                  <c:v>0.94821257802250847</c:v>
                </c:pt>
                <c:pt idx="3">
                  <c:v>0.98851944877276643</c:v>
                </c:pt>
                <c:pt idx="4">
                  <c:v>0.99999909208819848</c:v>
                </c:pt>
                <c:pt idx="5">
                  <c:v>1.0045701681309573</c:v>
                </c:pt>
                <c:pt idx="6">
                  <c:v>1.0061807207331166</c:v>
                </c:pt>
                <c:pt idx="7">
                  <c:v>1.009058277569131</c:v>
                </c:pt>
              </c:numCache>
            </c:numRef>
          </c:yVal>
          <c:smooth val="0"/>
          <c:extLst>
            <c:ext xmlns:c16="http://schemas.microsoft.com/office/drawing/2014/chart" uri="{C3380CC4-5D6E-409C-BE32-E72D297353CC}">
              <c16:uniqueId val="{00000014-26EC-4A41-9E2D-2B824728EDAA}"/>
            </c:ext>
          </c:extLst>
        </c:ser>
        <c:ser>
          <c:idx val="45"/>
          <c:order val="6"/>
          <c:tx>
            <c:strRef>
              <c:f>'Motor - Prop &amp; Direct Reinsura'!$D$22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6EC-4A41-9E2D-2B824728EDAA}"/>
              </c:ext>
            </c:extLst>
          </c:dPt>
          <c:dLbls>
            <c:dLbl>
              <c:idx val="6"/>
              <c:tx>
                <c:strRef>
                  <c:f>'Motor - Prop &amp; Direct Reinsura'!$D$22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{885CD5E7-A573-4AFA-BA44-68CE5610388A}</c15:txfldGUID>
                      <c15:f>'Motor - Prop &amp; Direct Reinsura'!$D$22</c15:f>
                      <c15:dlblFieldTableCache>
                        <c:ptCount val="1"/>
                        <c:pt idx="0">
                          <c:v>2015</c:v>
                        </c:pt>
                      </c15:dlblFieldTableCache>
                    </c15:dlblFTEntry>
                  </c15:dlblFieldTable>
                  <c15:showDataLabelsRange val="0"/>
                </c:ext>
                <c:ext xmlns:c16="http://schemas.microsoft.com/office/drawing/2014/chart" uri="{C3380CC4-5D6E-409C-BE32-E72D297353CC}">
                  <c16:uniqueId val="{00000016-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0.19629969154051588</c:v>
                </c:pt>
                <c:pt idx="1">
                  <c:v>0.74941375000783139</c:v>
                </c:pt>
                <c:pt idx="2">
                  <c:v>0.9878292950325227</c:v>
                </c:pt>
                <c:pt idx="3">
                  <c:v>1.0374586975474811</c:v>
                </c:pt>
                <c:pt idx="4">
                  <c:v>1.0545986249799406</c:v>
                </c:pt>
                <c:pt idx="5">
                  <c:v>1.0577868424381629</c:v>
                </c:pt>
                <c:pt idx="6">
                  <c:v>1.067209562586384</c:v>
                </c:pt>
              </c:numCache>
            </c:numRef>
          </c:yVal>
          <c:smooth val="0"/>
          <c:extLst>
            <c:ext xmlns:c16="http://schemas.microsoft.com/office/drawing/2014/chart" uri="{C3380CC4-5D6E-409C-BE32-E72D297353CC}">
              <c16:uniqueId val="{00000017-26EC-4A41-9E2D-2B824728EDAA}"/>
            </c:ext>
          </c:extLst>
        </c:ser>
        <c:ser>
          <c:idx val="46"/>
          <c:order val="7"/>
          <c:tx>
            <c:strRef>
              <c:f>'Motor - Prop &amp; Direct Reinsura'!$D$23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6EC-4A41-9E2D-2B824728EDAA}"/>
              </c:ext>
            </c:extLst>
          </c:dPt>
          <c:dLbls>
            <c:dLbl>
              <c:idx val="5"/>
              <c:tx>
                <c:strRef>
                  <c:f>'Motor - Prop &amp; Direct Reinsura'!$D$23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{1BB2AE8B-0ABE-4A1A-9B4F-C76CA2EC08AA}</c15:txfldGUID>
                      <c15:f>'Motor - Prop &amp; Direct Reinsura'!$D$23</c15:f>
                      <c15:dlblFieldTableCache>
                        <c:ptCount val="1"/>
                        <c:pt idx="0">
                          <c:v>2016</c:v>
                        </c:pt>
                      </c15:dlblFieldTableCache>
                    </c15:dlblFTEntry>
                  </c15:dlblFieldTable>
                  <c15:showDataLabelsRange val="0"/>
                </c:ext>
                <c:ext xmlns:c16="http://schemas.microsoft.com/office/drawing/2014/chart" uri="{C3380CC4-5D6E-409C-BE32-E72D297353CC}">
                  <c16:uniqueId val="{00000019-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0.16660646109297056</c:v>
                </c:pt>
                <c:pt idx="1">
                  <c:v>0.72755473337827148</c:v>
                </c:pt>
                <c:pt idx="2">
                  <c:v>0.91436871636548722</c:v>
                </c:pt>
                <c:pt idx="3">
                  <c:v>0.98777444064732201</c:v>
                </c:pt>
                <c:pt idx="4">
                  <c:v>1.0176859098011843</c:v>
                </c:pt>
                <c:pt idx="5">
                  <c:v>1.0689327392347738</c:v>
                </c:pt>
              </c:numCache>
            </c:numRef>
          </c:yVal>
          <c:smooth val="0"/>
          <c:extLst>
            <c:ext xmlns:c16="http://schemas.microsoft.com/office/drawing/2014/chart" uri="{C3380CC4-5D6E-409C-BE32-E72D297353CC}">
              <c16:uniqueId val="{0000001A-26EC-4A41-9E2D-2B824728EDAA}"/>
            </c:ext>
          </c:extLst>
        </c:ser>
        <c:ser>
          <c:idx val="47"/>
          <c:order val="8"/>
          <c:tx>
            <c:strRef>
              <c:f>'Motor - Prop &amp; Direct Reinsura'!$D$24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6EC-4A41-9E2D-2B824728EDAA}"/>
              </c:ext>
            </c:extLst>
          </c:dPt>
          <c:dLbls>
            <c:dLbl>
              <c:idx val="4"/>
              <c:tx>
                <c:strRef>
                  <c:f>'Motor - Prop &amp; Direct Reinsura'!$D$24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{6AA45B29-B07B-495D-A50A-95D311A2F020}</c15:txfldGUID>
                      <c15:f>'Motor - Prop &amp; Direct Reinsura'!$D$24</c15:f>
                      <c15:dlblFieldTableCache>
                        <c:ptCount val="1"/>
                        <c:pt idx="0">
                          <c:v>2017</c:v>
                        </c:pt>
                      </c15:dlblFieldTableCache>
                    </c15:dlblFTEntry>
                  </c15:dlblFieldTable>
                  <c15:showDataLabelsRange val="0"/>
                </c:ext>
                <c:ext xmlns:c16="http://schemas.microsoft.com/office/drawing/2014/chart" uri="{C3380CC4-5D6E-409C-BE32-E72D297353CC}">
                  <c16:uniqueId val="{0000001C-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0.13558875669803966</c:v>
                </c:pt>
                <c:pt idx="1">
                  <c:v>0.64058558238338881</c:v>
                </c:pt>
                <c:pt idx="2">
                  <c:v>0.90141984516753604</c:v>
                </c:pt>
                <c:pt idx="3">
                  <c:v>0.97158924592668972</c:v>
                </c:pt>
                <c:pt idx="4">
                  <c:v>1.0620535039418857</c:v>
                </c:pt>
              </c:numCache>
            </c:numRef>
          </c:yVal>
          <c:smooth val="0"/>
          <c:extLst>
            <c:ext xmlns:c16="http://schemas.microsoft.com/office/drawing/2014/chart" uri="{C3380CC4-5D6E-409C-BE32-E72D297353CC}">
              <c16:uniqueId val="{0000001D-26EC-4A41-9E2D-2B824728EDAA}"/>
            </c:ext>
          </c:extLst>
        </c:ser>
        <c:ser>
          <c:idx val="48"/>
          <c:order val="9"/>
          <c:tx>
            <c:strRef>
              <c:f>'Motor - Prop &amp; Direct Reinsura'!$D$25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6EC-4A41-9E2D-2B824728EDAA}"/>
              </c:ext>
            </c:extLst>
          </c:dPt>
          <c:dLbls>
            <c:dLbl>
              <c:idx val="3"/>
              <c:tx>
                <c:strRef>
                  <c:f>'Motor - Prop &amp; Direct Reinsura'!$D$25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{369C3957-61F1-4181-BA52-F903F79FF678}</c15:txfldGUID>
                      <c15:f>'Motor - Prop &amp; Direct Reinsura'!$D$25</c15:f>
                      <c15:dlblFieldTableCache>
                        <c:ptCount val="1"/>
                        <c:pt idx="0">
                          <c:v>2018</c:v>
                        </c:pt>
                      </c15:dlblFieldTableCache>
                    </c15:dlblFTEntry>
                  </c15:dlblFieldTable>
                  <c15:showDataLabelsRange val="0"/>
                </c:ext>
                <c:ext xmlns:c16="http://schemas.microsoft.com/office/drawing/2014/chart" uri="{C3380CC4-5D6E-409C-BE32-E72D297353CC}">
                  <c16:uniqueId val="{0000001F-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0.12125394316489382</c:v>
                </c:pt>
                <c:pt idx="1">
                  <c:v>0.66858393404124938</c:v>
                </c:pt>
                <c:pt idx="2">
                  <c:v>0.88315226706307404</c:v>
                </c:pt>
                <c:pt idx="3">
                  <c:v>1.0471071268243632</c:v>
                </c:pt>
              </c:numCache>
            </c:numRef>
          </c:yVal>
          <c:smooth val="0"/>
          <c:extLst>
            <c:ext xmlns:c16="http://schemas.microsoft.com/office/drawing/2014/chart" uri="{C3380CC4-5D6E-409C-BE32-E72D297353CC}">
              <c16:uniqueId val="{00000020-26EC-4A41-9E2D-2B824728EDAA}"/>
            </c:ext>
          </c:extLst>
        </c:ser>
        <c:ser>
          <c:idx val="49"/>
          <c:order val="10"/>
          <c:tx>
            <c:strRef>
              <c:f>'Motor - Prop &amp; Direct Reinsura'!$D$26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6EC-4A41-9E2D-2B824728EDAA}"/>
              </c:ext>
            </c:extLst>
          </c:dPt>
          <c:dLbls>
            <c:dLbl>
              <c:idx val="2"/>
              <c:tx>
                <c:strRef>
                  <c:f>'Motor - Prop &amp; Direct Reinsura'!$D$26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{AF8B4982-EAF0-40CD-B38D-A7A317EA8B72}</c15:txfldGUID>
                      <c15:f>'Motor - Prop &amp; Direct Reinsura'!$D$26</c15:f>
                      <c15:dlblFieldTableCache>
                        <c:ptCount val="1"/>
                        <c:pt idx="0">
                          <c:v>2019</c:v>
                        </c:pt>
                      </c15:dlblFieldTableCache>
                    </c15:dlblFTEntry>
                  </c15:dlblFieldTable>
                  <c15:showDataLabelsRange val="0"/>
                </c:ext>
                <c:ext xmlns:c16="http://schemas.microsoft.com/office/drawing/2014/chart" uri="{C3380CC4-5D6E-409C-BE32-E72D297353CC}">
                  <c16:uniqueId val="{00000022-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0.15256413799020166</c:v>
                </c:pt>
                <c:pt idx="1">
                  <c:v>0.62647537059862901</c:v>
                </c:pt>
                <c:pt idx="2">
                  <c:v>0.98115878888153818</c:v>
                </c:pt>
              </c:numCache>
            </c:numRef>
          </c:yVal>
          <c:smooth val="0"/>
          <c:extLst>
            <c:ext xmlns:c16="http://schemas.microsoft.com/office/drawing/2014/chart" uri="{C3380CC4-5D6E-409C-BE32-E72D297353CC}">
              <c16:uniqueId val="{00000023-26EC-4A41-9E2D-2B824728EDAA}"/>
            </c:ext>
          </c:extLst>
        </c:ser>
        <c:ser>
          <c:idx val="50"/>
          <c:order val="11"/>
          <c:tx>
            <c:strRef>
              <c:f>'Motor - Prop &amp; Direct Reinsura'!$D$27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Prop &amp; Direct Reinsura'!$D$27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{2C5582F0-87E9-454D-B942-BBBED6B18C1C}</c15:txfldGUID>
                      <c15:f>'Motor - Prop &amp; Direct Reinsura'!$D$27</c15:f>
                      <c15:dlblFieldTableCache>
                        <c:ptCount val="1"/>
                        <c:pt idx="0">
                          <c:v>2020</c:v>
                        </c:pt>
                      </c15:dlblFieldTableCache>
                    </c15:dlblFTEntry>
                  </c15:dlblFieldTable>
                  <c15:showDataLabelsRange val="0"/>
                </c:ext>
                <c:ext xmlns:c16="http://schemas.microsoft.com/office/drawing/2014/chart" uri="{C3380CC4-5D6E-409C-BE32-E72D297353CC}">
                  <c16:uniqueId val="{00000024-26EC-4A41-9E2D-2B824728ED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0.32754145959143449</c:v>
                </c:pt>
                <c:pt idx="1">
                  <c:v>0.93362254090715757</c:v>
                </c:pt>
              </c:numCache>
            </c:numRef>
          </c:yVal>
          <c:smooth val="0"/>
          <c:extLst>
            <c:ext xmlns:c16="http://schemas.microsoft.com/office/drawing/2014/chart" uri="{C3380CC4-5D6E-409C-BE32-E72D297353CC}">
              <c16:uniqueId val="{00000025-26EC-4A41-9E2D-2B824728EDA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GROUP'!$H$50</c:f>
              <c:strCache>
                <c:ptCount val="1"/>
                <c:pt idx="0">
                  <c:v>Paid Losses</c:v>
                </c:pt>
              </c:strCache>
            </c:strRef>
          </c:tx>
          <c:spPr>
            <a:solidFill>
              <a:srgbClr val="C1BDDC"/>
            </a:solidFill>
            <a:ln w="3175">
              <a:solidFill>
                <a:srgbClr val="FFFFFF"/>
              </a:solidFill>
              <a:prstDash val="solid"/>
            </a:ln>
          </c:spPr>
          <c:invertIfNegative val="0"/>
          <c:cat>
            <c:numRef>
              <c:f>'SR GROUP'!$D$12:$D$28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GROUP'!$H$51:$H$66</c:f>
              <c:numCache>
                <c:formatCode>0%</c:formatCode>
                <c:ptCount val="16"/>
                <c:pt idx="0">
                  <c:v>0.8820638233988034</c:v>
                </c:pt>
                <c:pt idx="1">
                  <c:v>0.52063085820435773</c:v>
                </c:pt>
                <c:pt idx="2">
                  <c:v>0.63077264706412828</c:v>
                </c:pt>
                <c:pt idx="3">
                  <c:v>0.68061067357600302</c:v>
                </c:pt>
                <c:pt idx="4">
                  <c:v>0.64222711593060611</c:v>
                </c:pt>
                <c:pt idx="5">
                  <c:v>0.7941648494143585</c:v>
                </c:pt>
                <c:pt idx="6">
                  <c:v>0.70005130304718655</c:v>
                </c:pt>
                <c:pt idx="7">
                  <c:v>0.63354508448673164</c:v>
                </c:pt>
                <c:pt idx="8">
                  <c:v>0.59274015166451444</c:v>
                </c:pt>
                <c:pt idx="9">
                  <c:v>0.58339529478278829</c:v>
                </c:pt>
                <c:pt idx="10">
                  <c:v>0.64511935415966604</c:v>
                </c:pt>
                <c:pt idx="11">
                  <c:v>0.61901747348045544</c:v>
                </c:pt>
                <c:pt idx="12">
                  <c:v>0.71624078983595074</c:v>
                </c:pt>
                <c:pt idx="13">
                  <c:v>0.53655537008833698</c:v>
                </c:pt>
                <c:pt idx="14">
                  <c:v>0.30785596805450732</c:v>
                </c:pt>
                <c:pt idx="15">
                  <c:v>7.2317709017605689E-2</c:v>
                </c:pt>
              </c:numCache>
            </c:numRef>
          </c:val>
          <c:extLst>
            <c:ext xmlns:c16="http://schemas.microsoft.com/office/drawing/2014/chart" uri="{C3380CC4-5D6E-409C-BE32-E72D297353CC}">
              <c16:uniqueId val="{00000000-8EEE-46C4-9338-F5200B919E37}"/>
            </c:ext>
          </c:extLst>
        </c:ser>
        <c:ser>
          <c:idx val="2"/>
          <c:order val="2"/>
          <c:tx>
            <c:strRef>
              <c:f>'SR GROUP'!$I$50</c:f>
              <c:strCache>
                <c:ptCount val="1"/>
                <c:pt idx="0">
                  <c:v>Case Reserves</c:v>
                </c:pt>
              </c:strCache>
            </c:strRef>
          </c:tx>
          <c:spPr>
            <a:solidFill>
              <a:srgbClr val="FCAF86"/>
            </a:solidFill>
            <a:ln w="12700">
              <a:solidFill>
                <a:srgbClr val="FFFFFF"/>
              </a:solidFill>
              <a:prstDash val="solid"/>
            </a:ln>
          </c:spPr>
          <c:invertIfNegative val="0"/>
          <c:cat>
            <c:numRef>
              <c:f>'SR GROUP'!$D$12:$D$28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GROUP'!$I$51:$I$66</c:f>
              <c:numCache>
                <c:formatCode>0%</c:formatCode>
                <c:ptCount val="16"/>
                <c:pt idx="0">
                  <c:v>2.4384801567467532E-2</c:v>
                </c:pt>
                <c:pt idx="1">
                  <c:v>2.7059849249768623E-2</c:v>
                </c:pt>
                <c:pt idx="2">
                  <c:v>3.5949336614067649E-2</c:v>
                </c:pt>
                <c:pt idx="3">
                  <c:v>2.6014005964212255E-2</c:v>
                </c:pt>
                <c:pt idx="4">
                  <c:v>3.1451996717958834E-2</c:v>
                </c:pt>
                <c:pt idx="5">
                  <c:v>3.4856695766514414E-2</c:v>
                </c:pt>
                <c:pt idx="6">
                  <c:v>5.3863326659690611E-2</c:v>
                </c:pt>
                <c:pt idx="7">
                  <c:v>4.1817708680150695E-2</c:v>
                </c:pt>
                <c:pt idx="8">
                  <c:v>3.7313608017402668E-2</c:v>
                </c:pt>
                <c:pt idx="9">
                  <c:v>5.9424395780288998E-2</c:v>
                </c:pt>
                <c:pt idx="10">
                  <c:v>7.7074960271981061E-2</c:v>
                </c:pt>
                <c:pt idx="11">
                  <c:v>0.13050544748714346</c:v>
                </c:pt>
                <c:pt idx="12">
                  <c:v>0.17174979557277345</c:v>
                </c:pt>
                <c:pt idx="13">
                  <c:v>0.19224187598748305</c:v>
                </c:pt>
                <c:pt idx="14">
                  <c:v>0.21145698754736045</c:v>
                </c:pt>
                <c:pt idx="15">
                  <c:v>0.1414364758018862</c:v>
                </c:pt>
              </c:numCache>
            </c:numRef>
          </c:val>
          <c:extLst>
            <c:ext xmlns:c16="http://schemas.microsoft.com/office/drawing/2014/chart" uri="{C3380CC4-5D6E-409C-BE32-E72D297353CC}">
              <c16:uniqueId val="{00000001-8EEE-46C4-9338-F5200B919E37}"/>
            </c:ext>
          </c:extLst>
        </c:ser>
        <c:ser>
          <c:idx val="3"/>
          <c:order val="3"/>
          <c:tx>
            <c:strRef>
              <c:f>'SR GROUP'!$J$50</c:f>
              <c:strCache>
                <c:ptCount val="1"/>
                <c:pt idx="0">
                  <c:v>IBNR</c:v>
                </c:pt>
              </c:strCache>
            </c:strRef>
          </c:tx>
          <c:spPr>
            <a:solidFill>
              <a:srgbClr val="A3D6D5"/>
            </a:solidFill>
            <a:ln w="12700">
              <a:solidFill>
                <a:srgbClr val="FFFFFF"/>
              </a:solidFill>
              <a:prstDash val="solid"/>
            </a:ln>
          </c:spPr>
          <c:invertIfNegative val="0"/>
          <c:cat>
            <c:numRef>
              <c:f>'SR GROUP'!$D$12:$D$28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GROUP'!$J$51:$J$66</c:f>
              <c:numCache>
                <c:formatCode>0%</c:formatCode>
                <c:ptCount val="16"/>
                <c:pt idx="0">
                  <c:v>1.4494541548582707E-2</c:v>
                </c:pt>
                <c:pt idx="1">
                  <c:v>1.5660368037980401E-2</c:v>
                </c:pt>
                <c:pt idx="2">
                  <c:v>1.7836122796335684E-2</c:v>
                </c:pt>
                <c:pt idx="3">
                  <c:v>1.4031219285953533E-2</c:v>
                </c:pt>
                <c:pt idx="4">
                  <c:v>1.9241301825186217E-2</c:v>
                </c:pt>
                <c:pt idx="5">
                  <c:v>1.6788415270127869E-2</c:v>
                </c:pt>
                <c:pt idx="6">
                  <c:v>1.7283731750352714E-2</c:v>
                </c:pt>
                <c:pt idx="7">
                  <c:v>2.7169427951898226E-2</c:v>
                </c:pt>
                <c:pt idx="8">
                  <c:v>3.2101845817016368E-2</c:v>
                </c:pt>
                <c:pt idx="9">
                  <c:v>5.8742508046836645E-2</c:v>
                </c:pt>
                <c:pt idx="10">
                  <c:v>6.823778723879366E-2</c:v>
                </c:pt>
                <c:pt idx="11">
                  <c:v>0.12154288925996527</c:v>
                </c:pt>
                <c:pt idx="12">
                  <c:v>0.1704281230930898</c:v>
                </c:pt>
                <c:pt idx="13">
                  <c:v>0.24548510703145665</c:v>
                </c:pt>
                <c:pt idx="14">
                  <c:v>0.41544581224147542</c:v>
                </c:pt>
                <c:pt idx="15">
                  <c:v>0.65342143866093239</c:v>
                </c:pt>
              </c:numCache>
            </c:numRef>
          </c:val>
          <c:extLst>
            <c:ext xmlns:c16="http://schemas.microsoft.com/office/drawing/2014/chart" uri="{C3380CC4-5D6E-409C-BE32-E72D297353CC}">
              <c16:uniqueId val="{00000002-8EEE-46C4-9338-F5200B919E3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GROUP'!$D$12:$D$27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GROUP'!$F$12:$F$27</c:f>
              <c:numCache>
                <c:formatCode>#,##0</c:formatCode>
                <c:ptCount val="16"/>
                <c:pt idx="0">
                  <c:v>14645.317375780834</c:v>
                </c:pt>
                <c:pt idx="1">
                  <c:v>13330.918082149357</c:v>
                </c:pt>
                <c:pt idx="2">
                  <c:v>12410.375341383113</c:v>
                </c:pt>
                <c:pt idx="3">
                  <c:v>11234.962713667941</c:v>
                </c:pt>
                <c:pt idx="4">
                  <c:v>10788.648294334038</c:v>
                </c:pt>
                <c:pt idx="5">
                  <c:v>9925.2653374171605</c:v>
                </c:pt>
                <c:pt idx="6">
                  <c:v>12055.801998581272</c:v>
                </c:pt>
                <c:pt idx="7">
                  <c:v>15163.849486651554</c:v>
                </c:pt>
                <c:pt idx="8">
                  <c:v>14151.615808306518</c:v>
                </c:pt>
                <c:pt idx="9">
                  <c:v>14336.50392816881</c:v>
                </c:pt>
                <c:pt idx="10">
                  <c:v>14832.201192071205</c:v>
                </c:pt>
                <c:pt idx="11">
                  <c:v>16855.051800743684</c:v>
                </c:pt>
                <c:pt idx="12">
                  <c:v>16145.706143076177</c:v>
                </c:pt>
                <c:pt idx="13">
                  <c:v>16248.728632876882</c:v>
                </c:pt>
                <c:pt idx="14">
                  <c:v>19613.005466091381</c:v>
                </c:pt>
                <c:pt idx="15">
                  <c:v>11712.72014322243</c:v>
                </c:pt>
              </c:numCache>
            </c:numRef>
          </c:val>
          <c:smooth val="0"/>
          <c:extLst>
            <c:ext xmlns:c16="http://schemas.microsoft.com/office/drawing/2014/chart" uri="{C3380CC4-5D6E-409C-BE32-E72D297353CC}">
              <c16:uniqueId val="{00000003-8EEE-46C4-9338-F5200B919E37}"/>
            </c:ext>
          </c:extLst>
        </c:ser>
        <c:ser>
          <c:idx val="4"/>
          <c:order val="4"/>
          <c:tx>
            <c:strRef>
              <c:f>'SR GROUP'!$B$9</c:f>
              <c:strCache>
                <c:ptCount val="1"/>
                <c:pt idx="0">
                  <c:v>Written Premium</c:v>
                </c:pt>
              </c:strCache>
            </c:strRef>
          </c:tx>
          <c:marker>
            <c:symbol val="star"/>
            <c:size val="7"/>
            <c:spPr>
              <a:noFill/>
              <a:ln>
                <a:solidFill>
                  <a:srgbClr val="A29FCC"/>
                </a:solidFill>
                <a:prstDash val="solid"/>
              </a:ln>
            </c:spPr>
          </c:marker>
          <c:cat>
            <c:numRef>
              <c:f>'SR GROUP'!$D$12:$D$27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GROUP'!$B$12:$B$27</c:f>
              <c:numCache>
                <c:formatCode>###\ ###\ ###\ ###\ ##0</c:formatCode>
                <c:ptCount val="16"/>
                <c:pt idx="0">
                  <c:v>14608.385993740534</c:v>
                </c:pt>
                <c:pt idx="1">
                  <c:v>13317.406240436578</c:v>
                </c:pt>
                <c:pt idx="2">
                  <c:v>12443.82032568921</c:v>
                </c:pt>
                <c:pt idx="3">
                  <c:v>11238.931753468209</c:v>
                </c:pt>
                <c:pt idx="4">
                  <c:v>10768.187671497129</c:v>
                </c:pt>
                <c:pt idx="5">
                  <c:v>9932.4656722305808</c:v>
                </c:pt>
                <c:pt idx="6">
                  <c:v>12190.031610715723</c:v>
                </c:pt>
                <c:pt idx="7">
                  <c:v>15238.378827224895</c:v>
                </c:pt>
                <c:pt idx="8">
                  <c:v>14249.647578207148</c:v>
                </c:pt>
                <c:pt idx="9">
                  <c:v>14442.37980676157</c:v>
                </c:pt>
                <c:pt idx="10">
                  <c:v>15034.980430020747</c:v>
                </c:pt>
                <c:pt idx="11">
                  <c:v>16997.807121357131</c:v>
                </c:pt>
                <c:pt idx="12">
                  <c:v>16298.775151145066</c:v>
                </c:pt>
                <c:pt idx="13">
                  <c:v>16558.078866166903</c:v>
                </c:pt>
                <c:pt idx="14">
                  <c:v>21197.474894521492</c:v>
                </c:pt>
                <c:pt idx="15">
                  <c:v>17670.970235649835</c:v>
                </c:pt>
              </c:numCache>
            </c:numRef>
          </c:val>
          <c:smooth val="0"/>
          <c:extLst>
            <c:ext xmlns:c16="http://schemas.microsoft.com/office/drawing/2014/chart" uri="{C3380CC4-5D6E-409C-BE32-E72D297353CC}">
              <c16:uniqueId val="{00000004-8EEE-46C4-9338-F5200B919E3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Prop &amp; Direct Reinsura'!$H$50</c:f>
              <c:strCache>
                <c:ptCount val="1"/>
                <c:pt idx="0">
                  <c:v>Paid Losses</c:v>
                </c:pt>
              </c:strCache>
            </c:strRef>
          </c:tx>
          <c:spPr>
            <a:solidFill>
              <a:srgbClr val="C1BDDC"/>
            </a:solidFill>
            <a:ln w="3175">
              <a:solidFill>
                <a:srgbClr val="FFFFFF"/>
              </a:solidFill>
              <a:prstDash val="solid"/>
            </a:ln>
          </c:spPr>
          <c:invertIfNegative val="0"/>
          <c:cat>
            <c:numRef>
              <c:f>'Motor - Prop &amp; Direct Reinsura'!$D$12:$D$28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Prop &amp; Direct Reinsura'!$H$51:$H$66</c:f>
              <c:numCache>
                <c:formatCode>0%</c:formatCode>
                <c:ptCount val="16"/>
                <c:pt idx="0">
                  <c:v>0.86223982262651033</c:v>
                </c:pt>
                <c:pt idx="1">
                  <c:v>0.96019483300881237</c:v>
                </c:pt>
                <c:pt idx="2">
                  <c:v>0.99655361359772976</c:v>
                </c:pt>
                <c:pt idx="3">
                  <c:v>1.0016834604558371</c:v>
                </c:pt>
                <c:pt idx="4">
                  <c:v>1.0110015447881375</c:v>
                </c:pt>
                <c:pt idx="5">
                  <c:v>1.0306625873722823</c:v>
                </c:pt>
                <c:pt idx="6">
                  <c:v>0.98221202148385245</c:v>
                </c:pt>
                <c:pt idx="7">
                  <c:v>0.92358531943759492</c:v>
                </c:pt>
                <c:pt idx="8">
                  <c:v>0.96477064755277264</c:v>
                </c:pt>
                <c:pt idx="9">
                  <c:v>0.98290635051143049</c:v>
                </c:pt>
                <c:pt idx="10">
                  <c:v>1.0122116076908285</c:v>
                </c:pt>
                <c:pt idx="11">
                  <c:v>0.92568183725243602</c:v>
                </c:pt>
                <c:pt idx="12">
                  <c:v>0.83777954798644261</c:v>
                </c:pt>
                <c:pt idx="13">
                  <c:v>0.72957298263832793</c:v>
                </c:pt>
                <c:pt idx="14">
                  <c:v>0.46989248044969156</c:v>
                </c:pt>
                <c:pt idx="15">
                  <c:v>0.20783521743886785</c:v>
                </c:pt>
              </c:numCache>
            </c:numRef>
          </c:val>
          <c:extLst>
            <c:ext xmlns:c16="http://schemas.microsoft.com/office/drawing/2014/chart" uri="{C3380CC4-5D6E-409C-BE32-E72D297353CC}">
              <c16:uniqueId val="{00000000-C976-4CEF-8B40-8611F1F69E07}"/>
            </c:ext>
          </c:extLst>
        </c:ser>
        <c:ser>
          <c:idx val="2"/>
          <c:order val="2"/>
          <c:tx>
            <c:strRef>
              <c:f>'Motor - Prop &amp; Direct Reinsura'!$I$50</c:f>
              <c:strCache>
                <c:ptCount val="1"/>
                <c:pt idx="0">
                  <c:v>Case Reserves</c:v>
                </c:pt>
              </c:strCache>
            </c:strRef>
          </c:tx>
          <c:spPr>
            <a:solidFill>
              <a:srgbClr val="FCAF86"/>
            </a:solidFill>
            <a:ln w="12700">
              <a:solidFill>
                <a:srgbClr val="FFFFFF"/>
              </a:solidFill>
              <a:prstDash val="solid"/>
            </a:ln>
          </c:spPr>
          <c:invertIfNegative val="0"/>
          <c:cat>
            <c:numRef>
              <c:f>'Motor - Prop &amp; Direct Reinsura'!$D$12:$D$28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Prop &amp; Direct Reinsura'!$I$51:$I$66</c:f>
              <c:numCache>
                <c:formatCode>0%</c:formatCode>
                <c:ptCount val="16"/>
                <c:pt idx="0">
                  <c:v>2.3663541873164155E-2</c:v>
                </c:pt>
                <c:pt idx="1">
                  <c:v>3.8039186266952997E-2</c:v>
                </c:pt>
                <c:pt idx="2">
                  <c:v>2.3054986031726888E-2</c:v>
                </c:pt>
                <c:pt idx="3">
                  <c:v>2.5561692782569926E-2</c:v>
                </c:pt>
                <c:pt idx="4">
                  <c:v>2.4074755927990243E-2</c:v>
                </c:pt>
                <c:pt idx="5">
                  <c:v>2.3099725816686144E-2</c:v>
                </c:pt>
                <c:pt idx="6">
                  <c:v>1.359553335366308E-2</c:v>
                </c:pt>
                <c:pt idx="7">
                  <c:v>1.2495056313189165E-2</c:v>
                </c:pt>
                <c:pt idx="8">
                  <c:v>1.838258305542986E-2</c:v>
                </c:pt>
                <c:pt idx="9">
                  <c:v>2.3274370221685894E-2</c:v>
                </c:pt>
                <c:pt idx="10">
                  <c:v>4.557523474733436E-2</c:v>
                </c:pt>
                <c:pt idx="11">
                  <c:v>9.2004072548748247E-2</c:v>
                </c:pt>
                <c:pt idx="12">
                  <c:v>0.13380969794024727</c:v>
                </c:pt>
                <c:pt idx="13">
                  <c:v>0.15357928442474586</c:v>
                </c:pt>
                <c:pt idx="14">
                  <c:v>0.15658289014893739</c:v>
                </c:pt>
                <c:pt idx="15">
                  <c:v>0.11970624215256657</c:v>
                </c:pt>
              </c:numCache>
            </c:numRef>
          </c:val>
          <c:extLst>
            <c:ext xmlns:c16="http://schemas.microsoft.com/office/drawing/2014/chart" uri="{C3380CC4-5D6E-409C-BE32-E72D297353CC}">
              <c16:uniqueId val="{00000001-C976-4CEF-8B40-8611F1F69E07}"/>
            </c:ext>
          </c:extLst>
        </c:ser>
        <c:ser>
          <c:idx val="3"/>
          <c:order val="3"/>
          <c:tx>
            <c:strRef>
              <c:f>'Motor - Prop &amp; Direct Reinsura'!$J$50</c:f>
              <c:strCache>
                <c:ptCount val="1"/>
                <c:pt idx="0">
                  <c:v>IBNR</c:v>
                </c:pt>
              </c:strCache>
            </c:strRef>
          </c:tx>
          <c:spPr>
            <a:solidFill>
              <a:srgbClr val="A3D6D5"/>
            </a:solidFill>
            <a:ln w="12700">
              <a:solidFill>
                <a:srgbClr val="FFFFFF"/>
              </a:solidFill>
              <a:prstDash val="solid"/>
            </a:ln>
          </c:spPr>
          <c:invertIfNegative val="0"/>
          <c:cat>
            <c:numRef>
              <c:f>'Motor - Prop &amp; Direct Reinsura'!$D$12:$D$28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Prop &amp; Direct Reinsura'!$J$51:$J$66</c:f>
              <c:numCache>
                <c:formatCode>0%</c:formatCode>
                <c:ptCount val="16"/>
                <c:pt idx="0">
                  <c:v>-3.5078114288583447E-3</c:v>
                </c:pt>
                <c:pt idx="1">
                  <c:v>-4.6085139497826257E-3</c:v>
                </c:pt>
                <c:pt idx="2">
                  <c:v>-2.3734628360904822E-3</c:v>
                </c:pt>
                <c:pt idx="3">
                  <c:v>-3.4028875385902144E-3</c:v>
                </c:pt>
                <c:pt idx="4">
                  <c:v>-7.1882508348346209E-4</c:v>
                </c:pt>
                <c:pt idx="5">
                  <c:v>-2.8563908777221674E-3</c:v>
                </c:pt>
                <c:pt idx="6">
                  <c:v>-8.7633683212739544E-4</c:v>
                </c:pt>
                <c:pt idx="7">
                  <c:v>2.0388414338005912E-2</c:v>
                </c:pt>
                <c:pt idx="8">
                  <c:v>-5.5394944565650419E-5</c:v>
                </c:pt>
                <c:pt idx="9">
                  <c:v>2.8775568360146207E-3</c:v>
                </c:pt>
                <c:pt idx="10">
                  <c:v>9.4227201482210195E-3</c:v>
                </c:pt>
                <c:pt idx="11">
                  <c:v>5.1246829433589589E-2</c:v>
                </c:pt>
                <c:pt idx="12">
                  <c:v>9.0464258015195739E-2</c:v>
                </c:pt>
                <c:pt idx="13">
                  <c:v>0.16395485976128948</c:v>
                </c:pt>
                <c:pt idx="14">
                  <c:v>0.35468341828290928</c:v>
                </c:pt>
                <c:pt idx="15">
                  <c:v>0.60608108131572314</c:v>
                </c:pt>
              </c:numCache>
            </c:numRef>
          </c:val>
          <c:extLst>
            <c:ext xmlns:c16="http://schemas.microsoft.com/office/drawing/2014/chart" uri="{C3380CC4-5D6E-409C-BE32-E72D297353CC}">
              <c16:uniqueId val="{00000002-C976-4CEF-8B40-8611F1F69E0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Prop &amp; Direct Reinsura'!$D$12:$D$27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Prop &amp; Direct Reinsura'!$F$12:$F$27</c:f>
              <c:numCache>
                <c:formatCode>#,##0</c:formatCode>
                <c:ptCount val="16"/>
                <c:pt idx="0">
                  <c:v>697.44817437213021</c:v>
                </c:pt>
                <c:pt idx="1">
                  <c:v>622.7244338820409</c:v>
                </c:pt>
                <c:pt idx="2">
                  <c:v>879.83906971495287</c:v>
                </c:pt>
                <c:pt idx="3">
                  <c:v>911.19364532888267</c:v>
                </c:pt>
                <c:pt idx="4">
                  <c:v>1035.3429175104909</c:v>
                </c:pt>
                <c:pt idx="5">
                  <c:v>793.34092736386299</c:v>
                </c:pt>
                <c:pt idx="6">
                  <c:v>1594.7098303585058</c:v>
                </c:pt>
                <c:pt idx="7">
                  <c:v>2140.2533776643781</c:v>
                </c:pt>
                <c:pt idx="8">
                  <c:v>1989.5466904634179</c:v>
                </c:pt>
                <c:pt idx="9">
                  <c:v>1763.2802834645422</c:v>
                </c:pt>
                <c:pt idx="10">
                  <c:v>2075.5074729379508</c:v>
                </c:pt>
                <c:pt idx="11">
                  <c:v>2598.9288372660385</c:v>
                </c:pt>
                <c:pt idx="12">
                  <c:v>2097.2114284219529</c:v>
                </c:pt>
                <c:pt idx="13">
                  <c:v>1903.1487190900953</c:v>
                </c:pt>
                <c:pt idx="14">
                  <c:v>2034.6089773893918</c:v>
                </c:pt>
                <c:pt idx="15">
                  <c:v>717.90503966284257</c:v>
                </c:pt>
              </c:numCache>
            </c:numRef>
          </c:val>
          <c:smooth val="0"/>
          <c:extLst>
            <c:ext xmlns:c16="http://schemas.microsoft.com/office/drawing/2014/chart" uri="{C3380CC4-5D6E-409C-BE32-E72D297353CC}">
              <c16:uniqueId val="{00000003-C976-4CEF-8B40-8611F1F69E07}"/>
            </c:ext>
          </c:extLst>
        </c:ser>
        <c:ser>
          <c:idx val="4"/>
          <c:order val="4"/>
          <c:tx>
            <c:strRef>
              <c:f>'Motor - Prop &amp; Direct Reinsura'!$B$9</c:f>
              <c:strCache>
                <c:ptCount val="1"/>
                <c:pt idx="0">
                  <c:v>Written Premium</c:v>
                </c:pt>
              </c:strCache>
            </c:strRef>
          </c:tx>
          <c:marker>
            <c:symbol val="star"/>
            <c:size val="7"/>
            <c:spPr>
              <a:noFill/>
              <a:ln>
                <a:solidFill>
                  <a:srgbClr val="A29FCC"/>
                </a:solidFill>
                <a:prstDash val="solid"/>
              </a:ln>
            </c:spPr>
          </c:marker>
          <c:cat>
            <c:numRef>
              <c:f>'Motor - Prop &amp; Direct Reinsura'!$D$12:$D$27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Prop &amp; Direct Reinsura'!$B$12:$B$27</c:f>
              <c:numCache>
                <c:formatCode>###\ ###\ ###\ ###\ ##0</c:formatCode>
                <c:ptCount val="16"/>
                <c:pt idx="0">
                  <c:v>663.39779115329384</c:v>
                </c:pt>
                <c:pt idx="1">
                  <c:v>620.81605069991281</c:v>
                </c:pt>
                <c:pt idx="2">
                  <c:v>875.57718647288459</c:v>
                </c:pt>
                <c:pt idx="3">
                  <c:v>911.12374904094725</c:v>
                </c:pt>
                <c:pt idx="4">
                  <c:v>1032.5838113593456</c:v>
                </c:pt>
                <c:pt idx="5">
                  <c:v>795.95778141872984</c:v>
                </c:pt>
                <c:pt idx="6">
                  <c:v>1593.0827536404458</c:v>
                </c:pt>
                <c:pt idx="7">
                  <c:v>2140.9573478362931</c:v>
                </c:pt>
                <c:pt idx="8">
                  <c:v>1984.9746337926961</c:v>
                </c:pt>
                <c:pt idx="9">
                  <c:v>1761.7946024018061</c:v>
                </c:pt>
                <c:pt idx="10">
                  <c:v>2077.034253295004</c:v>
                </c:pt>
                <c:pt idx="11">
                  <c:v>2605.2802024957036</c:v>
                </c:pt>
                <c:pt idx="12">
                  <c:v>2098.6341375585089</c:v>
                </c:pt>
                <c:pt idx="13">
                  <c:v>1904.888243433418</c:v>
                </c:pt>
                <c:pt idx="14">
                  <c:v>2319.7581990903218</c:v>
                </c:pt>
                <c:pt idx="15">
                  <c:v>1105.1758071680013</c:v>
                </c:pt>
              </c:numCache>
            </c:numRef>
          </c:val>
          <c:smooth val="0"/>
          <c:extLst>
            <c:ext xmlns:c16="http://schemas.microsoft.com/office/drawing/2014/chart" uri="{C3380CC4-5D6E-409C-BE32-E72D297353CC}">
              <c16:uniqueId val="{00000004-C976-4CEF-8B40-8611F1F69E0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NP &amp; Fac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84F0-46AF-B330-514EA76EA14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84F0-46AF-B330-514EA76EA149}"/>
              </c:ext>
            </c:extLst>
          </c:dPt>
          <c:dLbls>
            <c:dLbl>
              <c:idx val="12"/>
              <c:tx>
                <c:strRef>
                  <c:f>'Motor - NP &amp; Fac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{810B46C6-B095-489A-8AFE-CB13D0CAAAE0}</c15:txfldGUID>
                      <c15:f>'Motor - NP &amp; Fac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0.12470300103093881</c:v>
                </c:pt>
                <c:pt idx="1">
                  <c:v>0.31390742457605858</c:v>
                </c:pt>
                <c:pt idx="2">
                  <c:v>0.3937040613353881</c:v>
                </c:pt>
                <c:pt idx="3">
                  <c:v>0.47178927604352561</c:v>
                </c:pt>
                <c:pt idx="4">
                  <c:v>0.51567831879025583</c:v>
                </c:pt>
                <c:pt idx="5">
                  <c:v>0.54951998407715819</c:v>
                </c:pt>
                <c:pt idx="6">
                  <c:v>0.58438524650581913</c:v>
                </c:pt>
                <c:pt idx="7">
                  <c:v>0.5897469122487331</c:v>
                </c:pt>
                <c:pt idx="8">
                  <c:v>0.5919558439586825</c:v>
                </c:pt>
                <c:pt idx="9">
                  <c:v>0.62089352364952788</c:v>
                </c:pt>
                <c:pt idx="10">
                  <c:v>0.62453277048680589</c:v>
                </c:pt>
                <c:pt idx="11">
                  <c:v>0.63081868623432003</c:v>
                </c:pt>
                <c:pt idx="12">
                  <c:v>0.74855133593649914</c:v>
                </c:pt>
              </c:numCache>
            </c:numRef>
          </c:yVal>
          <c:smooth val="0"/>
          <c:extLst>
            <c:ext xmlns:c16="http://schemas.microsoft.com/office/drawing/2014/chart" uri="{C3380CC4-5D6E-409C-BE32-E72D297353CC}">
              <c16:uniqueId val="{00000003-84F0-46AF-B330-514EA76EA149}"/>
            </c:ext>
          </c:extLst>
        </c:ser>
        <c:ser>
          <c:idx val="40"/>
          <c:order val="1"/>
          <c:tx>
            <c:strRef>
              <c:f>'Motor - NP &amp; Fac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84F0-46AF-B330-514EA76EA14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84F0-46AF-B330-514EA76EA149}"/>
              </c:ext>
            </c:extLst>
          </c:dPt>
          <c:dLbls>
            <c:dLbl>
              <c:idx val="11"/>
              <c:tx>
                <c:strRef>
                  <c:f>'Motor - NP &amp; Fac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{3CCEC378-C154-4C6D-9D9F-35987152E66C}</c15:txfldGUID>
                      <c15:f>'Motor - NP &amp; Fac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6.6263764744438139E-2</c:v>
                </c:pt>
                <c:pt idx="1">
                  <c:v>0.24616601384557718</c:v>
                </c:pt>
                <c:pt idx="2">
                  <c:v>0.34350056397402068</c:v>
                </c:pt>
                <c:pt idx="3">
                  <c:v>0.40019454618544048</c:v>
                </c:pt>
                <c:pt idx="4">
                  <c:v>0.44767941982038745</c:v>
                </c:pt>
                <c:pt idx="5">
                  <c:v>0.48860903464857919</c:v>
                </c:pt>
                <c:pt idx="6">
                  <c:v>0.49410848702470372</c:v>
                </c:pt>
                <c:pt idx="7">
                  <c:v>0.51298150038186141</c:v>
                </c:pt>
                <c:pt idx="8">
                  <c:v>0.53180992008548433</c:v>
                </c:pt>
                <c:pt idx="9">
                  <c:v>0.53863539917816927</c:v>
                </c:pt>
                <c:pt idx="10">
                  <c:v>0.54111582826608107</c:v>
                </c:pt>
                <c:pt idx="11">
                  <c:v>0.61794181420728966</c:v>
                </c:pt>
              </c:numCache>
            </c:numRef>
          </c:yVal>
          <c:smooth val="0"/>
          <c:extLst>
            <c:ext xmlns:c16="http://schemas.microsoft.com/office/drawing/2014/chart" uri="{C3380CC4-5D6E-409C-BE32-E72D297353CC}">
              <c16:uniqueId val="{00000007-84F0-46AF-B330-514EA76EA149}"/>
            </c:ext>
          </c:extLst>
        </c:ser>
        <c:ser>
          <c:idx val="41"/>
          <c:order val="2"/>
          <c:tx>
            <c:strRef>
              <c:f>'Motor - NP &amp; Fac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84F0-46AF-B330-514EA76EA149}"/>
              </c:ext>
            </c:extLst>
          </c:dPt>
          <c:dLbls>
            <c:dLbl>
              <c:idx val="10"/>
              <c:tx>
                <c:strRef>
                  <c:f>'Motor - NP &amp; Fac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{3C2B3296-51BE-4532-B700-35E76BDB510D}</c15:txfldGUID>
                      <c15:f>'Motor - NP &amp; Fac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0.12463095961872012</c:v>
                </c:pt>
                <c:pt idx="1">
                  <c:v>0.31946872140478916</c:v>
                </c:pt>
                <c:pt idx="2">
                  <c:v>0.39531648654738721</c:v>
                </c:pt>
                <c:pt idx="3">
                  <c:v>0.47502851134243873</c:v>
                </c:pt>
                <c:pt idx="4">
                  <c:v>0.51207272618102428</c:v>
                </c:pt>
                <c:pt idx="5">
                  <c:v>0.55974568598534835</c:v>
                </c:pt>
                <c:pt idx="6">
                  <c:v>0.58997147090433943</c:v>
                </c:pt>
                <c:pt idx="7">
                  <c:v>0.62898355595462563</c:v>
                </c:pt>
                <c:pt idx="8">
                  <c:v>0.63226657791932361</c:v>
                </c:pt>
                <c:pt idx="9">
                  <c:v>0.63347175777831655</c:v>
                </c:pt>
                <c:pt idx="10">
                  <c:v>0.73302616471155824</c:v>
                </c:pt>
              </c:numCache>
            </c:numRef>
          </c:yVal>
          <c:smooth val="0"/>
          <c:extLst>
            <c:ext xmlns:c16="http://schemas.microsoft.com/office/drawing/2014/chart" uri="{C3380CC4-5D6E-409C-BE32-E72D297353CC}">
              <c16:uniqueId val="{0000000A-84F0-46AF-B330-514EA76EA149}"/>
            </c:ext>
          </c:extLst>
        </c:ser>
        <c:ser>
          <c:idx val="42"/>
          <c:order val="3"/>
          <c:tx>
            <c:strRef>
              <c:f>'Motor - NP &amp; Fac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84F0-46AF-B330-514EA76EA149}"/>
              </c:ext>
            </c:extLst>
          </c:dPt>
          <c:dLbls>
            <c:dLbl>
              <c:idx val="9"/>
              <c:tx>
                <c:strRef>
                  <c:f>'Motor - NP &amp; Fac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{3AE69BF5-BFF4-4339-BAD9-28973701032B}</c15:txfldGUID>
                      <c15:f>'Motor - NP &amp; Fac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0.11006219481805581</c:v>
                </c:pt>
                <c:pt idx="1">
                  <c:v>0.34263826723259805</c:v>
                </c:pt>
                <c:pt idx="2">
                  <c:v>0.42565070922497039</c:v>
                </c:pt>
                <c:pt idx="3">
                  <c:v>0.58191655576924728</c:v>
                </c:pt>
                <c:pt idx="4">
                  <c:v>0.6686652536455524</c:v>
                </c:pt>
                <c:pt idx="5">
                  <c:v>0.75652734722569193</c:v>
                </c:pt>
                <c:pt idx="6">
                  <c:v>0.7698387527717383</c:v>
                </c:pt>
                <c:pt idx="7">
                  <c:v>0.78151945865412387</c:v>
                </c:pt>
                <c:pt idx="8">
                  <c:v>0.78658366169468341</c:v>
                </c:pt>
                <c:pt idx="9">
                  <c:v>0.98695927769863934</c:v>
                </c:pt>
              </c:numCache>
            </c:numRef>
          </c:yVal>
          <c:smooth val="0"/>
          <c:extLst>
            <c:ext xmlns:c16="http://schemas.microsoft.com/office/drawing/2014/chart" uri="{C3380CC4-5D6E-409C-BE32-E72D297353CC}">
              <c16:uniqueId val="{0000000D-84F0-46AF-B330-514EA76EA149}"/>
            </c:ext>
          </c:extLst>
        </c:ser>
        <c:ser>
          <c:idx val="43"/>
          <c:order val="4"/>
          <c:tx>
            <c:strRef>
              <c:f>'Motor - NP &amp; Fac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84F0-46AF-B330-514EA76EA14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84F0-46AF-B330-514EA76EA149}"/>
              </c:ext>
            </c:extLst>
          </c:dPt>
          <c:dLbls>
            <c:dLbl>
              <c:idx val="8"/>
              <c:tx>
                <c:strRef>
                  <c:f>'Motor - NP &amp; Fac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{EEE96509-2CA6-46FB-9E80-D5C62C67B913}</c15:txfldGUID>
                      <c15:f>'Motor - NP &amp; Fac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0.25123450241295081</c:v>
                </c:pt>
                <c:pt idx="1">
                  <c:v>0.49001176325883417</c:v>
                </c:pt>
                <c:pt idx="2">
                  <c:v>0.62676731649206185</c:v>
                </c:pt>
                <c:pt idx="3">
                  <c:v>0.73963599582332951</c:v>
                </c:pt>
                <c:pt idx="4">
                  <c:v>0.89340341422655378</c:v>
                </c:pt>
                <c:pt idx="5">
                  <c:v>0.92989192911961638</c:v>
                </c:pt>
                <c:pt idx="6">
                  <c:v>0.93587786568560072</c:v>
                </c:pt>
                <c:pt idx="7">
                  <c:v>0.93338591401451387</c:v>
                </c:pt>
                <c:pt idx="8">
                  <c:v>1.0753090801898568</c:v>
                </c:pt>
              </c:numCache>
            </c:numRef>
          </c:yVal>
          <c:smooth val="0"/>
          <c:extLst>
            <c:ext xmlns:c16="http://schemas.microsoft.com/office/drawing/2014/chart" uri="{C3380CC4-5D6E-409C-BE32-E72D297353CC}">
              <c16:uniqueId val="{00000011-84F0-46AF-B330-514EA76EA149}"/>
            </c:ext>
          </c:extLst>
        </c:ser>
        <c:ser>
          <c:idx val="44"/>
          <c:order val="5"/>
          <c:tx>
            <c:strRef>
              <c:f>'Motor - NP &amp; Fac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84F0-46AF-B330-514EA76EA149}"/>
              </c:ext>
            </c:extLst>
          </c:dPt>
          <c:dLbls>
            <c:dLbl>
              <c:idx val="7"/>
              <c:tx>
                <c:strRef>
                  <c:f>'Motor - NP &amp; Fac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{84B6C080-AB15-42AF-A159-A89BEEEFAE17}</c15:txfldGUID>
                      <c15:f>'Motor - NP &amp; Fac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0.18366183178088294</c:v>
                </c:pt>
                <c:pt idx="1">
                  <c:v>0.42332866155374516</c:v>
                </c:pt>
                <c:pt idx="2">
                  <c:v>0.53166477375852539</c:v>
                </c:pt>
                <c:pt idx="3">
                  <c:v>0.63122122767193722</c:v>
                </c:pt>
                <c:pt idx="4">
                  <c:v>0.73874351581311604</c:v>
                </c:pt>
                <c:pt idx="5">
                  <c:v>0.76705185381200436</c:v>
                </c:pt>
                <c:pt idx="6">
                  <c:v>0.80762237186411434</c:v>
                </c:pt>
                <c:pt idx="7">
                  <c:v>0.96233070281278044</c:v>
                </c:pt>
              </c:numCache>
            </c:numRef>
          </c:yVal>
          <c:smooth val="0"/>
          <c:extLst>
            <c:ext xmlns:c16="http://schemas.microsoft.com/office/drawing/2014/chart" uri="{C3380CC4-5D6E-409C-BE32-E72D297353CC}">
              <c16:uniqueId val="{00000014-84F0-46AF-B330-514EA76EA149}"/>
            </c:ext>
          </c:extLst>
        </c:ser>
        <c:ser>
          <c:idx val="45"/>
          <c:order val="6"/>
          <c:tx>
            <c:strRef>
              <c:f>'Motor - NP &amp; Fac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84F0-46AF-B330-514EA76EA149}"/>
              </c:ext>
            </c:extLst>
          </c:dPt>
          <c:dLbls>
            <c:dLbl>
              <c:idx val="6"/>
              <c:tx>
                <c:strRef>
                  <c:f>'Motor - NP &amp; Fac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{BD16A0C0-BCF2-4714-AB82-6396FD979211}</c15:txfldGUID>
                      <c15:f>'Motor - NP &amp; Fac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0.11534641016661397</c:v>
                </c:pt>
                <c:pt idx="1">
                  <c:v>0.37383717966877722</c:v>
                </c:pt>
                <c:pt idx="2">
                  <c:v>0.63060987644080346</c:v>
                </c:pt>
                <c:pt idx="3">
                  <c:v>0.72559206217303562</c:v>
                </c:pt>
                <c:pt idx="4">
                  <c:v>0.7904043789839964</c:v>
                </c:pt>
                <c:pt idx="5">
                  <c:v>0.82822277854488935</c:v>
                </c:pt>
                <c:pt idx="6">
                  <c:v>1.0401477368814507</c:v>
                </c:pt>
              </c:numCache>
            </c:numRef>
          </c:yVal>
          <c:smooth val="0"/>
          <c:extLst>
            <c:ext xmlns:c16="http://schemas.microsoft.com/office/drawing/2014/chart" uri="{C3380CC4-5D6E-409C-BE32-E72D297353CC}">
              <c16:uniqueId val="{00000017-84F0-46AF-B330-514EA76EA149}"/>
            </c:ext>
          </c:extLst>
        </c:ser>
        <c:ser>
          <c:idx val="46"/>
          <c:order val="7"/>
          <c:tx>
            <c:strRef>
              <c:f>'Motor - NP &amp; Fac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84F0-46AF-B330-514EA76EA149}"/>
              </c:ext>
            </c:extLst>
          </c:dPt>
          <c:dLbls>
            <c:dLbl>
              <c:idx val="5"/>
              <c:tx>
                <c:strRef>
                  <c:f>'Motor - NP &amp; Fac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{BDBDB3AA-4C48-4021-A22D-15C9FD63DFCB}</c15:txfldGUID>
                      <c15:f>'Motor - NP &amp; Fac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0.14277606263394707</c:v>
                </c:pt>
                <c:pt idx="1">
                  <c:v>0.52773805131546969</c:v>
                </c:pt>
                <c:pt idx="2">
                  <c:v>0.65255090187213549</c:v>
                </c:pt>
                <c:pt idx="3">
                  <c:v>0.80335729171509884</c:v>
                </c:pt>
                <c:pt idx="4">
                  <c:v>0.85047226127596631</c:v>
                </c:pt>
                <c:pt idx="5">
                  <c:v>1.1181407086584447</c:v>
                </c:pt>
              </c:numCache>
            </c:numRef>
          </c:yVal>
          <c:smooth val="0"/>
          <c:extLst>
            <c:ext xmlns:c16="http://schemas.microsoft.com/office/drawing/2014/chart" uri="{C3380CC4-5D6E-409C-BE32-E72D297353CC}">
              <c16:uniqueId val="{0000001A-84F0-46AF-B330-514EA76EA149}"/>
            </c:ext>
          </c:extLst>
        </c:ser>
        <c:ser>
          <c:idx val="47"/>
          <c:order val="8"/>
          <c:tx>
            <c:strRef>
              <c:f>'Motor - NP &amp; Fac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84F0-46AF-B330-514EA76EA149}"/>
              </c:ext>
            </c:extLst>
          </c:dPt>
          <c:dLbls>
            <c:dLbl>
              <c:idx val="4"/>
              <c:tx>
                <c:strRef>
                  <c:f>'Motor - NP &amp; Fac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{2EAD997E-520B-4F8F-A645-4E2DECE26C07}</c15:txfldGUID>
                      <c15:f>'Motor - NP &amp; Fac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0.15691424135360818</c:v>
                </c:pt>
                <c:pt idx="1">
                  <c:v>0.38813383894554432</c:v>
                </c:pt>
                <c:pt idx="2">
                  <c:v>0.48791190428212439</c:v>
                </c:pt>
                <c:pt idx="3">
                  <c:v>0.57785861199834487</c:v>
                </c:pt>
                <c:pt idx="4">
                  <c:v>0.94984538905601634</c:v>
                </c:pt>
              </c:numCache>
            </c:numRef>
          </c:yVal>
          <c:smooth val="0"/>
          <c:extLst>
            <c:ext xmlns:c16="http://schemas.microsoft.com/office/drawing/2014/chart" uri="{C3380CC4-5D6E-409C-BE32-E72D297353CC}">
              <c16:uniqueId val="{0000001D-84F0-46AF-B330-514EA76EA149}"/>
            </c:ext>
          </c:extLst>
        </c:ser>
        <c:ser>
          <c:idx val="48"/>
          <c:order val="9"/>
          <c:tx>
            <c:strRef>
              <c:f>'Motor - NP &amp; Fac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84F0-46AF-B330-514EA76EA149}"/>
              </c:ext>
            </c:extLst>
          </c:dPt>
          <c:dLbls>
            <c:dLbl>
              <c:idx val="3"/>
              <c:tx>
                <c:strRef>
                  <c:f>'Motor - NP &amp; Fac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{1B424635-95BD-4688-BD66-71336B25102B}</c15:txfldGUID>
                      <c15:f>'Motor - NP &amp; Fac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9.7465009368777999E-2</c:v>
                </c:pt>
                <c:pt idx="1">
                  <c:v>0.40494659089048168</c:v>
                </c:pt>
                <c:pt idx="2">
                  <c:v>0.55363569800083534</c:v>
                </c:pt>
                <c:pt idx="3">
                  <c:v>0.97373328298407702</c:v>
                </c:pt>
              </c:numCache>
            </c:numRef>
          </c:yVal>
          <c:smooth val="0"/>
          <c:extLst>
            <c:ext xmlns:c16="http://schemas.microsoft.com/office/drawing/2014/chart" uri="{C3380CC4-5D6E-409C-BE32-E72D297353CC}">
              <c16:uniqueId val="{00000020-84F0-46AF-B330-514EA76EA149}"/>
            </c:ext>
          </c:extLst>
        </c:ser>
        <c:ser>
          <c:idx val="49"/>
          <c:order val="10"/>
          <c:tx>
            <c:strRef>
              <c:f>'Motor - NP &amp; Fac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84F0-46AF-B330-514EA76EA149}"/>
              </c:ext>
            </c:extLst>
          </c:dPt>
          <c:dLbls>
            <c:dLbl>
              <c:idx val="2"/>
              <c:tx>
                <c:strRef>
                  <c:f>'Motor - NP &amp; Fac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{87FB8669-59A4-499A-9991-4A3358007EF3}</c15:txfldGUID>
                      <c15:f>'Motor - NP &amp; Fac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0.10181835566490585</c:v>
                </c:pt>
                <c:pt idx="1">
                  <c:v>0.29710527691235444</c:v>
                </c:pt>
                <c:pt idx="2">
                  <c:v>0.85499004295506587</c:v>
                </c:pt>
              </c:numCache>
            </c:numRef>
          </c:yVal>
          <c:smooth val="0"/>
          <c:extLst>
            <c:ext xmlns:c16="http://schemas.microsoft.com/office/drawing/2014/chart" uri="{C3380CC4-5D6E-409C-BE32-E72D297353CC}">
              <c16:uniqueId val="{00000023-84F0-46AF-B330-514EA76EA149}"/>
            </c:ext>
          </c:extLst>
        </c:ser>
        <c:ser>
          <c:idx val="50"/>
          <c:order val="11"/>
          <c:tx>
            <c:strRef>
              <c:f>'Motor - NP &amp; Fac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NP &amp; Fac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{C9F27B4A-78E3-4A2A-AA7A-8192DDA7B000}</c15:txfldGUID>
                      <c15:f>'Motor - NP &amp; Fac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84F0-46AF-B330-514EA76EA1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0.13524070663588827</c:v>
                </c:pt>
                <c:pt idx="1">
                  <c:v>0.77350754867987426</c:v>
                </c:pt>
              </c:numCache>
            </c:numRef>
          </c:yVal>
          <c:smooth val="0"/>
          <c:extLst>
            <c:ext xmlns:c16="http://schemas.microsoft.com/office/drawing/2014/chart" uri="{C3380CC4-5D6E-409C-BE32-E72D297353CC}">
              <c16:uniqueId val="{00000025-84F0-46AF-B330-514EA76EA14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NP &amp; Fac Reinsurance'!$H$50</c:f>
              <c:strCache>
                <c:ptCount val="1"/>
                <c:pt idx="0">
                  <c:v>Paid Losses</c:v>
                </c:pt>
              </c:strCache>
            </c:strRef>
          </c:tx>
          <c:spPr>
            <a:solidFill>
              <a:srgbClr val="C1BDDC"/>
            </a:solidFill>
            <a:ln w="3175">
              <a:solidFill>
                <a:srgbClr val="FFFFFF"/>
              </a:solidFill>
              <a:prstDash val="solid"/>
            </a:ln>
          </c:spPr>
          <c:invertIfNegative val="0"/>
          <c:cat>
            <c:numRef>
              <c:f>'Motor - NP &amp; Fac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NP &amp; Fac Reinsurance'!$H$51:$H$66</c:f>
              <c:numCache>
                <c:formatCode>0%</c:formatCode>
                <c:ptCount val="16"/>
                <c:pt idx="0">
                  <c:v>0.42672938410340777</c:v>
                </c:pt>
                <c:pt idx="1">
                  <c:v>0.34437711898271195</c:v>
                </c:pt>
                <c:pt idx="2">
                  <c:v>0.40399852827661326</c:v>
                </c:pt>
                <c:pt idx="3">
                  <c:v>0.45463478026222709</c:v>
                </c:pt>
                <c:pt idx="4">
                  <c:v>0.47008366805632879</c:v>
                </c:pt>
                <c:pt idx="5">
                  <c:v>0.3572683735993421</c:v>
                </c:pt>
                <c:pt idx="6">
                  <c:v>0.46706189335276976</c:v>
                </c:pt>
                <c:pt idx="7">
                  <c:v>0.50286928794950403</c:v>
                </c:pt>
                <c:pt idx="8">
                  <c:v>0.67520431087285704</c:v>
                </c:pt>
                <c:pt idx="9">
                  <c:v>0.53335068983821554</c:v>
                </c:pt>
                <c:pt idx="10">
                  <c:v>0.53326623895681269</c:v>
                </c:pt>
                <c:pt idx="11">
                  <c:v>0.43057089881191762</c:v>
                </c:pt>
                <c:pt idx="12">
                  <c:v>0.25995327036731425</c:v>
                </c:pt>
                <c:pt idx="13">
                  <c:v>0.12974233530454407</c:v>
                </c:pt>
                <c:pt idx="14">
                  <c:v>4.5174385356054655E-2</c:v>
                </c:pt>
                <c:pt idx="15">
                  <c:v>1.5812546743460161E-3</c:v>
                </c:pt>
              </c:numCache>
            </c:numRef>
          </c:val>
          <c:extLst>
            <c:ext xmlns:c16="http://schemas.microsoft.com/office/drawing/2014/chart" uri="{C3380CC4-5D6E-409C-BE32-E72D297353CC}">
              <c16:uniqueId val="{00000000-4FBD-4245-A579-852F3F07932A}"/>
            </c:ext>
          </c:extLst>
        </c:ser>
        <c:ser>
          <c:idx val="2"/>
          <c:order val="2"/>
          <c:tx>
            <c:strRef>
              <c:f>'Motor - NP &amp; Fac Reinsurance'!$I$50</c:f>
              <c:strCache>
                <c:ptCount val="1"/>
                <c:pt idx="0">
                  <c:v>Case Reserves</c:v>
                </c:pt>
              </c:strCache>
            </c:strRef>
          </c:tx>
          <c:spPr>
            <a:solidFill>
              <a:srgbClr val="FCAF86"/>
            </a:solidFill>
            <a:ln w="12700">
              <a:solidFill>
                <a:srgbClr val="FFFFFF"/>
              </a:solidFill>
              <a:prstDash val="solid"/>
            </a:ln>
          </c:spPr>
          <c:invertIfNegative val="0"/>
          <c:cat>
            <c:numRef>
              <c:f>'Motor - NP &amp; Fac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NP &amp; Fac Reinsurance'!$I$51:$I$66</c:f>
              <c:numCache>
                <c:formatCode>0%</c:formatCode>
                <c:ptCount val="16"/>
                <c:pt idx="0">
                  <c:v>0.17737693040468103</c:v>
                </c:pt>
                <c:pt idx="1">
                  <c:v>0.16843288538705506</c:v>
                </c:pt>
                <c:pt idx="2">
                  <c:v>0.17370640640969309</c:v>
                </c:pt>
                <c:pt idx="3">
                  <c:v>0.11646884253644586</c:v>
                </c:pt>
                <c:pt idx="4">
                  <c:v>0.16073501817799121</c:v>
                </c:pt>
                <c:pt idx="5">
                  <c:v>0.18384745466673894</c:v>
                </c:pt>
                <c:pt idx="6">
                  <c:v>0.16640986442554653</c:v>
                </c:pt>
                <c:pt idx="7">
                  <c:v>0.28371437374517955</c:v>
                </c:pt>
                <c:pt idx="8">
                  <c:v>0.25818160314165689</c:v>
                </c:pt>
                <c:pt idx="9">
                  <c:v>0.27427168202589902</c:v>
                </c:pt>
                <c:pt idx="10">
                  <c:v>0.29495653958807644</c:v>
                </c:pt>
                <c:pt idx="11">
                  <c:v>0.41990136246404813</c:v>
                </c:pt>
                <c:pt idx="12">
                  <c:v>0.31790534163103079</c:v>
                </c:pt>
                <c:pt idx="13">
                  <c:v>0.42389336269629113</c:v>
                </c:pt>
                <c:pt idx="14">
                  <c:v>0.25193089155629972</c:v>
                </c:pt>
                <c:pt idx="15">
                  <c:v>0.13365945196154225</c:v>
                </c:pt>
              </c:numCache>
            </c:numRef>
          </c:val>
          <c:extLst>
            <c:ext xmlns:c16="http://schemas.microsoft.com/office/drawing/2014/chart" uri="{C3380CC4-5D6E-409C-BE32-E72D297353CC}">
              <c16:uniqueId val="{00000001-4FBD-4245-A579-852F3F07932A}"/>
            </c:ext>
          </c:extLst>
        </c:ser>
        <c:ser>
          <c:idx val="3"/>
          <c:order val="3"/>
          <c:tx>
            <c:strRef>
              <c:f>'Motor - NP &amp; Fac Reinsurance'!$J$50</c:f>
              <c:strCache>
                <c:ptCount val="1"/>
                <c:pt idx="0">
                  <c:v>IBNR</c:v>
                </c:pt>
              </c:strCache>
            </c:strRef>
          </c:tx>
          <c:spPr>
            <a:solidFill>
              <a:srgbClr val="A3D6D5"/>
            </a:solidFill>
            <a:ln w="12700">
              <a:solidFill>
                <a:srgbClr val="FFFFFF"/>
              </a:solidFill>
              <a:prstDash val="solid"/>
            </a:ln>
          </c:spPr>
          <c:invertIfNegative val="0"/>
          <c:cat>
            <c:numRef>
              <c:f>'Motor - NP &amp; Fac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NP &amp; Fac Reinsurance'!$J$51:$J$66</c:f>
              <c:numCache>
                <c:formatCode>0%</c:formatCode>
                <c:ptCount val="16"/>
                <c:pt idx="0">
                  <c:v>0.11682571880951931</c:v>
                </c:pt>
                <c:pt idx="1">
                  <c:v>0.14526722953615184</c:v>
                </c:pt>
                <c:pt idx="2">
                  <c:v>0.13107313984965258</c:v>
                </c:pt>
                <c:pt idx="3">
                  <c:v>8.0873751183461226E-2</c:v>
                </c:pt>
                <c:pt idx="4">
                  <c:v>0.11773264970217917</c:v>
                </c:pt>
                <c:pt idx="5">
                  <c:v>7.682598594120868E-2</c:v>
                </c:pt>
                <c:pt idx="6">
                  <c:v>9.9554406933241926E-2</c:v>
                </c:pt>
                <c:pt idx="7">
                  <c:v>0.20037561600395576</c:v>
                </c:pt>
                <c:pt idx="8">
                  <c:v>0.14192316617534306</c:v>
                </c:pt>
                <c:pt idx="9">
                  <c:v>0.15470833094866596</c:v>
                </c:pt>
                <c:pt idx="10">
                  <c:v>0.21192495833656166</c:v>
                </c:pt>
                <c:pt idx="11">
                  <c:v>0.26766844738247902</c:v>
                </c:pt>
                <c:pt idx="12">
                  <c:v>0.37198677705767125</c:v>
                </c:pt>
                <c:pt idx="13">
                  <c:v>0.42009758498324173</c:v>
                </c:pt>
                <c:pt idx="14">
                  <c:v>0.55788476604271153</c:v>
                </c:pt>
                <c:pt idx="15">
                  <c:v>0.63826684204398598</c:v>
                </c:pt>
              </c:numCache>
            </c:numRef>
          </c:val>
          <c:extLst>
            <c:ext xmlns:c16="http://schemas.microsoft.com/office/drawing/2014/chart" uri="{C3380CC4-5D6E-409C-BE32-E72D297353CC}">
              <c16:uniqueId val="{00000002-4FBD-4245-A579-852F3F07932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NP &amp; Fac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NP &amp; Fac Reinsurance'!$F$12:$F$27</c:f>
              <c:numCache>
                <c:formatCode>#,##0</c:formatCode>
                <c:ptCount val="16"/>
                <c:pt idx="0">
                  <c:v>675.41941761799694</c:v>
                </c:pt>
                <c:pt idx="1">
                  <c:v>587.59068246019842</c:v>
                </c:pt>
                <c:pt idx="2">
                  <c:v>530.96297867329997</c:v>
                </c:pt>
                <c:pt idx="3">
                  <c:v>508.21026049485698</c:v>
                </c:pt>
                <c:pt idx="4">
                  <c:v>427.00052984941942</c:v>
                </c:pt>
                <c:pt idx="5">
                  <c:v>376.39939447543043</c:v>
                </c:pt>
                <c:pt idx="6">
                  <c:v>402.91712682438748</c:v>
                </c:pt>
                <c:pt idx="7">
                  <c:v>438.28847566762943</c:v>
                </c:pt>
                <c:pt idx="8">
                  <c:v>428.7788689448617</c:v>
                </c:pt>
                <c:pt idx="9">
                  <c:v>434.38232360071163</c:v>
                </c:pt>
                <c:pt idx="10">
                  <c:v>471.56095944050929</c:v>
                </c:pt>
                <c:pt idx="11">
                  <c:v>571.09694152357827</c:v>
                </c:pt>
                <c:pt idx="12">
                  <c:v>530.81623011262445</c:v>
                </c:pt>
                <c:pt idx="13">
                  <c:v>563.58006912057999</c:v>
                </c:pt>
                <c:pt idx="14">
                  <c:v>666.46798502031584</c:v>
                </c:pt>
                <c:pt idx="15">
                  <c:v>463.13516626285224</c:v>
                </c:pt>
              </c:numCache>
            </c:numRef>
          </c:val>
          <c:smooth val="0"/>
          <c:extLst>
            <c:ext xmlns:c16="http://schemas.microsoft.com/office/drawing/2014/chart" uri="{C3380CC4-5D6E-409C-BE32-E72D297353CC}">
              <c16:uniqueId val="{00000003-4FBD-4245-A579-852F3F07932A}"/>
            </c:ext>
          </c:extLst>
        </c:ser>
        <c:ser>
          <c:idx val="4"/>
          <c:order val="4"/>
          <c:tx>
            <c:strRef>
              <c:f>'Motor - NP &amp; Fac Reinsurance'!$B$9</c:f>
              <c:strCache>
                <c:ptCount val="1"/>
                <c:pt idx="0">
                  <c:v>Written Premium</c:v>
                </c:pt>
              </c:strCache>
            </c:strRef>
          </c:tx>
          <c:marker>
            <c:symbol val="star"/>
            <c:size val="7"/>
            <c:spPr>
              <a:noFill/>
              <a:ln>
                <a:solidFill>
                  <a:srgbClr val="A29FCC"/>
                </a:solidFill>
                <a:prstDash val="solid"/>
              </a:ln>
            </c:spPr>
          </c:marker>
          <c:cat>
            <c:numRef>
              <c:f>'Motor - NP &amp; Fac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'Motor - NP &amp; Fac Reinsurance'!$B$12:$B$27</c:f>
              <c:numCache>
                <c:formatCode>###\ ###\ ###\ ###\ ##0</c:formatCode>
                <c:ptCount val="16"/>
                <c:pt idx="0">
                  <c:v>675.41941764322064</c:v>
                </c:pt>
                <c:pt idx="1">
                  <c:v>587.59068253683392</c:v>
                </c:pt>
                <c:pt idx="2">
                  <c:v>530.96297841479679</c:v>
                </c:pt>
                <c:pt idx="3">
                  <c:v>508.21026074713905</c:v>
                </c:pt>
                <c:pt idx="4">
                  <c:v>427.00052997699191</c:v>
                </c:pt>
                <c:pt idx="5">
                  <c:v>376.59353620041679</c:v>
                </c:pt>
                <c:pt idx="6">
                  <c:v>402.92074656446908</c:v>
                </c:pt>
                <c:pt idx="7">
                  <c:v>438.77677127101629</c:v>
                </c:pt>
                <c:pt idx="8">
                  <c:v>428.09281221392359</c:v>
                </c:pt>
                <c:pt idx="9">
                  <c:v>434.38232361027065</c:v>
                </c:pt>
                <c:pt idx="10">
                  <c:v>471.56095939918873</c:v>
                </c:pt>
                <c:pt idx="11">
                  <c:v>571.10071812224101</c:v>
                </c:pt>
                <c:pt idx="12">
                  <c:v>530.81623004617165</c:v>
                </c:pt>
                <c:pt idx="13">
                  <c:v>563.61756578583186</c:v>
                </c:pt>
                <c:pt idx="14">
                  <c:v>673.4724329162101</c:v>
                </c:pt>
                <c:pt idx="15">
                  <c:v>641.74639472218075</c:v>
                </c:pt>
              </c:numCache>
            </c:numRef>
          </c:val>
          <c:smooth val="0"/>
          <c:extLst>
            <c:ext xmlns:c16="http://schemas.microsoft.com/office/drawing/2014/chart" uri="{C3380CC4-5D6E-409C-BE32-E72D297353CC}">
              <c16:uniqueId val="{00000004-4FBD-4245-A579-852F3F07932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7521-4050-ABA6-4B367EC292D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7521-4050-ABA6-4B367EC292DE}"/>
              </c:ext>
            </c:extLst>
          </c:dPt>
          <c:dLbls>
            <c:dLbl>
              <c:idx val="12"/>
              <c:tx>
                <c:strRef>
                  <c:f>Liability!$D$16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{7989F997-355E-472A-98AA-0374E3F7C5CD}</c15:txfldGUID>
                      <c15:f>Liability!$D$16</c15:f>
                      <c15:dlblFieldTableCache>
                        <c:ptCount val="1"/>
                        <c:pt idx="0">
                          <c:v>2009</c:v>
                        </c:pt>
                      </c15:dlblFieldTableCache>
                    </c15:dlblFTEntry>
                  </c15:dlblFieldTable>
                  <c15:showDataLabelsRange val="0"/>
                </c:ext>
                <c:ext xmlns:c16="http://schemas.microsoft.com/office/drawing/2014/chart" uri="{C3380CC4-5D6E-409C-BE32-E72D297353CC}">
                  <c16:uniqueId val="{00000002-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4.8920154943857888E-2</c:v>
                </c:pt>
                <c:pt idx="1">
                  <c:v>0.23216097197241137</c:v>
                </c:pt>
                <c:pt idx="2">
                  <c:v>0.38750228186377089</c:v>
                </c:pt>
                <c:pt idx="3">
                  <c:v>0.52956944101253467</c:v>
                </c:pt>
                <c:pt idx="4">
                  <c:v>0.59118816576996847</c:v>
                </c:pt>
                <c:pt idx="5">
                  <c:v>0.65025140335206133</c:v>
                </c:pt>
                <c:pt idx="6">
                  <c:v>0.66906811249776776</c:v>
                </c:pt>
                <c:pt idx="7">
                  <c:v>0.70375252314407111</c:v>
                </c:pt>
                <c:pt idx="8">
                  <c:v>0.7325664727957113</c:v>
                </c:pt>
                <c:pt idx="9">
                  <c:v>0.74448373990059069</c:v>
                </c:pt>
                <c:pt idx="10">
                  <c:v>0.7658571079921811</c:v>
                </c:pt>
                <c:pt idx="11">
                  <c:v>0.76758430151237578</c:v>
                </c:pt>
                <c:pt idx="12">
                  <c:v>0.83754579382324157</c:v>
                </c:pt>
              </c:numCache>
            </c:numRef>
          </c:yVal>
          <c:smooth val="0"/>
          <c:extLst>
            <c:ext xmlns:c16="http://schemas.microsoft.com/office/drawing/2014/chart" uri="{C3380CC4-5D6E-409C-BE32-E72D297353CC}">
              <c16:uniqueId val="{00000003-7521-4050-ABA6-4B367EC292DE}"/>
            </c:ext>
          </c:extLst>
        </c:ser>
        <c:ser>
          <c:idx val="40"/>
          <c:order val="1"/>
          <c:tx>
            <c:strRef>
              <c:f>Liability!$D$17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7521-4050-ABA6-4B367EC292D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7521-4050-ABA6-4B367EC292DE}"/>
              </c:ext>
            </c:extLst>
          </c:dPt>
          <c:dLbls>
            <c:dLbl>
              <c:idx val="11"/>
              <c:tx>
                <c:strRef>
                  <c:f>Liability!$D$17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{28FF3AD1-9534-4AEF-8729-78DE5839E82A}</c15:txfldGUID>
                      <c15:f>Liability!$D$17</c15:f>
                      <c15:dlblFieldTableCache>
                        <c:ptCount val="1"/>
                        <c:pt idx="0">
                          <c:v>2010</c:v>
                        </c:pt>
                      </c15:dlblFieldTableCache>
                    </c15:dlblFTEntry>
                  </c15:dlblFieldTable>
                  <c15:showDataLabelsRange val="0"/>
                </c:ext>
                <c:ext xmlns:c16="http://schemas.microsoft.com/office/drawing/2014/chart" uri="{C3380CC4-5D6E-409C-BE32-E72D297353CC}">
                  <c16:uniqueId val="{00000006-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6.5154848062572546E-2</c:v>
                </c:pt>
                <c:pt idx="1">
                  <c:v>0.22360823748221856</c:v>
                </c:pt>
                <c:pt idx="2">
                  <c:v>0.35542317239512289</c:v>
                </c:pt>
                <c:pt idx="3">
                  <c:v>0.47678332027114484</c:v>
                </c:pt>
                <c:pt idx="4">
                  <c:v>0.55798619248546732</c:v>
                </c:pt>
                <c:pt idx="5">
                  <c:v>0.62531089992863442</c:v>
                </c:pt>
                <c:pt idx="6">
                  <c:v>0.65111201996796597</c:v>
                </c:pt>
                <c:pt idx="7">
                  <c:v>0.66581211093267045</c:v>
                </c:pt>
                <c:pt idx="8">
                  <c:v>0.67618705856166383</c:v>
                </c:pt>
                <c:pt idx="9">
                  <c:v>0.68979239020726779</c:v>
                </c:pt>
                <c:pt idx="10">
                  <c:v>0.7111490754507731</c:v>
                </c:pt>
                <c:pt idx="11">
                  <c:v>0.76654218589017376</c:v>
                </c:pt>
              </c:numCache>
            </c:numRef>
          </c:yVal>
          <c:smooth val="0"/>
          <c:extLst>
            <c:ext xmlns:c16="http://schemas.microsoft.com/office/drawing/2014/chart" uri="{C3380CC4-5D6E-409C-BE32-E72D297353CC}">
              <c16:uniqueId val="{00000007-7521-4050-ABA6-4B367EC292DE}"/>
            </c:ext>
          </c:extLst>
        </c:ser>
        <c:ser>
          <c:idx val="41"/>
          <c:order val="2"/>
          <c:tx>
            <c:strRef>
              <c:f>Liability!$D$18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7521-4050-ABA6-4B367EC292DE}"/>
              </c:ext>
            </c:extLst>
          </c:dPt>
          <c:dLbls>
            <c:dLbl>
              <c:idx val="10"/>
              <c:tx>
                <c:strRef>
                  <c:f>Liability!$D$18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{368833C4-A60E-4B90-8D2A-0CBC64275EE8}</c15:txfldGUID>
                      <c15:f>Liability!$D$18</c15:f>
                      <c15:dlblFieldTableCache>
                        <c:ptCount val="1"/>
                        <c:pt idx="0">
                          <c:v>2011</c:v>
                        </c:pt>
                      </c15:dlblFieldTableCache>
                    </c15:dlblFTEntry>
                  </c15:dlblFieldTable>
                  <c15:showDataLabelsRange val="0"/>
                </c:ext>
                <c:ext xmlns:c16="http://schemas.microsoft.com/office/drawing/2014/chart" uri="{C3380CC4-5D6E-409C-BE32-E72D297353CC}">
                  <c16:uniqueId val="{00000009-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3.5193847102706281E-2</c:v>
                </c:pt>
                <c:pt idx="1">
                  <c:v>0.16107769311174613</c:v>
                </c:pt>
                <c:pt idx="2">
                  <c:v>0.26157427184368509</c:v>
                </c:pt>
                <c:pt idx="3">
                  <c:v>0.36027556961723944</c:v>
                </c:pt>
                <c:pt idx="4">
                  <c:v>0.43424226027661428</c:v>
                </c:pt>
                <c:pt idx="5">
                  <c:v>0.47984338988519487</c:v>
                </c:pt>
                <c:pt idx="6">
                  <c:v>0.53216272679857546</c:v>
                </c:pt>
                <c:pt idx="7">
                  <c:v>0.57051989533401359</c:v>
                </c:pt>
                <c:pt idx="8">
                  <c:v>0.59843574615850714</c:v>
                </c:pt>
                <c:pt idx="9">
                  <c:v>0.61118422879716372</c:v>
                </c:pt>
                <c:pt idx="10">
                  <c:v>0.68189769298188818</c:v>
                </c:pt>
              </c:numCache>
            </c:numRef>
          </c:yVal>
          <c:smooth val="0"/>
          <c:extLst>
            <c:ext xmlns:c16="http://schemas.microsoft.com/office/drawing/2014/chart" uri="{C3380CC4-5D6E-409C-BE32-E72D297353CC}">
              <c16:uniqueId val="{0000000A-7521-4050-ABA6-4B367EC292DE}"/>
            </c:ext>
          </c:extLst>
        </c:ser>
        <c:ser>
          <c:idx val="42"/>
          <c:order val="3"/>
          <c:tx>
            <c:strRef>
              <c:f>Liability!$D$19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7521-4050-ABA6-4B367EC292DE}"/>
              </c:ext>
            </c:extLst>
          </c:dPt>
          <c:dLbls>
            <c:dLbl>
              <c:idx val="9"/>
              <c:tx>
                <c:strRef>
                  <c:f>Liability!$D$19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{B7AE4B22-16CE-4B9F-9B2A-7CB762A7161A}</c15:txfldGUID>
                      <c15:f>Liability!$D$19</c15:f>
                      <c15:dlblFieldTableCache>
                        <c:ptCount val="1"/>
                        <c:pt idx="0">
                          <c:v>2012</c:v>
                        </c:pt>
                      </c15:dlblFieldTableCache>
                    </c15:dlblFTEntry>
                  </c15:dlblFieldTable>
                  <c15:showDataLabelsRange val="0"/>
                </c:ext>
                <c:ext xmlns:c16="http://schemas.microsoft.com/office/drawing/2014/chart" uri="{C3380CC4-5D6E-409C-BE32-E72D297353CC}">
                  <c16:uniqueId val="{0000000C-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2.8208396889735612E-2</c:v>
                </c:pt>
                <c:pt idx="1">
                  <c:v>0.14399616782577168</c:v>
                </c:pt>
                <c:pt idx="2">
                  <c:v>0.26183972834282365</c:v>
                </c:pt>
                <c:pt idx="3">
                  <c:v>0.40769832187060018</c:v>
                </c:pt>
                <c:pt idx="4">
                  <c:v>0.52501552692913001</c:v>
                </c:pt>
                <c:pt idx="5">
                  <c:v>0.6439432842993188</c:v>
                </c:pt>
                <c:pt idx="6">
                  <c:v>0.68746708950374635</c:v>
                </c:pt>
                <c:pt idx="7">
                  <c:v>0.75416830721899397</c:v>
                </c:pt>
                <c:pt idx="8">
                  <c:v>0.78562442409973909</c:v>
                </c:pt>
                <c:pt idx="9">
                  <c:v>0.89032700681237187</c:v>
                </c:pt>
              </c:numCache>
            </c:numRef>
          </c:yVal>
          <c:smooth val="0"/>
          <c:extLst>
            <c:ext xmlns:c16="http://schemas.microsoft.com/office/drawing/2014/chart" uri="{C3380CC4-5D6E-409C-BE32-E72D297353CC}">
              <c16:uniqueId val="{0000000D-7521-4050-ABA6-4B367EC292DE}"/>
            </c:ext>
          </c:extLst>
        </c:ser>
        <c:ser>
          <c:idx val="43"/>
          <c:order val="4"/>
          <c:tx>
            <c:strRef>
              <c:f>Liability!$D$20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7521-4050-ABA6-4B367EC292D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7521-4050-ABA6-4B367EC292DE}"/>
              </c:ext>
            </c:extLst>
          </c:dPt>
          <c:dLbls>
            <c:dLbl>
              <c:idx val="8"/>
              <c:tx>
                <c:strRef>
                  <c:f>Liability!$D$20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{25B360E0-7D4E-4666-9923-7EF47DED378B}</c15:txfldGUID>
                      <c15:f>Liability!$D$20</c15:f>
                      <c15:dlblFieldTableCache>
                        <c:ptCount val="1"/>
                        <c:pt idx="0">
                          <c:v>2013</c:v>
                        </c:pt>
                      </c15:dlblFieldTableCache>
                    </c15:dlblFTEntry>
                  </c15:dlblFieldTable>
                  <c15:showDataLabelsRange val="0"/>
                </c:ext>
                <c:ext xmlns:c16="http://schemas.microsoft.com/office/drawing/2014/chart" uri="{C3380CC4-5D6E-409C-BE32-E72D297353CC}">
                  <c16:uniqueId val="{00000010-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3.6318985533786506E-2</c:v>
                </c:pt>
                <c:pt idx="1">
                  <c:v>0.15317486672523561</c:v>
                </c:pt>
                <c:pt idx="2">
                  <c:v>0.25192828366357001</c:v>
                </c:pt>
                <c:pt idx="3">
                  <c:v>0.35704651311711932</c:v>
                </c:pt>
                <c:pt idx="4">
                  <c:v>0.45429181415109476</c:v>
                </c:pt>
                <c:pt idx="5">
                  <c:v>0.52412006149303991</c:v>
                </c:pt>
                <c:pt idx="6">
                  <c:v>0.57635053723520002</c:v>
                </c:pt>
                <c:pt idx="7">
                  <c:v>0.60788348824146632</c:v>
                </c:pt>
                <c:pt idx="8">
                  <c:v>0.74657630451099521</c:v>
                </c:pt>
              </c:numCache>
            </c:numRef>
          </c:yVal>
          <c:smooth val="0"/>
          <c:extLst>
            <c:ext xmlns:c16="http://schemas.microsoft.com/office/drawing/2014/chart" uri="{C3380CC4-5D6E-409C-BE32-E72D297353CC}">
              <c16:uniqueId val="{00000011-7521-4050-ABA6-4B367EC292DE}"/>
            </c:ext>
          </c:extLst>
        </c:ser>
        <c:ser>
          <c:idx val="44"/>
          <c:order val="5"/>
          <c:tx>
            <c:strRef>
              <c:f>Liability!$D$21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7521-4050-ABA6-4B367EC292DE}"/>
              </c:ext>
            </c:extLst>
          </c:dPt>
          <c:dLbls>
            <c:dLbl>
              <c:idx val="7"/>
              <c:tx>
                <c:strRef>
                  <c:f>Liability!$D$21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{1C825FF6-1EB7-4668-946D-EF61C4196C87}</c15:txfldGUID>
                      <c15:f>Liability!$D$21</c15:f>
                      <c15:dlblFieldTableCache>
                        <c:ptCount val="1"/>
                        <c:pt idx="0">
                          <c:v>2014</c:v>
                        </c:pt>
                      </c15:dlblFieldTableCache>
                    </c15:dlblFTEntry>
                  </c15:dlblFieldTable>
                  <c15:showDataLabelsRange val="0"/>
                </c:ext>
                <c:ext xmlns:c16="http://schemas.microsoft.com/office/drawing/2014/chart" uri="{C3380CC4-5D6E-409C-BE32-E72D297353CC}">
                  <c16:uniqueId val="{00000013-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2.2305761903976998E-2</c:v>
                </c:pt>
                <c:pt idx="1">
                  <c:v>0.13473280026205731</c:v>
                </c:pt>
                <c:pt idx="2">
                  <c:v>0.28147951145427363</c:v>
                </c:pt>
                <c:pt idx="3">
                  <c:v>0.42966011221661315</c:v>
                </c:pt>
                <c:pt idx="4">
                  <c:v>0.56032938899630014</c:v>
                </c:pt>
                <c:pt idx="5">
                  <c:v>0.72034608543212764</c:v>
                </c:pt>
                <c:pt idx="6">
                  <c:v>0.78855198974149965</c:v>
                </c:pt>
                <c:pt idx="7">
                  <c:v>1.0195062566051469</c:v>
                </c:pt>
              </c:numCache>
            </c:numRef>
          </c:yVal>
          <c:smooth val="0"/>
          <c:extLst>
            <c:ext xmlns:c16="http://schemas.microsoft.com/office/drawing/2014/chart" uri="{C3380CC4-5D6E-409C-BE32-E72D297353CC}">
              <c16:uniqueId val="{00000014-7521-4050-ABA6-4B367EC292DE}"/>
            </c:ext>
          </c:extLst>
        </c:ser>
        <c:ser>
          <c:idx val="45"/>
          <c:order val="6"/>
          <c:tx>
            <c:strRef>
              <c:f>Liability!$D$22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7521-4050-ABA6-4B367EC292DE}"/>
              </c:ext>
            </c:extLst>
          </c:dPt>
          <c:dLbls>
            <c:dLbl>
              <c:idx val="6"/>
              <c:tx>
                <c:strRef>
                  <c:f>Liability!$D$22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{B37CF4DE-255E-48C4-A768-4B7E37007FCE}</c15:txfldGUID>
                      <c15:f>Liability!$D$22</c15:f>
                      <c15:dlblFieldTableCache>
                        <c:ptCount val="1"/>
                        <c:pt idx="0">
                          <c:v>2015</c:v>
                        </c:pt>
                      </c15:dlblFieldTableCache>
                    </c15:dlblFTEntry>
                  </c15:dlblFieldTable>
                  <c15:showDataLabelsRange val="0"/>
                </c:ext>
                <c:ext xmlns:c16="http://schemas.microsoft.com/office/drawing/2014/chart" uri="{C3380CC4-5D6E-409C-BE32-E72D297353CC}">
                  <c16:uniqueId val="{00000016-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3.4211229618935211E-2</c:v>
                </c:pt>
                <c:pt idx="1">
                  <c:v>0.19681061781013812</c:v>
                </c:pt>
                <c:pt idx="2">
                  <c:v>0.38420204669084979</c:v>
                </c:pt>
                <c:pt idx="3">
                  <c:v>0.54350637788564482</c:v>
                </c:pt>
                <c:pt idx="4">
                  <c:v>0.73767161091618449</c:v>
                </c:pt>
                <c:pt idx="5">
                  <c:v>0.80504616791729966</c:v>
                </c:pt>
                <c:pt idx="6">
                  <c:v>1.0848218304948867</c:v>
                </c:pt>
              </c:numCache>
            </c:numRef>
          </c:yVal>
          <c:smooth val="0"/>
          <c:extLst>
            <c:ext xmlns:c16="http://schemas.microsoft.com/office/drawing/2014/chart" uri="{C3380CC4-5D6E-409C-BE32-E72D297353CC}">
              <c16:uniqueId val="{00000017-7521-4050-ABA6-4B367EC292DE}"/>
            </c:ext>
          </c:extLst>
        </c:ser>
        <c:ser>
          <c:idx val="46"/>
          <c:order val="7"/>
          <c:tx>
            <c:strRef>
              <c:f>Liability!$D$23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7521-4050-ABA6-4B367EC292DE}"/>
              </c:ext>
            </c:extLst>
          </c:dPt>
          <c:dLbls>
            <c:dLbl>
              <c:idx val="5"/>
              <c:tx>
                <c:strRef>
                  <c:f>Liability!$D$23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{D35390A3-AB92-42FC-9E38-3FFD05B070CB}</c15:txfldGUID>
                      <c15:f>Liability!$D$23</c15:f>
                      <c15:dlblFieldTableCache>
                        <c:ptCount val="1"/>
                        <c:pt idx="0">
                          <c:v>2016</c:v>
                        </c:pt>
                      </c15:dlblFieldTableCache>
                    </c15:dlblFTEntry>
                  </c15:dlblFieldTable>
                  <c15:showDataLabelsRange val="0"/>
                </c:ext>
                <c:ext xmlns:c16="http://schemas.microsoft.com/office/drawing/2014/chart" uri="{C3380CC4-5D6E-409C-BE32-E72D297353CC}">
                  <c16:uniqueId val="{00000019-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3.2050987104166803E-2</c:v>
                </c:pt>
                <c:pt idx="1">
                  <c:v>0.17638312867769812</c:v>
                </c:pt>
                <c:pt idx="2">
                  <c:v>0.36650154673098256</c:v>
                </c:pt>
                <c:pt idx="3">
                  <c:v>0.57693783215354344</c:v>
                </c:pt>
                <c:pt idx="4">
                  <c:v>0.74020380588058443</c:v>
                </c:pt>
                <c:pt idx="5">
                  <c:v>1.1483334292770351</c:v>
                </c:pt>
              </c:numCache>
            </c:numRef>
          </c:yVal>
          <c:smooth val="0"/>
          <c:extLst>
            <c:ext xmlns:c16="http://schemas.microsoft.com/office/drawing/2014/chart" uri="{C3380CC4-5D6E-409C-BE32-E72D297353CC}">
              <c16:uniqueId val="{0000001A-7521-4050-ABA6-4B367EC292DE}"/>
            </c:ext>
          </c:extLst>
        </c:ser>
        <c:ser>
          <c:idx val="47"/>
          <c:order val="8"/>
          <c:tx>
            <c:strRef>
              <c:f>Liability!$D$24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7521-4050-ABA6-4B367EC292DE}"/>
              </c:ext>
            </c:extLst>
          </c:dPt>
          <c:dLbls>
            <c:dLbl>
              <c:idx val="4"/>
              <c:tx>
                <c:strRef>
                  <c:f>Liability!$D$24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{1F9AF6A0-F181-4DD0-9E1E-C71FEFD5496F}</c15:txfldGUID>
                      <c15:f>Liability!$D$24</c15:f>
                      <c15:dlblFieldTableCache>
                        <c:ptCount val="1"/>
                        <c:pt idx="0">
                          <c:v>2017</c:v>
                        </c:pt>
                      </c15:dlblFieldTableCache>
                    </c15:dlblFTEntry>
                  </c15:dlblFieldTable>
                  <c15:showDataLabelsRange val="0"/>
                </c:ext>
                <c:ext xmlns:c16="http://schemas.microsoft.com/office/drawing/2014/chart" uri="{C3380CC4-5D6E-409C-BE32-E72D297353CC}">
                  <c16:uniqueId val="{0000001C-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2.6598381548527637E-2</c:v>
                </c:pt>
                <c:pt idx="1">
                  <c:v>0.18745708530780925</c:v>
                </c:pt>
                <c:pt idx="2">
                  <c:v>0.415761665925098</c:v>
                </c:pt>
                <c:pt idx="3">
                  <c:v>0.62275782450691874</c:v>
                </c:pt>
                <c:pt idx="4">
                  <c:v>1.1297309376361395</c:v>
                </c:pt>
              </c:numCache>
            </c:numRef>
          </c:yVal>
          <c:smooth val="0"/>
          <c:extLst>
            <c:ext xmlns:c16="http://schemas.microsoft.com/office/drawing/2014/chart" uri="{C3380CC4-5D6E-409C-BE32-E72D297353CC}">
              <c16:uniqueId val="{0000001D-7521-4050-ABA6-4B367EC292DE}"/>
            </c:ext>
          </c:extLst>
        </c:ser>
        <c:ser>
          <c:idx val="48"/>
          <c:order val="9"/>
          <c:tx>
            <c:strRef>
              <c:f>Liability!$D$25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7521-4050-ABA6-4B367EC292DE}"/>
              </c:ext>
            </c:extLst>
          </c:dPt>
          <c:dLbls>
            <c:dLbl>
              <c:idx val="3"/>
              <c:tx>
                <c:strRef>
                  <c:f>Liability!$D$25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{DF1866AB-C1D7-48A5-B553-F1513E97913D}</c15:txfldGUID>
                      <c15:f>Liability!$D$25</c15:f>
                      <c15:dlblFieldTableCache>
                        <c:ptCount val="1"/>
                        <c:pt idx="0">
                          <c:v>2018</c:v>
                        </c:pt>
                      </c15:dlblFieldTableCache>
                    </c15:dlblFTEntry>
                  </c15:dlblFieldTable>
                  <c15:showDataLabelsRange val="0"/>
                </c:ext>
                <c:ext xmlns:c16="http://schemas.microsoft.com/office/drawing/2014/chart" uri="{C3380CC4-5D6E-409C-BE32-E72D297353CC}">
                  <c16:uniqueId val="{0000001F-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3.3594602712916186E-2</c:v>
                </c:pt>
                <c:pt idx="1">
                  <c:v>0.23021387945231503</c:v>
                </c:pt>
                <c:pt idx="2">
                  <c:v>0.41056073293656292</c:v>
                </c:pt>
                <c:pt idx="3">
                  <c:v>1.0965566665493487</c:v>
                </c:pt>
              </c:numCache>
            </c:numRef>
          </c:yVal>
          <c:smooth val="0"/>
          <c:extLst>
            <c:ext xmlns:c16="http://schemas.microsoft.com/office/drawing/2014/chart" uri="{C3380CC4-5D6E-409C-BE32-E72D297353CC}">
              <c16:uniqueId val="{00000020-7521-4050-ABA6-4B367EC292DE}"/>
            </c:ext>
          </c:extLst>
        </c:ser>
        <c:ser>
          <c:idx val="49"/>
          <c:order val="10"/>
          <c:tx>
            <c:strRef>
              <c:f>Liability!$D$26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7521-4050-ABA6-4B367EC292DE}"/>
              </c:ext>
            </c:extLst>
          </c:dPt>
          <c:dLbls>
            <c:dLbl>
              <c:idx val="2"/>
              <c:tx>
                <c:strRef>
                  <c:f>Liability!$D$26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{B951BBC2-B2F1-4B6B-9681-B05CB397A545}</c15:txfldGUID>
                      <c15:f>Liability!$D$26</c15:f>
                      <c15:dlblFieldTableCache>
                        <c:ptCount val="1"/>
                        <c:pt idx="0">
                          <c:v>2019</c:v>
                        </c:pt>
                      </c15:dlblFieldTableCache>
                    </c15:dlblFTEntry>
                  </c15:dlblFieldTable>
                  <c15:showDataLabelsRange val="0"/>
                </c:ext>
                <c:ext xmlns:c16="http://schemas.microsoft.com/office/drawing/2014/chart" uri="{C3380CC4-5D6E-409C-BE32-E72D297353CC}">
                  <c16:uniqueId val="{00000022-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3.9933273448552541E-2</c:v>
                </c:pt>
                <c:pt idx="1">
                  <c:v>0.1709485799771758</c:v>
                </c:pt>
                <c:pt idx="2">
                  <c:v>1.0422381146495676</c:v>
                </c:pt>
              </c:numCache>
            </c:numRef>
          </c:yVal>
          <c:smooth val="0"/>
          <c:extLst>
            <c:ext xmlns:c16="http://schemas.microsoft.com/office/drawing/2014/chart" uri="{C3380CC4-5D6E-409C-BE32-E72D297353CC}">
              <c16:uniqueId val="{00000023-7521-4050-ABA6-4B367EC292DE}"/>
            </c:ext>
          </c:extLst>
        </c:ser>
        <c:ser>
          <c:idx val="50"/>
          <c:order val="11"/>
          <c:tx>
            <c:strRef>
              <c:f>Liability!$D$27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{70716170-F9B1-402F-81B1-2051E425E4D2}</c15:txfldGUID>
                      <c15:f>Liability!$D$27</c15:f>
                      <c15:dlblFieldTableCache>
                        <c:ptCount val="1"/>
                        <c:pt idx="0">
                          <c:v>2020</c:v>
                        </c:pt>
                      </c15:dlblFieldTableCache>
                    </c15:dlblFTEntry>
                  </c15:dlblFieldTable>
                  <c15:showDataLabelsRange val="0"/>
                </c:ext>
                <c:ext xmlns:c16="http://schemas.microsoft.com/office/drawing/2014/chart" uri="{C3380CC4-5D6E-409C-BE32-E72D297353CC}">
                  <c16:uniqueId val="{00000024-7521-4050-ABA6-4B367EC29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(Liability!$H$11,Liability!$H$11)</c:f>
              <c:numCache>
                <c:formatCode>0</c:formatCode>
                <c:ptCount val="2"/>
                <c:pt idx="0">
                  <c:v>12</c:v>
                </c:pt>
                <c:pt idx="1">
                  <c:v>12</c:v>
                </c:pt>
              </c:numCache>
            </c:numRef>
          </c:xVal>
          <c:yVal>
            <c:numRef>
              <c:f>(Liability!$H$27,Liability!$F$66)</c:f>
              <c:numCache>
                <c:formatCode>0%</c:formatCode>
                <c:ptCount val="2"/>
                <c:pt idx="0">
                  <c:v>7.702609432982202E-2</c:v>
                </c:pt>
                <c:pt idx="1">
                  <c:v>0.95185764392642447</c:v>
                </c:pt>
              </c:numCache>
            </c:numRef>
          </c:yVal>
          <c:smooth val="0"/>
          <c:extLst>
            <c:ext xmlns:c16="http://schemas.microsoft.com/office/drawing/2014/chart" uri="{C3380CC4-5D6E-409C-BE32-E72D297353CC}">
              <c16:uniqueId val="{00000025-7521-4050-ABA6-4B367EC292D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Liability!$H$50</c:f>
              <c:strCache>
                <c:ptCount val="1"/>
                <c:pt idx="0">
                  <c:v>Paid Losses</c:v>
                </c:pt>
              </c:strCache>
            </c:strRef>
          </c:tx>
          <c:spPr>
            <a:solidFill>
              <a:srgbClr val="C1BDDC"/>
            </a:solidFill>
            <a:ln w="3175">
              <a:solidFill>
                <a:srgbClr val="FFFFFF"/>
              </a:solidFill>
              <a:prstDash val="solid"/>
            </a:ln>
          </c:spPr>
          <c:invertIfNegative val="0"/>
          <c:cat>
            <c:numRef>
              <c:f>Liability!$D$12:$D$28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Liability!$H$51:$H$66</c:f>
              <c:numCache>
                <c:formatCode>0%</c:formatCode>
                <c:ptCount val="16"/>
                <c:pt idx="0">
                  <c:v>0.47612083618788736</c:v>
                </c:pt>
                <c:pt idx="1">
                  <c:v>0.55732328675334819</c:v>
                </c:pt>
                <c:pt idx="2">
                  <c:v>0.70099155371553645</c:v>
                </c:pt>
                <c:pt idx="3">
                  <c:v>0.67093023983102795</c:v>
                </c:pt>
                <c:pt idx="4">
                  <c:v>0.68446282611806353</c:v>
                </c:pt>
                <c:pt idx="5">
                  <c:v>0.63497005539651219</c:v>
                </c:pt>
                <c:pt idx="6">
                  <c:v>0.54274906279532154</c:v>
                </c:pt>
                <c:pt idx="7">
                  <c:v>0.69314136366243517</c:v>
                </c:pt>
                <c:pt idx="8">
                  <c:v>0.52137268516558011</c:v>
                </c:pt>
                <c:pt idx="9">
                  <c:v>0.65701445523410928</c:v>
                </c:pt>
                <c:pt idx="10">
                  <c:v>0.61165326114357743</c:v>
                </c:pt>
                <c:pt idx="11">
                  <c:v>0.46102538226312983</c:v>
                </c:pt>
                <c:pt idx="12">
                  <c:v>0.38588526323492472</c:v>
                </c:pt>
                <c:pt idx="13">
                  <c:v>0.20774407077035331</c:v>
                </c:pt>
                <c:pt idx="14">
                  <c:v>6.5684671602589464E-2</c:v>
                </c:pt>
                <c:pt idx="15">
                  <c:v>1.0270664311330406E-2</c:v>
                </c:pt>
              </c:numCache>
            </c:numRef>
          </c:val>
          <c:extLst>
            <c:ext xmlns:c16="http://schemas.microsoft.com/office/drawing/2014/chart" uri="{C3380CC4-5D6E-409C-BE32-E72D297353CC}">
              <c16:uniqueId val="{00000000-87C3-4894-B22D-300930A35EA9}"/>
            </c:ext>
          </c:extLst>
        </c:ser>
        <c:ser>
          <c:idx val="2"/>
          <c:order val="2"/>
          <c:tx>
            <c:strRef>
              <c:f>Liability!$I$50</c:f>
              <c:strCache>
                <c:ptCount val="1"/>
                <c:pt idx="0">
                  <c:v>Case Reserves</c:v>
                </c:pt>
              </c:strCache>
            </c:strRef>
          </c:tx>
          <c:spPr>
            <a:solidFill>
              <a:srgbClr val="FCAF86"/>
            </a:solidFill>
            <a:ln w="12700">
              <a:solidFill>
                <a:srgbClr val="FFFFFF"/>
              </a:solidFill>
              <a:prstDash val="solid"/>
            </a:ln>
          </c:spPr>
          <c:invertIfNegative val="0"/>
          <c:cat>
            <c:numRef>
              <c:f>Liability!$D$12:$D$28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Liability!$I$51:$I$66</c:f>
              <c:numCache>
                <c:formatCode>0%</c:formatCode>
                <c:ptCount val="16"/>
                <c:pt idx="0">
                  <c:v>1.9930512617221948E-2</c:v>
                </c:pt>
                <c:pt idx="1">
                  <c:v>3.8736469579293588E-2</c:v>
                </c:pt>
                <c:pt idx="2">
                  <c:v>7.1095607945666051E-2</c:v>
                </c:pt>
                <c:pt idx="3">
                  <c:v>4.3080293757814289E-2</c:v>
                </c:pt>
                <c:pt idx="4">
                  <c:v>8.3121475394312486E-2</c:v>
                </c:pt>
                <c:pt idx="5">
                  <c:v>7.6179020054260693E-2</c:v>
                </c:pt>
                <c:pt idx="6">
                  <c:v>6.8435166001841893E-2</c:v>
                </c:pt>
                <c:pt idx="7">
                  <c:v>9.2483060437303935E-2</c:v>
                </c:pt>
                <c:pt idx="8">
                  <c:v>8.6510803075885323E-2</c:v>
                </c:pt>
                <c:pt idx="9">
                  <c:v>0.13153753450739009</c:v>
                </c:pt>
                <c:pt idx="10">
                  <c:v>0.19339290677372256</c:v>
                </c:pt>
                <c:pt idx="11">
                  <c:v>0.27917842361745426</c:v>
                </c:pt>
                <c:pt idx="12">
                  <c:v>0.23687256127199388</c:v>
                </c:pt>
                <c:pt idx="13">
                  <c:v>0.20281666216620967</c:v>
                </c:pt>
                <c:pt idx="14">
                  <c:v>0.1052639083745863</c:v>
                </c:pt>
                <c:pt idx="15">
                  <c:v>6.6755430018491602E-2</c:v>
                </c:pt>
              </c:numCache>
            </c:numRef>
          </c:val>
          <c:extLst>
            <c:ext xmlns:c16="http://schemas.microsoft.com/office/drawing/2014/chart" uri="{C3380CC4-5D6E-409C-BE32-E72D297353CC}">
              <c16:uniqueId val="{00000001-87C3-4894-B22D-300930A35EA9}"/>
            </c:ext>
          </c:extLst>
        </c:ser>
        <c:ser>
          <c:idx val="3"/>
          <c:order val="3"/>
          <c:tx>
            <c:strRef>
              <c:f>Liability!$J$50</c:f>
              <c:strCache>
                <c:ptCount val="1"/>
                <c:pt idx="0">
                  <c:v>IBNR</c:v>
                </c:pt>
              </c:strCache>
            </c:strRef>
          </c:tx>
          <c:spPr>
            <a:solidFill>
              <a:srgbClr val="A3D6D5"/>
            </a:solidFill>
            <a:ln w="12700">
              <a:solidFill>
                <a:srgbClr val="FFFFFF"/>
              </a:solidFill>
              <a:prstDash val="solid"/>
            </a:ln>
          </c:spPr>
          <c:invertIfNegative val="0"/>
          <c:cat>
            <c:numRef>
              <c:f>Liability!$D$12:$D$28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Liability!$J$51:$J$66</c:f>
              <c:numCache>
                <c:formatCode>0%</c:formatCode>
                <c:ptCount val="16"/>
                <c:pt idx="0">
                  <c:v>1.9643462142427379E-2</c:v>
                </c:pt>
                <c:pt idx="1">
                  <c:v>2.5423072057910157E-2</c:v>
                </c:pt>
                <c:pt idx="2">
                  <c:v>3.1134693159685013E-2</c:v>
                </c:pt>
                <c:pt idx="3">
                  <c:v>3.7914034041668335E-2</c:v>
                </c:pt>
                <c:pt idx="4">
                  <c:v>6.9961492310865653E-2</c:v>
                </c:pt>
                <c:pt idx="5">
                  <c:v>5.5393110439400955E-2</c:v>
                </c:pt>
                <c:pt idx="6">
                  <c:v>7.0713464184724822E-2</c:v>
                </c:pt>
                <c:pt idx="7">
                  <c:v>0.10470258271263277</c:v>
                </c:pt>
                <c:pt idx="8">
                  <c:v>0.13869281626952981</c:v>
                </c:pt>
                <c:pt idx="9">
                  <c:v>0.23095426686364781</c:v>
                </c:pt>
                <c:pt idx="10">
                  <c:v>0.2797756625775869</c:v>
                </c:pt>
                <c:pt idx="11">
                  <c:v>0.40812962339645098</c:v>
                </c:pt>
                <c:pt idx="12">
                  <c:v>0.50697311312922111</c:v>
                </c:pt>
                <c:pt idx="13">
                  <c:v>0.68599593361278566</c:v>
                </c:pt>
                <c:pt idx="14">
                  <c:v>0.87128953467239201</c:v>
                </c:pt>
                <c:pt idx="15">
                  <c:v>0.87483154959660248</c:v>
                </c:pt>
              </c:numCache>
            </c:numRef>
          </c:val>
          <c:extLst>
            <c:ext xmlns:c16="http://schemas.microsoft.com/office/drawing/2014/chart" uri="{C3380CC4-5D6E-409C-BE32-E72D297353CC}">
              <c16:uniqueId val="{00000002-87C3-4894-B22D-300930A35EA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Liability!$F$12:$F$27</c:f>
              <c:numCache>
                <c:formatCode>#,##0</c:formatCode>
                <c:ptCount val="16"/>
                <c:pt idx="0">
                  <c:v>3576.3103882704017</c:v>
                </c:pt>
                <c:pt idx="1">
                  <c:v>3137.2509536544926</c:v>
                </c:pt>
                <c:pt idx="2">
                  <c:v>2598.1382477397215</c:v>
                </c:pt>
                <c:pt idx="3">
                  <c:v>2024.4397762403817</c:v>
                </c:pt>
                <c:pt idx="4">
                  <c:v>1766.6861550725844</c:v>
                </c:pt>
                <c:pt idx="5">
                  <c:v>1671.9993304521763</c:v>
                </c:pt>
                <c:pt idx="6">
                  <c:v>1728.9642831018261</c:v>
                </c:pt>
                <c:pt idx="7">
                  <c:v>2217.1398334812525</c:v>
                </c:pt>
                <c:pt idx="8">
                  <c:v>2275.6442367698901</c:v>
                </c:pt>
                <c:pt idx="9">
                  <c:v>2751.6531476175028</c:v>
                </c:pt>
                <c:pt idx="10">
                  <c:v>2559.8970589281462</c:v>
                </c:pt>
                <c:pt idx="11">
                  <c:v>3355.3667785678103</c:v>
                </c:pt>
                <c:pt idx="12">
                  <c:v>3399.8742393808975</c:v>
                </c:pt>
                <c:pt idx="13">
                  <c:v>3596.7405543755417</c:v>
                </c:pt>
                <c:pt idx="14">
                  <c:v>4389.0086066899185</c:v>
                </c:pt>
                <c:pt idx="15">
                  <c:v>2007.9263884837912</c:v>
                </c:pt>
              </c:numCache>
            </c:numRef>
          </c:val>
          <c:smooth val="0"/>
          <c:extLst>
            <c:ext xmlns:c16="http://schemas.microsoft.com/office/drawing/2014/chart" uri="{C3380CC4-5D6E-409C-BE32-E72D297353CC}">
              <c16:uniqueId val="{00000003-87C3-4894-B22D-300930A35EA9}"/>
            </c:ext>
          </c:extLst>
        </c:ser>
        <c:ser>
          <c:idx val="4"/>
          <c:order val="4"/>
          <c:tx>
            <c:strRef>
              <c:f>Liability!$B$9</c:f>
              <c:strCache>
                <c:ptCount val="1"/>
                <c:pt idx="0">
                  <c:v>Written Premium</c:v>
                </c:pt>
              </c:strCache>
            </c:strRef>
          </c:tx>
          <c:marker>
            <c:symbol val="star"/>
            <c:size val="7"/>
            <c:spPr>
              <a:noFill/>
              <a:ln>
                <a:solidFill>
                  <a:srgbClr val="A29FCC"/>
                </a:solidFill>
                <a:prstDash val="solid"/>
              </a:ln>
            </c:spPr>
          </c:marker>
          <c:cat>
            <c:numRef>
              <c:f>Liability!$D$12:$D$27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Liability!$B$12:$B$27</c:f>
              <c:numCache>
                <c:formatCode>###\ ###\ ###\ ###\ ##0</c:formatCode>
                <c:ptCount val="16"/>
                <c:pt idx="0">
                  <c:v>3575.3329454344298</c:v>
                </c:pt>
                <c:pt idx="1">
                  <c:v>3136.1730983312614</c:v>
                </c:pt>
                <c:pt idx="2">
                  <c:v>2595.5635183893751</c:v>
                </c:pt>
                <c:pt idx="3">
                  <c:v>2024.0433677131537</c:v>
                </c:pt>
                <c:pt idx="4">
                  <c:v>1764.0794264350882</c:v>
                </c:pt>
                <c:pt idx="5">
                  <c:v>1668.8929160988041</c:v>
                </c:pt>
                <c:pt idx="6">
                  <c:v>1729.5006165913214</c:v>
                </c:pt>
                <c:pt idx="7">
                  <c:v>2216.9265803067142</c:v>
                </c:pt>
                <c:pt idx="8">
                  <c:v>2278.6868319500181</c:v>
                </c:pt>
                <c:pt idx="9">
                  <c:v>2754.3485908085672</c:v>
                </c:pt>
                <c:pt idx="10">
                  <c:v>2572.2481160191569</c:v>
                </c:pt>
                <c:pt idx="11">
                  <c:v>3370.1062451151024</c:v>
                </c:pt>
                <c:pt idx="12">
                  <c:v>3433.5827622054999</c:v>
                </c:pt>
                <c:pt idx="13">
                  <c:v>3674.4083899999041</c:v>
                </c:pt>
                <c:pt idx="14">
                  <c:v>4731.1230669014349</c:v>
                </c:pt>
                <c:pt idx="15">
                  <c:v>3651.5046581891643</c:v>
                </c:pt>
              </c:numCache>
            </c:numRef>
          </c:val>
          <c:smooth val="0"/>
          <c:extLst>
            <c:ext xmlns:c16="http://schemas.microsoft.com/office/drawing/2014/chart" uri="{C3380CC4-5D6E-409C-BE32-E72D297353CC}">
              <c16:uniqueId val="{00000004-87C3-4894-B22D-300930A35EA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02F-4847-BFB9-6997ADB1C14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02F-4847-BFB9-6997ADB1C145}"/>
              </c:ext>
            </c:extLst>
          </c:dPt>
          <c:dLbls>
            <c:dLbl>
              <c:idx val="12"/>
              <c:tx>
                <c:strRef>
                  <c:f>'Liability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{78B7B027-91AD-4750-B740-8ED71D675833}</c15:txfldGUID>
                      <c15:f>'Liability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5.6289409450779357E-2</c:v>
                </c:pt>
                <c:pt idx="1">
                  <c:v>0.21533024604811418</c:v>
                </c:pt>
                <c:pt idx="2">
                  <c:v>0.36911839359447263</c:v>
                </c:pt>
                <c:pt idx="3">
                  <c:v>0.52891311840763766</c:v>
                </c:pt>
                <c:pt idx="4">
                  <c:v>0.58964051370947979</c:v>
                </c:pt>
                <c:pt idx="5">
                  <c:v>0.63225340480986791</c:v>
                </c:pt>
                <c:pt idx="6">
                  <c:v>0.65306877523015094</c:v>
                </c:pt>
                <c:pt idx="7">
                  <c:v>0.6949601147871487</c:v>
                </c:pt>
                <c:pt idx="8">
                  <c:v>0.71929572641464001</c:v>
                </c:pt>
                <c:pt idx="9">
                  <c:v>0.73539742101903682</c:v>
                </c:pt>
                <c:pt idx="10">
                  <c:v>0.75298039922582238</c:v>
                </c:pt>
                <c:pt idx="11">
                  <c:v>0.75360966499334636</c:v>
                </c:pt>
                <c:pt idx="12">
                  <c:v>0.83808403440218826</c:v>
                </c:pt>
              </c:numCache>
            </c:numRef>
          </c:yVal>
          <c:smooth val="0"/>
          <c:extLst>
            <c:ext xmlns:c16="http://schemas.microsoft.com/office/drawing/2014/chart" uri="{C3380CC4-5D6E-409C-BE32-E72D297353CC}">
              <c16:uniqueId val="{00000003-502F-4847-BFB9-6997ADB1C145}"/>
            </c:ext>
          </c:extLst>
        </c:ser>
        <c:ser>
          <c:idx val="40"/>
          <c:order val="1"/>
          <c:tx>
            <c:strRef>
              <c:f>'Liability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02F-4847-BFB9-6997ADB1C14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02F-4847-BFB9-6997ADB1C145}"/>
              </c:ext>
            </c:extLst>
          </c:dPt>
          <c:dLbls>
            <c:dLbl>
              <c:idx val="11"/>
              <c:tx>
                <c:strRef>
                  <c:f>'Liability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{4B60B21A-BC21-420E-ABCF-F8178C31229B}</c15:txfldGUID>
                      <c15:f>'Liability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5.975240827290923E-2</c:v>
                </c:pt>
                <c:pt idx="1">
                  <c:v>0.19426187091411259</c:v>
                </c:pt>
                <c:pt idx="2">
                  <c:v>0.31056871691605914</c:v>
                </c:pt>
                <c:pt idx="3">
                  <c:v>0.44138977581117789</c:v>
                </c:pt>
                <c:pt idx="4">
                  <c:v>0.54800328622042649</c:v>
                </c:pt>
                <c:pt idx="5">
                  <c:v>0.58890016818427315</c:v>
                </c:pt>
                <c:pt idx="6">
                  <c:v>0.61996629686491955</c:v>
                </c:pt>
                <c:pt idx="7">
                  <c:v>0.63849394156414474</c:v>
                </c:pt>
                <c:pt idx="8">
                  <c:v>0.64858073960465878</c:v>
                </c:pt>
                <c:pt idx="9">
                  <c:v>0.66552310581876029</c:v>
                </c:pt>
                <c:pt idx="10">
                  <c:v>0.69479211641088501</c:v>
                </c:pt>
                <c:pt idx="11">
                  <c:v>0.75620710984628969</c:v>
                </c:pt>
              </c:numCache>
            </c:numRef>
          </c:yVal>
          <c:smooth val="0"/>
          <c:extLst>
            <c:ext xmlns:c16="http://schemas.microsoft.com/office/drawing/2014/chart" uri="{C3380CC4-5D6E-409C-BE32-E72D297353CC}">
              <c16:uniqueId val="{00000007-502F-4847-BFB9-6997ADB1C145}"/>
            </c:ext>
          </c:extLst>
        </c:ser>
        <c:ser>
          <c:idx val="41"/>
          <c:order val="2"/>
          <c:tx>
            <c:strRef>
              <c:f>'Liability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02F-4847-BFB9-6997ADB1C145}"/>
              </c:ext>
            </c:extLst>
          </c:dPt>
          <c:dLbls>
            <c:dLbl>
              <c:idx val="10"/>
              <c:tx>
                <c:strRef>
                  <c:f>'Liability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{954F93C7-B124-4516-9F9A-B3B6723BA772}</c15:txfldGUID>
                      <c15:f>'Liability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4.1353208929153833E-2</c:v>
                </c:pt>
                <c:pt idx="1">
                  <c:v>0.17061517130832032</c:v>
                </c:pt>
                <c:pt idx="2">
                  <c:v>0.27505336821001702</c:v>
                </c:pt>
                <c:pt idx="3">
                  <c:v>0.36629610931251838</c:v>
                </c:pt>
                <c:pt idx="4">
                  <c:v>0.44700051326289314</c:v>
                </c:pt>
                <c:pt idx="5">
                  <c:v>0.49997962180525513</c:v>
                </c:pt>
                <c:pt idx="6">
                  <c:v>0.54917492704218407</c:v>
                </c:pt>
                <c:pt idx="7">
                  <c:v>0.58960303195689434</c:v>
                </c:pt>
                <c:pt idx="8">
                  <c:v>0.62389367776031857</c:v>
                </c:pt>
                <c:pt idx="9">
                  <c:v>0.63748978751965479</c:v>
                </c:pt>
                <c:pt idx="10">
                  <c:v>0.71315636368170532</c:v>
                </c:pt>
              </c:numCache>
            </c:numRef>
          </c:yVal>
          <c:smooth val="0"/>
          <c:extLst>
            <c:ext xmlns:c16="http://schemas.microsoft.com/office/drawing/2014/chart" uri="{C3380CC4-5D6E-409C-BE32-E72D297353CC}">
              <c16:uniqueId val="{0000000A-502F-4847-BFB9-6997ADB1C145}"/>
            </c:ext>
          </c:extLst>
        </c:ser>
        <c:ser>
          <c:idx val="42"/>
          <c:order val="3"/>
          <c:tx>
            <c:strRef>
              <c:f>'Liability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02F-4847-BFB9-6997ADB1C145}"/>
              </c:ext>
            </c:extLst>
          </c:dPt>
          <c:dLbls>
            <c:dLbl>
              <c:idx val="9"/>
              <c:tx>
                <c:strRef>
                  <c:f>'Liability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{62BC34F8-2222-4F21-9300-A6031D6746BB}</c15:txfldGUID>
                      <c15:f>'Liability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3.2796042218329415E-2</c:v>
                </c:pt>
                <c:pt idx="1">
                  <c:v>0.15616450100022897</c:v>
                </c:pt>
                <c:pt idx="2">
                  <c:v>0.25401529546113599</c:v>
                </c:pt>
                <c:pt idx="3">
                  <c:v>0.36517683860371125</c:v>
                </c:pt>
                <c:pt idx="4">
                  <c:v>0.48117929643949003</c:v>
                </c:pt>
                <c:pt idx="5">
                  <c:v>0.58322541402484052</c:v>
                </c:pt>
                <c:pt idx="6">
                  <c:v>0.61528626555416699</c:v>
                </c:pt>
                <c:pt idx="7">
                  <c:v>0.6596972627169001</c:v>
                </c:pt>
                <c:pt idx="8">
                  <c:v>0.68769520522610128</c:v>
                </c:pt>
                <c:pt idx="9">
                  <c:v>0.79328091129073375</c:v>
                </c:pt>
              </c:numCache>
            </c:numRef>
          </c:yVal>
          <c:smooth val="0"/>
          <c:extLst>
            <c:ext xmlns:c16="http://schemas.microsoft.com/office/drawing/2014/chart" uri="{C3380CC4-5D6E-409C-BE32-E72D297353CC}">
              <c16:uniqueId val="{0000000D-502F-4847-BFB9-6997ADB1C145}"/>
            </c:ext>
          </c:extLst>
        </c:ser>
        <c:ser>
          <c:idx val="43"/>
          <c:order val="4"/>
          <c:tx>
            <c:strRef>
              <c:f>'Liability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02F-4847-BFB9-6997ADB1C14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02F-4847-BFB9-6997ADB1C145}"/>
              </c:ext>
            </c:extLst>
          </c:dPt>
          <c:dLbls>
            <c:dLbl>
              <c:idx val="8"/>
              <c:tx>
                <c:strRef>
                  <c:f>'Liability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{8269B5D9-6EE3-4BD6-8799-DE1ADFFA0106}</c15:txfldGUID>
                      <c15:f>'Liability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4.7883753940265839E-2</c:v>
                </c:pt>
                <c:pt idx="1">
                  <c:v>0.17713817923813208</c:v>
                </c:pt>
                <c:pt idx="2">
                  <c:v>0.27569479256441848</c:v>
                </c:pt>
                <c:pt idx="3">
                  <c:v>0.38892047422751541</c:v>
                </c:pt>
                <c:pt idx="4">
                  <c:v>0.49915054306850526</c:v>
                </c:pt>
                <c:pt idx="5">
                  <c:v>0.58304001667942074</c:v>
                </c:pt>
                <c:pt idx="6">
                  <c:v>0.63501947505046252</c:v>
                </c:pt>
                <c:pt idx="7">
                  <c:v>0.67351291346495601</c:v>
                </c:pt>
                <c:pt idx="8">
                  <c:v>0.80118815894952999</c:v>
                </c:pt>
              </c:numCache>
            </c:numRef>
          </c:yVal>
          <c:smooth val="0"/>
          <c:extLst>
            <c:ext xmlns:c16="http://schemas.microsoft.com/office/drawing/2014/chart" uri="{C3380CC4-5D6E-409C-BE32-E72D297353CC}">
              <c16:uniqueId val="{00000011-502F-4847-BFB9-6997ADB1C145}"/>
            </c:ext>
          </c:extLst>
        </c:ser>
        <c:ser>
          <c:idx val="44"/>
          <c:order val="5"/>
          <c:tx>
            <c:strRef>
              <c:f>'Liability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02F-4847-BFB9-6997ADB1C145}"/>
              </c:ext>
            </c:extLst>
          </c:dPt>
          <c:dLbls>
            <c:dLbl>
              <c:idx val="7"/>
              <c:tx>
                <c:strRef>
                  <c:f>'Liability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{C93B8BBE-C0AF-48AA-876C-29EC4DB65B66}</c15:txfldGUID>
                      <c15:f>'Liability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2.5775882597892232E-2</c:v>
                </c:pt>
                <c:pt idx="1">
                  <c:v>0.14571944258104907</c:v>
                </c:pt>
                <c:pt idx="2">
                  <c:v>0.28847186079449105</c:v>
                </c:pt>
                <c:pt idx="3">
                  <c:v>0.43982315779454206</c:v>
                </c:pt>
                <c:pt idx="4">
                  <c:v>0.5911269814835074</c:v>
                </c:pt>
                <c:pt idx="5">
                  <c:v>0.77659249102429806</c:v>
                </c:pt>
                <c:pt idx="6">
                  <c:v>0.85739095328832537</c:v>
                </c:pt>
                <c:pt idx="7">
                  <c:v>1.0940829337858609</c:v>
                </c:pt>
              </c:numCache>
            </c:numRef>
          </c:yVal>
          <c:smooth val="0"/>
          <c:extLst>
            <c:ext xmlns:c16="http://schemas.microsoft.com/office/drawing/2014/chart" uri="{C3380CC4-5D6E-409C-BE32-E72D297353CC}">
              <c16:uniqueId val="{00000014-502F-4847-BFB9-6997ADB1C145}"/>
            </c:ext>
          </c:extLst>
        </c:ser>
        <c:ser>
          <c:idx val="45"/>
          <c:order val="6"/>
          <c:tx>
            <c:strRef>
              <c:f>'Liability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02F-4847-BFB9-6997ADB1C145}"/>
              </c:ext>
            </c:extLst>
          </c:dPt>
          <c:dLbls>
            <c:dLbl>
              <c:idx val="6"/>
              <c:tx>
                <c:strRef>
                  <c:f>'Liability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{6409570B-843B-45B7-830B-244B889AB565}</c15:txfldGUID>
                      <c15:f>'Liability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3.3071788151898859E-2</c:v>
                </c:pt>
                <c:pt idx="1">
                  <c:v>0.17282383227817977</c:v>
                </c:pt>
                <c:pt idx="2">
                  <c:v>0.33891409558632046</c:v>
                </c:pt>
                <c:pt idx="3">
                  <c:v>0.50552497095864213</c:v>
                </c:pt>
                <c:pt idx="4">
                  <c:v>0.66334429498666803</c:v>
                </c:pt>
                <c:pt idx="5">
                  <c:v>0.78113472104040726</c:v>
                </c:pt>
                <c:pt idx="6">
                  <c:v>1.0543161454822583</c:v>
                </c:pt>
              </c:numCache>
            </c:numRef>
          </c:yVal>
          <c:smooth val="0"/>
          <c:extLst>
            <c:ext xmlns:c16="http://schemas.microsoft.com/office/drawing/2014/chart" uri="{C3380CC4-5D6E-409C-BE32-E72D297353CC}">
              <c16:uniqueId val="{00000017-502F-4847-BFB9-6997ADB1C145}"/>
            </c:ext>
          </c:extLst>
        </c:ser>
        <c:ser>
          <c:idx val="46"/>
          <c:order val="7"/>
          <c:tx>
            <c:strRef>
              <c:f>'Liability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02F-4847-BFB9-6997ADB1C145}"/>
              </c:ext>
            </c:extLst>
          </c:dPt>
          <c:dLbls>
            <c:dLbl>
              <c:idx val="5"/>
              <c:tx>
                <c:strRef>
                  <c:f>'Liability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{46338FB5-37E3-46F4-A3C2-691C7C90E96A}</c15:txfldGUID>
                      <c15:f>'Liability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3.9957418958350546E-2</c:v>
                </c:pt>
                <c:pt idx="1">
                  <c:v>0.18806933936618414</c:v>
                </c:pt>
                <c:pt idx="2">
                  <c:v>0.37884591992237104</c:v>
                </c:pt>
                <c:pt idx="3">
                  <c:v>0.57041146215448513</c:v>
                </c:pt>
                <c:pt idx="4">
                  <c:v>0.74201158969828351</c:v>
                </c:pt>
                <c:pt idx="5">
                  <c:v>1.166949397555368</c:v>
                </c:pt>
              </c:numCache>
            </c:numRef>
          </c:yVal>
          <c:smooth val="0"/>
          <c:extLst>
            <c:ext xmlns:c16="http://schemas.microsoft.com/office/drawing/2014/chart" uri="{C3380CC4-5D6E-409C-BE32-E72D297353CC}">
              <c16:uniqueId val="{0000001A-502F-4847-BFB9-6997ADB1C145}"/>
            </c:ext>
          </c:extLst>
        </c:ser>
        <c:ser>
          <c:idx val="47"/>
          <c:order val="8"/>
          <c:tx>
            <c:strRef>
              <c:f>'Liability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02F-4847-BFB9-6997ADB1C145}"/>
              </c:ext>
            </c:extLst>
          </c:dPt>
          <c:dLbls>
            <c:dLbl>
              <c:idx val="4"/>
              <c:tx>
                <c:strRef>
                  <c:f>'Liability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{85250440-50CD-469D-A15C-165154753A94}</c15:txfldGUID>
                      <c15:f>'Liability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2.0964386564207887E-2</c:v>
                </c:pt>
                <c:pt idx="1">
                  <c:v>0.16184338476695972</c:v>
                </c:pt>
                <c:pt idx="2">
                  <c:v>0.38411218922686141</c:v>
                </c:pt>
                <c:pt idx="3">
                  <c:v>0.61189284869233918</c:v>
                </c:pt>
                <c:pt idx="4">
                  <c:v>1.1537535460922366</c:v>
                </c:pt>
              </c:numCache>
            </c:numRef>
          </c:yVal>
          <c:smooth val="0"/>
          <c:extLst>
            <c:ext xmlns:c16="http://schemas.microsoft.com/office/drawing/2014/chart" uri="{C3380CC4-5D6E-409C-BE32-E72D297353CC}">
              <c16:uniqueId val="{0000001D-502F-4847-BFB9-6997ADB1C145}"/>
            </c:ext>
          </c:extLst>
        </c:ser>
        <c:ser>
          <c:idx val="48"/>
          <c:order val="9"/>
          <c:tx>
            <c:strRef>
              <c:f>'Liability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02F-4847-BFB9-6997ADB1C145}"/>
              </c:ext>
            </c:extLst>
          </c:dPt>
          <c:dLbls>
            <c:dLbl>
              <c:idx val="3"/>
              <c:tx>
                <c:strRef>
                  <c:f>'Liability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{DA03CC13-D650-4EEF-94ED-2956D0F99A61}</c15:txfldGUID>
                      <c15:f>'Liability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1.8694026726757709E-2</c:v>
                </c:pt>
                <c:pt idx="1">
                  <c:v>0.18577507386161732</c:v>
                </c:pt>
                <c:pt idx="2">
                  <c:v>0.36951488516191899</c:v>
                </c:pt>
                <c:pt idx="3">
                  <c:v>1.1299178976082189</c:v>
                </c:pt>
              </c:numCache>
            </c:numRef>
          </c:yVal>
          <c:smooth val="0"/>
          <c:extLst>
            <c:ext xmlns:c16="http://schemas.microsoft.com/office/drawing/2014/chart" uri="{C3380CC4-5D6E-409C-BE32-E72D297353CC}">
              <c16:uniqueId val="{00000020-502F-4847-BFB9-6997ADB1C145}"/>
            </c:ext>
          </c:extLst>
        </c:ser>
        <c:ser>
          <c:idx val="49"/>
          <c:order val="10"/>
          <c:tx>
            <c:strRef>
              <c:f>'Liability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02F-4847-BFB9-6997ADB1C145}"/>
              </c:ext>
            </c:extLst>
          </c:dPt>
          <c:dLbls>
            <c:dLbl>
              <c:idx val="2"/>
              <c:tx>
                <c:strRef>
                  <c:f>'Liability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{C12F3845-FB7C-472A-BB5E-1A62CDDEAADB}</c15:txfldGUID>
                      <c15:f>'Liability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3.071216859607841E-2</c:v>
                </c:pt>
                <c:pt idx="1">
                  <c:v>0.16254275892921144</c:v>
                </c:pt>
                <c:pt idx="2">
                  <c:v>1.0839236148614122</c:v>
                </c:pt>
              </c:numCache>
            </c:numRef>
          </c:yVal>
          <c:smooth val="0"/>
          <c:extLst>
            <c:ext xmlns:c16="http://schemas.microsoft.com/office/drawing/2014/chart" uri="{C3380CC4-5D6E-409C-BE32-E72D297353CC}">
              <c16:uniqueId val="{00000023-502F-4847-BFB9-6997ADB1C145}"/>
            </c:ext>
          </c:extLst>
        </c:ser>
        <c:ser>
          <c:idx val="50"/>
          <c:order val="11"/>
          <c:tx>
            <c:strRef>
              <c:f>'Liability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{E05701BC-D966-40E0-AE75-634B7A17D7D8}</c15:txfldGUID>
                      <c15:f>'Liability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502F-4847-BFB9-6997ADB1C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4.1026393475520055E-2</c:v>
                </c:pt>
                <c:pt idx="1">
                  <c:v>0.98143953846265486</c:v>
                </c:pt>
              </c:numCache>
            </c:numRef>
          </c:yVal>
          <c:smooth val="0"/>
          <c:extLst>
            <c:ext xmlns:c16="http://schemas.microsoft.com/office/drawing/2014/chart" uri="{C3380CC4-5D6E-409C-BE32-E72D297353CC}">
              <c16:uniqueId val="{00000025-502F-4847-BFB9-6997ADB1C14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Reinsurance'!$H$50</c:f>
              <c:strCache>
                <c:ptCount val="1"/>
                <c:pt idx="0">
                  <c:v>Paid Losses</c:v>
                </c:pt>
              </c:strCache>
            </c:strRef>
          </c:tx>
          <c:spPr>
            <a:solidFill>
              <a:srgbClr val="C1BDDC"/>
            </a:solidFill>
            <a:ln w="3175">
              <a:solidFill>
                <a:srgbClr val="FFFFFF"/>
              </a:solidFill>
              <a:prstDash val="solid"/>
            </a:ln>
          </c:spPr>
          <c:invertIfNegative val="0"/>
          <c:cat>
            <c:numRef>
              <c:f>'Liability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Reinsurance'!$H$51:$H$66</c:f>
              <c:numCache>
                <c:formatCode>0%</c:formatCode>
                <c:ptCount val="16"/>
                <c:pt idx="0">
                  <c:v>0.47386631543281432</c:v>
                </c:pt>
                <c:pt idx="1">
                  <c:v>0.56396510075171569</c:v>
                </c:pt>
                <c:pt idx="2">
                  <c:v>0.60949733449628307</c:v>
                </c:pt>
                <c:pt idx="3">
                  <c:v>0.69473036133027255</c:v>
                </c:pt>
                <c:pt idx="4">
                  <c:v>0.66037466645261467</c:v>
                </c:pt>
                <c:pt idx="5">
                  <c:v>0.58734987620697265</c:v>
                </c:pt>
                <c:pt idx="6">
                  <c:v>0.55280320376471104</c:v>
                </c:pt>
                <c:pt idx="7">
                  <c:v>0.5829771839707516</c:v>
                </c:pt>
                <c:pt idx="8">
                  <c:v>0.56585272766915784</c:v>
                </c:pt>
                <c:pt idx="9">
                  <c:v>0.70107501515977044</c:v>
                </c:pt>
                <c:pt idx="10">
                  <c:v>0.57203190588077246</c:v>
                </c:pt>
                <c:pt idx="11">
                  <c:v>0.46541050949290663</c:v>
                </c:pt>
                <c:pt idx="12">
                  <c:v>0.35903961215891605</c:v>
                </c:pt>
                <c:pt idx="13">
                  <c:v>0.17955480113990338</c:v>
                </c:pt>
                <c:pt idx="14">
                  <c:v>6.5169550537041335E-2</c:v>
                </c:pt>
                <c:pt idx="15">
                  <c:v>8.8749273793708658E-3</c:v>
                </c:pt>
              </c:numCache>
            </c:numRef>
          </c:val>
          <c:extLst>
            <c:ext xmlns:c16="http://schemas.microsoft.com/office/drawing/2014/chart" uri="{C3380CC4-5D6E-409C-BE32-E72D297353CC}">
              <c16:uniqueId val="{00000000-0F0D-4732-9FF9-0A74541F5B35}"/>
            </c:ext>
          </c:extLst>
        </c:ser>
        <c:ser>
          <c:idx val="2"/>
          <c:order val="2"/>
          <c:tx>
            <c:strRef>
              <c:f>'Liability Reinsurance'!$I$50</c:f>
              <c:strCache>
                <c:ptCount val="1"/>
                <c:pt idx="0">
                  <c:v>Case Reserves</c:v>
                </c:pt>
              </c:strCache>
            </c:strRef>
          </c:tx>
          <c:spPr>
            <a:solidFill>
              <a:srgbClr val="FCAF86"/>
            </a:solidFill>
            <a:ln w="12700">
              <a:solidFill>
                <a:srgbClr val="FFFFFF"/>
              </a:solidFill>
              <a:prstDash val="solid"/>
            </a:ln>
          </c:spPr>
          <c:invertIfNegative val="0"/>
          <c:cat>
            <c:numRef>
              <c:f>'Liability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Reinsurance'!$I$51:$I$66</c:f>
              <c:numCache>
                <c:formatCode>0%</c:formatCode>
                <c:ptCount val="16"/>
                <c:pt idx="0">
                  <c:v>2.7883838235216285E-2</c:v>
                </c:pt>
                <c:pt idx="1">
                  <c:v>5.6072394952376842E-2</c:v>
                </c:pt>
                <c:pt idx="2">
                  <c:v>6.034193995252761E-2</c:v>
                </c:pt>
                <c:pt idx="3">
                  <c:v>5.2128437513861058E-2</c:v>
                </c:pt>
                <c:pt idx="4">
                  <c:v>9.3234998540730932E-2</c:v>
                </c:pt>
                <c:pt idx="5">
                  <c:v>0.10744224020391202</c:v>
                </c:pt>
                <c:pt idx="6">
                  <c:v>8.4686583754943895E-2</c:v>
                </c:pt>
                <c:pt idx="7">
                  <c:v>0.10471802125534918</c:v>
                </c:pt>
                <c:pt idx="8">
                  <c:v>0.10766018579579706</c:v>
                </c:pt>
                <c:pt idx="9">
                  <c:v>0.15631593812855502</c:v>
                </c:pt>
                <c:pt idx="10">
                  <c:v>0.2091028151596355</c:v>
                </c:pt>
                <c:pt idx="11">
                  <c:v>0.27660108020537671</c:v>
                </c:pt>
                <c:pt idx="12">
                  <c:v>0.25285323653342323</c:v>
                </c:pt>
                <c:pt idx="13">
                  <c:v>0.18996008402201536</c:v>
                </c:pt>
                <c:pt idx="14">
                  <c:v>9.737320839217016E-2</c:v>
                </c:pt>
                <c:pt idx="15">
                  <c:v>3.2151466096149189E-2</c:v>
                </c:pt>
              </c:numCache>
            </c:numRef>
          </c:val>
          <c:extLst>
            <c:ext xmlns:c16="http://schemas.microsoft.com/office/drawing/2014/chart" uri="{C3380CC4-5D6E-409C-BE32-E72D297353CC}">
              <c16:uniqueId val="{00000001-0F0D-4732-9FF9-0A74541F5B35}"/>
            </c:ext>
          </c:extLst>
        </c:ser>
        <c:ser>
          <c:idx val="3"/>
          <c:order val="3"/>
          <c:tx>
            <c:strRef>
              <c:f>'Liability Reinsurance'!$J$50</c:f>
              <c:strCache>
                <c:ptCount val="1"/>
                <c:pt idx="0">
                  <c:v>IBNR</c:v>
                </c:pt>
              </c:strCache>
            </c:strRef>
          </c:tx>
          <c:spPr>
            <a:solidFill>
              <a:srgbClr val="A3D6D5"/>
            </a:solidFill>
            <a:ln w="12700">
              <a:solidFill>
                <a:srgbClr val="FFFFFF"/>
              </a:solidFill>
              <a:prstDash val="solid"/>
            </a:ln>
          </c:spPr>
          <c:invertIfNegative val="0"/>
          <c:cat>
            <c:numRef>
              <c:f>'Liability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Reinsurance'!$J$51:$J$66</c:f>
              <c:numCache>
                <c:formatCode>0%</c:formatCode>
                <c:ptCount val="16"/>
                <c:pt idx="0">
                  <c:v>2.6705339917191328E-2</c:v>
                </c:pt>
                <c:pt idx="1">
                  <c:v>3.5818735466705401E-2</c:v>
                </c:pt>
                <c:pt idx="2">
                  <c:v>4.1373311663053629E-2</c:v>
                </c:pt>
                <c:pt idx="3">
                  <c:v>4.784842851349741E-2</c:v>
                </c:pt>
                <c:pt idx="4">
                  <c:v>8.4474369408842648E-2</c:v>
                </c:pt>
                <c:pt idx="5">
                  <c:v>6.1414993435404922E-2</c:v>
                </c:pt>
                <c:pt idx="6">
                  <c:v>7.5666576162050372E-2</c:v>
                </c:pt>
                <c:pt idx="7">
                  <c:v>0.10558570606463304</c:v>
                </c:pt>
                <c:pt idx="8">
                  <c:v>0.12767524548457512</c:v>
                </c:pt>
                <c:pt idx="9">
                  <c:v>0.23669198049753548</c:v>
                </c:pt>
                <c:pt idx="10">
                  <c:v>0.27318142444185028</c:v>
                </c:pt>
                <c:pt idx="11">
                  <c:v>0.42493780785708457</c:v>
                </c:pt>
                <c:pt idx="12">
                  <c:v>0.54186069739989728</c:v>
                </c:pt>
                <c:pt idx="13">
                  <c:v>0.76040301244630015</c:v>
                </c:pt>
                <c:pt idx="14">
                  <c:v>0.92138085593220076</c:v>
                </c:pt>
                <c:pt idx="15">
                  <c:v>0.94041314498713491</c:v>
                </c:pt>
              </c:numCache>
            </c:numRef>
          </c:val>
          <c:extLst>
            <c:ext xmlns:c16="http://schemas.microsoft.com/office/drawing/2014/chart" uri="{C3380CC4-5D6E-409C-BE32-E72D297353CC}">
              <c16:uniqueId val="{00000002-0F0D-4732-9FF9-0A74541F5B3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Reinsurance'!$F$12:$F$27</c:f>
              <c:numCache>
                <c:formatCode>#,##0</c:formatCode>
                <c:ptCount val="16"/>
                <c:pt idx="0">
                  <c:v>2479.4151965319998</c:v>
                </c:pt>
                <c:pt idx="1">
                  <c:v>2065.7792990773637</c:v>
                </c:pt>
                <c:pt idx="2">
                  <c:v>1776.7032300190665</c:v>
                </c:pt>
                <c:pt idx="3">
                  <c:v>1367.2455266807144</c:v>
                </c:pt>
                <c:pt idx="4">
                  <c:v>1247.1897216348509</c:v>
                </c:pt>
                <c:pt idx="5">
                  <c:v>1142.2491317791478</c:v>
                </c:pt>
                <c:pt idx="6">
                  <c:v>1183.1446626890954</c:v>
                </c:pt>
                <c:pt idx="7">
                  <c:v>1537.298199855609</c:v>
                </c:pt>
                <c:pt idx="8">
                  <c:v>1486.1792414318265</c:v>
                </c:pt>
                <c:pt idx="9">
                  <c:v>1901.669479149374</c:v>
                </c:pt>
                <c:pt idx="10">
                  <c:v>1655.0661488370008</c:v>
                </c:pt>
                <c:pt idx="11">
                  <c:v>2377.6764859294631</c:v>
                </c:pt>
                <c:pt idx="12">
                  <c:v>2418.4818814285745</c:v>
                </c:pt>
                <c:pt idx="13">
                  <c:v>2509.1178098909527</c:v>
                </c:pt>
                <c:pt idx="14">
                  <c:v>3379.5574515559492</c:v>
                </c:pt>
                <c:pt idx="15">
                  <c:v>1537.5410585803313</c:v>
                </c:pt>
              </c:numCache>
            </c:numRef>
          </c:val>
          <c:smooth val="0"/>
          <c:extLst>
            <c:ext xmlns:c16="http://schemas.microsoft.com/office/drawing/2014/chart" uri="{C3380CC4-5D6E-409C-BE32-E72D297353CC}">
              <c16:uniqueId val="{00000003-0F0D-4732-9FF9-0A74541F5B35}"/>
            </c:ext>
          </c:extLst>
        </c:ser>
        <c:ser>
          <c:idx val="4"/>
          <c:order val="4"/>
          <c:tx>
            <c:strRef>
              <c:f>'Liability Reinsurance'!$B$9</c:f>
              <c:strCache>
                <c:ptCount val="1"/>
                <c:pt idx="0">
                  <c:v>Written Premium</c:v>
                </c:pt>
              </c:strCache>
            </c:strRef>
          </c:tx>
          <c:marker>
            <c:symbol val="star"/>
            <c:size val="7"/>
            <c:spPr>
              <a:noFill/>
              <a:ln>
                <a:solidFill>
                  <a:srgbClr val="A29FCC"/>
                </a:solidFill>
                <a:prstDash val="solid"/>
              </a:ln>
            </c:spPr>
          </c:marker>
          <c:cat>
            <c:numRef>
              <c:f>'Liability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Reinsurance'!$B$12:$B$27</c:f>
              <c:numCache>
                <c:formatCode>###\ ###\ ###\ ###\ ##0</c:formatCode>
                <c:ptCount val="16"/>
                <c:pt idx="0">
                  <c:v>2478.315937778681</c:v>
                </c:pt>
                <c:pt idx="1">
                  <c:v>2064.7014434510734</c:v>
                </c:pt>
                <c:pt idx="2">
                  <c:v>1774.1285008112795</c:v>
                </c:pt>
                <c:pt idx="3">
                  <c:v>1366.8491182033465</c:v>
                </c:pt>
                <c:pt idx="4">
                  <c:v>1244.5829930837265</c:v>
                </c:pt>
                <c:pt idx="5">
                  <c:v>1139.1396994140634</c:v>
                </c:pt>
                <c:pt idx="6">
                  <c:v>1183.649306904897</c:v>
                </c:pt>
                <c:pt idx="7">
                  <c:v>1536.7237802452094</c:v>
                </c:pt>
                <c:pt idx="8">
                  <c:v>1488.2470951673206</c:v>
                </c:pt>
                <c:pt idx="9">
                  <c:v>1903.0623013658528</c:v>
                </c:pt>
                <c:pt idx="10">
                  <c:v>1662.6529976838608</c:v>
                </c:pt>
                <c:pt idx="11">
                  <c:v>2384.7510861938808</c:v>
                </c:pt>
                <c:pt idx="12">
                  <c:v>2432.7836668709269</c:v>
                </c:pt>
                <c:pt idx="13">
                  <c:v>2547.4913170509572</c:v>
                </c:pt>
                <c:pt idx="14">
                  <c:v>3629.2806212700611</c:v>
                </c:pt>
                <c:pt idx="15">
                  <c:v>2658.1195839389056</c:v>
                </c:pt>
              </c:numCache>
            </c:numRef>
          </c:val>
          <c:smooth val="0"/>
          <c:extLst>
            <c:ext xmlns:c16="http://schemas.microsoft.com/office/drawing/2014/chart" uri="{C3380CC4-5D6E-409C-BE32-E72D297353CC}">
              <c16:uniqueId val="{00000004-0F0D-4732-9FF9-0A74541F5B3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DAC-4422-84FD-83E68698869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DAC-4422-84FD-83E686988692}"/>
              </c:ext>
            </c:extLst>
          </c:dPt>
          <c:dLbls>
            <c:dLbl>
              <c:idx val="12"/>
              <c:tx>
                <c:strRef>
                  <c:f>'Liability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{98BE02E2-A305-4E1E-87C6-D9E4D0AE8930}</c15:txfldGUID>
                      <c15:f>'Liability CS'!$D$16</c15:f>
                      <c15:dlblFieldTableCache>
                        <c:ptCount val="1"/>
                        <c:pt idx="0">
                          <c:v>2009</c:v>
                        </c:pt>
                      </c15:dlblFieldTableCache>
                    </c15:dlblFTEntry>
                  </c15:dlblFieldTable>
                  <c15:showDataLabelsRange val="0"/>
                </c:ext>
                <c:ext xmlns:c16="http://schemas.microsoft.com/office/drawing/2014/chart" uri="{C3380CC4-5D6E-409C-BE32-E72D297353CC}">
                  <c16:uniqueId val="{00000002-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CS'!$H$11:$S$11,'Liability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CS'!$H$16:$S$16,'Liability CS'!$F$55)</c:f>
              <c:numCache>
                <c:formatCode>0%</c:formatCode>
                <c:ptCount val="13"/>
                <c:pt idx="0">
                  <c:v>3.122829435431752E-2</c:v>
                </c:pt>
                <c:pt idx="1">
                  <c:v>0.27256761777270871</c:v>
                </c:pt>
                <c:pt idx="2">
                  <c:v>0.43163770805221674</c:v>
                </c:pt>
                <c:pt idx="3">
                  <c:v>0.53114511844594225</c:v>
                </c:pt>
                <c:pt idx="4">
                  <c:v>0.59490371725072577</c:v>
                </c:pt>
                <c:pt idx="5">
                  <c:v>0.69346039834608031</c:v>
                </c:pt>
                <c:pt idx="6">
                  <c:v>0.7074787881228044</c:v>
                </c:pt>
                <c:pt idx="7">
                  <c:v>0.72486104406038132</c:v>
                </c:pt>
                <c:pt idx="8">
                  <c:v>0.76442643836923374</c:v>
                </c:pt>
                <c:pt idx="9">
                  <c:v>0.76629787140786287</c:v>
                </c:pt>
                <c:pt idx="10">
                  <c:v>0.79677108119429318</c:v>
                </c:pt>
                <c:pt idx="11">
                  <c:v>0.8011341430671679</c:v>
                </c:pt>
                <c:pt idx="12">
                  <c:v>0.83625360378184099</c:v>
                </c:pt>
              </c:numCache>
            </c:numRef>
          </c:yVal>
          <c:smooth val="0"/>
          <c:extLst>
            <c:ext xmlns:c16="http://schemas.microsoft.com/office/drawing/2014/chart" uri="{C3380CC4-5D6E-409C-BE32-E72D297353CC}">
              <c16:uniqueId val="{00000003-BDAC-4422-84FD-83E686988692}"/>
            </c:ext>
          </c:extLst>
        </c:ser>
        <c:ser>
          <c:idx val="40"/>
          <c:order val="1"/>
          <c:tx>
            <c:strRef>
              <c:f>'Liability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DAC-4422-84FD-83E68698869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DAC-4422-84FD-83E686988692}"/>
              </c:ext>
            </c:extLst>
          </c:dPt>
          <c:dLbls>
            <c:dLbl>
              <c:idx val="11"/>
              <c:tx>
                <c:strRef>
                  <c:f>'Liability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{4A2E1FE4-3D56-41F8-83E2-79EFEC518BDB}</c15:txfldGUID>
                      <c15:f>'Liability CS'!$D$17</c15:f>
                      <c15:dlblFieldTableCache>
                        <c:ptCount val="1"/>
                        <c:pt idx="0">
                          <c:v>2010</c:v>
                        </c:pt>
                      </c15:dlblFieldTableCache>
                    </c15:dlblFTEntry>
                  </c15:dlblFieldTable>
                  <c15:showDataLabelsRange val="0"/>
                </c:ext>
                <c:ext xmlns:c16="http://schemas.microsoft.com/office/drawing/2014/chart" uri="{C3380CC4-5D6E-409C-BE32-E72D297353CC}">
                  <c16:uniqueId val="{00000006-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CS'!$H$11:$R$11,'Liability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CS'!$H$17:$R$17,'Liability CS'!$F$56)</c:f>
              <c:numCache>
                <c:formatCode>0%</c:formatCode>
                <c:ptCount val="12"/>
                <c:pt idx="0">
                  <c:v>7.6803606618378095E-2</c:v>
                </c:pt>
                <c:pt idx="1">
                  <c:v>0.28688497020880999</c:v>
                </c:pt>
                <c:pt idx="2">
                  <c:v>0.45213849776116516</c:v>
                </c:pt>
                <c:pt idx="3">
                  <c:v>0.5530989979834956</c:v>
                </c:pt>
                <c:pt idx="4">
                  <c:v>0.57951136801619785</c:v>
                </c:pt>
                <c:pt idx="5">
                  <c:v>0.70381984023034661</c:v>
                </c:pt>
                <c:pt idx="6">
                  <c:v>0.71826853121082013</c:v>
                </c:pt>
                <c:pt idx="7">
                  <c:v>0.72471563814447404</c:v>
                </c:pt>
                <c:pt idx="8">
                  <c:v>0.73571189486988209</c:v>
                </c:pt>
                <c:pt idx="9">
                  <c:v>0.74212190153376545</c:v>
                </c:pt>
                <c:pt idx="10">
                  <c:v>0.74641800467186792</c:v>
                </c:pt>
                <c:pt idx="11">
                  <c:v>0.78882671106367985</c:v>
                </c:pt>
              </c:numCache>
            </c:numRef>
          </c:yVal>
          <c:smooth val="0"/>
          <c:extLst>
            <c:ext xmlns:c16="http://schemas.microsoft.com/office/drawing/2014/chart" uri="{C3380CC4-5D6E-409C-BE32-E72D297353CC}">
              <c16:uniqueId val="{00000007-BDAC-4422-84FD-83E686988692}"/>
            </c:ext>
          </c:extLst>
        </c:ser>
        <c:ser>
          <c:idx val="41"/>
          <c:order val="2"/>
          <c:tx>
            <c:strRef>
              <c:f>'Liability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DAC-4422-84FD-83E686988692}"/>
              </c:ext>
            </c:extLst>
          </c:dPt>
          <c:dLbls>
            <c:dLbl>
              <c:idx val="10"/>
              <c:tx>
                <c:strRef>
                  <c:f>'Liability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{9503EF35-9B64-48E5-B3F2-C38C21C7503B}</c15:txfldGUID>
                      <c15:f>'Liability CS'!$D$18</c15:f>
                      <c15:dlblFieldTableCache>
                        <c:ptCount val="1"/>
                        <c:pt idx="0">
                          <c:v>2011</c:v>
                        </c:pt>
                      </c15:dlblFieldTableCache>
                    </c15:dlblFTEntry>
                  </c15:dlblFieldTable>
                  <c15:showDataLabelsRange val="0"/>
                </c:ext>
                <c:ext xmlns:c16="http://schemas.microsoft.com/office/drawing/2014/chart" uri="{C3380CC4-5D6E-409C-BE32-E72D297353CC}">
                  <c16:uniqueId val="{00000009-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CS'!$H$11:$Q$11,'Liability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CS'!$H$18:$Q$18,'Liability CS'!$F$57)</c:f>
              <c:numCache>
                <c:formatCode>0%</c:formatCode>
                <c:ptCount val="11"/>
                <c:pt idx="0">
                  <c:v>2.1842520404296337E-2</c:v>
                </c:pt>
                <c:pt idx="1">
                  <c:v>0.14040380012259684</c:v>
                </c:pt>
                <c:pt idx="2">
                  <c:v>0.23235633916541396</c:v>
                </c:pt>
                <c:pt idx="3">
                  <c:v>0.34722516039671281</c:v>
                </c:pt>
                <c:pt idx="4">
                  <c:v>0.40658686211679612</c:v>
                </c:pt>
                <c:pt idx="5">
                  <c:v>0.43619513241713953</c:v>
                </c:pt>
                <c:pt idx="6">
                  <c:v>0.49528626951108184</c:v>
                </c:pt>
                <c:pt idx="7">
                  <c:v>0.52915437749927963</c:v>
                </c:pt>
                <c:pt idx="8">
                  <c:v>0.54325191844081999</c:v>
                </c:pt>
                <c:pt idx="9">
                  <c:v>0.5541630440731008</c:v>
                </c:pt>
                <c:pt idx="10">
                  <c:v>0.61413990631001869</c:v>
                </c:pt>
              </c:numCache>
            </c:numRef>
          </c:yVal>
          <c:smooth val="0"/>
          <c:extLst>
            <c:ext xmlns:c16="http://schemas.microsoft.com/office/drawing/2014/chart" uri="{C3380CC4-5D6E-409C-BE32-E72D297353CC}">
              <c16:uniqueId val="{0000000A-BDAC-4422-84FD-83E686988692}"/>
            </c:ext>
          </c:extLst>
        </c:ser>
        <c:ser>
          <c:idx val="42"/>
          <c:order val="3"/>
          <c:tx>
            <c:strRef>
              <c:f>'Liability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DAC-4422-84FD-83E686988692}"/>
              </c:ext>
            </c:extLst>
          </c:dPt>
          <c:dLbls>
            <c:dLbl>
              <c:idx val="9"/>
              <c:tx>
                <c:strRef>
                  <c:f>'Liability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{CB61CFAB-E79E-444B-B66F-025C55D7C75B}</c15:txfldGUID>
                      <c15:f>'Liability CS'!$D$19</c15:f>
                      <c15:dlblFieldTableCache>
                        <c:ptCount val="1"/>
                        <c:pt idx="0">
                          <c:v>2012</c:v>
                        </c:pt>
                      </c15:dlblFieldTableCache>
                    </c15:dlblFTEntry>
                  </c15:dlblFieldTable>
                  <c15:showDataLabelsRange val="0"/>
                </c:ext>
                <c:ext xmlns:c16="http://schemas.microsoft.com/office/drawing/2014/chart" uri="{C3380CC4-5D6E-409C-BE32-E72D297353CC}">
                  <c16:uniqueId val="{0000000C-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CS'!$H$11:$P$11,'Liability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CS'!$H$19:$P$19,'Liability CS'!$F$58)</c:f>
              <c:numCache>
                <c:formatCode>0%</c:formatCode>
                <c:ptCount val="10"/>
                <c:pt idx="0">
                  <c:v>1.7834541338095821E-2</c:v>
                </c:pt>
                <c:pt idx="1">
                  <c:v>0.11648041156857682</c:v>
                </c:pt>
                <c:pt idx="2">
                  <c:v>0.27953279977147516</c:v>
                </c:pt>
                <c:pt idx="3">
                  <c:v>0.50385042031265304</c:v>
                </c:pt>
                <c:pt idx="4">
                  <c:v>0.62414060972346741</c:v>
                </c:pt>
                <c:pt idx="5">
                  <c:v>0.78124213164149425</c:v>
                </c:pt>
                <c:pt idx="6">
                  <c:v>0.85068664716750386</c:v>
                </c:pt>
                <c:pt idx="7">
                  <c:v>0.96779183285837889</c:v>
                </c:pt>
                <c:pt idx="8">
                  <c:v>1.0070677786128126</c:v>
                </c:pt>
                <c:pt idx="9">
                  <c:v>1.1097733904543909</c:v>
                </c:pt>
              </c:numCache>
            </c:numRef>
          </c:yVal>
          <c:smooth val="0"/>
          <c:extLst>
            <c:ext xmlns:c16="http://schemas.microsoft.com/office/drawing/2014/chart" uri="{C3380CC4-5D6E-409C-BE32-E72D297353CC}">
              <c16:uniqueId val="{0000000D-BDAC-4422-84FD-83E686988692}"/>
            </c:ext>
          </c:extLst>
        </c:ser>
        <c:ser>
          <c:idx val="43"/>
          <c:order val="4"/>
          <c:tx>
            <c:strRef>
              <c:f>'Liability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DAC-4422-84FD-83E68698869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DAC-4422-84FD-83E686988692}"/>
              </c:ext>
            </c:extLst>
          </c:dPt>
          <c:dLbls>
            <c:dLbl>
              <c:idx val="8"/>
              <c:tx>
                <c:strRef>
                  <c:f>'Liability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{EB47EA8A-1056-4613-A156-EDF89370E3B3}</c15:txfldGUID>
                      <c15:f>'Liability CS'!$D$20</c15:f>
                      <c15:dlblFieldTableCache>
                        <c:ptCount val="1"/>
                        <c:pt idx="0">
                          <c:v>2013</c:v>
                        </c:pt>
                      </c15:dlblFieldTableCache>
                    </c15:dlblFTEntry>
                  </c15:dlblFieldTable>
                  <c15:showDataLabelsRange val="0"/>
                </c:ext>
                <c:ext xmlns:c16="http://schemas.microsoft.com/office/drawing/2014/chart" uri="{C3380CC4-5D6E-409C-BE32-E72D297353CC}">
                  <c16:uniqueId val="{00000010-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CS'!$H$11:$O$11,'Liability CS'!$O$11)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CS'!$H$20:$O$20,'Liability CS'!$F$59)</c:f>
              <c:numCache>
                <c:formatCode>0%</c:formatCode>
                <c:ptCount val="9"/>
                <c:pt idx="0">
                  <c:v>1.4548142191560535E-2</c:v>
                </c:pt>
                <c:pt idx="1">
                  <c:v>0.10806358525877957</c:v>
                </c:pt>
                <c:pt idx="2">
                  <c:v>0.20718748783560584</c:v>
                </c:pt>
                <c:pt idx="3">
                  <c:v>0.29704332155801805</c:v>
                </c:pt>
                <c:pt idx="4">
                  <c:v>0.36984460989535306</c:v>
                </c:pt>
                <c:pt idx="5">
                  <c:v>0.4132023959585549</c:v>
                </c:pt>
                <c:pt idx="6">
                  <c:v>0.46590541552266801</c:v>
                </c:pt>
                <c:pt idx="7">
                  <c:v>0.48433514858077809</c:v>
                </c:pt>
                <c:pt idx="8">
                  <c:v>0.64376870077691406</c:v>
                </c:pt>
              </c:numCache>
            </c:numRef>
          </c:yVal>
          <c:smooth val="0"/>
          <c:extLst>
            <c:ext xmlns:c16="http://schemas.microsoft.com/office/drawing/2014/chart" uri="{C3380CC4-5D6E-409C-BE32-E72D297353CC}">
              <c16:uniqueId val="{00000011-BDAC-4422-84FD-83E686988692}"/>
            </c:ext>
          </c:extLst>
        </c:ser>
        <c:ser>
          <c:idx val="44"/>
          <c:order val="5"/>
          <c:tx>
            <c:strRef>
              <c:f>'Liability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DAC-4422-84FD-83E686988692}"/>
              </c:ext>
            </c:extLst>
          </c:dPt>
          <c:dLbls>
            <c:dLbl>
              <c:idx val="7"/>
              <c:tx>
                <c:strRef>
                  <c:f>'Liability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{007C2AEE-FD0F-4087-A7B8-A67E6E595436}</c15:txfldGUID>
                      <c15:f>'Liability CS'!$D$21</c15:f>
                      <c15:dlblFieldTableCache>
                        <c:ptCount val="1"/>
                        <c:pt idx="0">
                          <c:v>2014</c:v>
                        </c:pt>
                      </c15:dlblFieldTableCache>
                    </c15:dlblFTEntry>
                  </c15:dlblFieldTable>
                  <c15:showDataLabelsRange val="0"/>
                </c:ext>
                <c:ext xmlns:c16="http://schemas.microsoft.com/office/drawing/2014/chart" uri="{C3380CC4-5D6E-409C-BE32-E72D297353CC}">
                  <c16:uniqueId val="{00000013-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CS'!$H$11:$N$11,'Liability CS'!$N$11)</c:f>
              <c:numCache>
                <c:formatCode>0</c:formatCode>
                <c:ptCount val="8"/>
                <c:pt idx="0">
                  <c:v>12</c:v>
                </c:pt>
                <c:pt idx="1">
                  <c:v>24</c:v>
                </c:pt>
                <c:pt idx="2">
                  <c:v>36</c:v>
                </c:pt>
                <c:pt idx="3">
                  <c:v>48</c:v>
                </c:pt>
                <c:pt idx="4">
                  <c:v>60</c:v>
                </c:pt>
                <c:pt idx="5">
                  <c:v>72</c:v>
                </c:pt>
                <c:pt idx="6">
                  <c:v>84</c:v>
                </c:pt>
                <c:pt idx="7">
                  <c:v>84</c:v>
                </c:pt>
              </c:numCache>
            </c:numRef>
          </c:xVal>
          <c:yVal>
            <c:numRef>
              <c:f>('Liability CS'!$H$21:$N$21,'Liability CS'!$F$60)</c:f>
              <c:numCache>
                <c:formatCode>0%</c:formatCode>
                <c:ptCount val="8"/>
                <c:pt idx="0">
                  <c:v>1.4542056720704149E-2</c:v>
                </c:pt>
                <c:pt idx="1">
                  <c:v>0.11015237224746759</c:v>
                </c:pt>
                <c:pt idx="2">
                  <c:v>0.26583551990346344</c:v>
                </c:pt>
                <c:pt idx="3">
                  <c:v>0.40692231817689506</c:v>
                </c:pt>
                <c:pt idx="4">
                  <c:v>0.49142589845070583</c:v>
                </c:pt>
                <c:pt idx="5">
                  <c:v>0.59450593485692982</c:v>
                </c:pt>
                <c:pt idx="6">
                  <c:v>0.6345384941772787</c:v>
                </c:pt>
                <c:pt idx="7">
                  <c:v>0.85265576745806282</c:v>
                </c:pt>
              </c:numCache>
            </c:numRef>
          </c:yVal>
          <c:smooth val="0"/>
          <c:extLst>
            <c:ext xmlns:c16="http://schemas.microsoft.com/office/drawing/2014/chart" uri="{C3380CC4-5D6E-409C-BE32-E72D297353CC}">
              <c16:uniqueId val="{00000014-BDAC-4422-84FD-83E686988692}"/>
            </c:ext>
          </c:extLst>
        </c:ser>
        <c:ser>
          <c:idx val="45"/>
          <c:order val="6"/>
          <c:tx>
            <c:strRef>
              <c:f>'Liability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DAC-4422-84FD-83E686988692}"/>
              </c:ext>
            </c:extLst>
          </c:dPt>
          <c:dLbls>
            <c:dLbl>
              <c:idx val="6"/>
              <c:tx>
                <c:strRef>
                  <c:f>'Liability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{5D7EEF7B-9E50-4D8E-8408-87BA35E8FB52}</c15:txfldGUID>
                      <c15:f>'Liability CS'!$D$22</c15:f>
                      <c15:dlblFieldTableCache>
                        <c:ptCount val="1"/>
                        <c:pt idx="0">
                          <c:v>2015</c:v>
                        </c:pt>
                      </c15:dlblFieldTableCache>
                    </c15:dlblFTEntry>
                  </c15:dlblFieldTable>
                  <c15:showDataLabelsRange val="0"/>
                </c:ext>
                <c:ext xmlns:c16="http://schemas.microsoft.com/office/drawing/2014/chart" uri="{C3380CC4-5D6E-409C-BE32-E72D297353CC}">
                  <c16:uniqueId val="{00000016-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CS'!$H$11:$M$11,'Liability CS'!$M$11)</c:f>
              <c:numCache>
                <c:formatCode>0</c:formatCode>
                <c:ptCount val="7"/>
                <c:pt idx="0">
                  <c:v>12</c:v>
                </c:pt>
                <c:pt idx="1">
                  <c:v>24</c:v>
                </c:pt>
                <c:pt idx="2">
                  <c:v>36</c:v>
                </c:pt>
                <c:pt idx="3">
                  <c:v>48</c:v>
                </c:pt>
                <c:pt idx="4">
                  <c:v>60</c:v>
                </c:pt>
                <c:pt idx="5">
                  <c:v>72</c:v>
                </c:pt>
                <c:pt idx="6">
                  <c:v>72</c:v>
                </c:pt>
              </c:numCache>
            </c:numRef>
          </c:xVal>
          <c:yVal>
            <c:numRef>
              <c:f>('Liability CS'!$H$22:$M$22,'Liability CS'!$F$61)</c:f>
              <c:numCache>
                <c:formatCode>0%</c:formatCode>
                <c:ptCount val="7"/>
                <c:pt idx="0">
                  <c:v>3.6295432291104261E-2</c:v>
                </c:pt>
                <c:pt idx="1">
                  <c:v>0.2406859057900313</c:v>
                </c:pt>
                <c:pt idx="2">
                  <c:v>0.46704023666354011</c:v>
                </c:pt>
                <c:pt idx="3">
                  <c:v>0.61297984545734163</c:v>
                </c:pt>
                <c:pt idx="4">
                  <c:v>0.8736269846295619</c:v>
                </c:pt>
                <c:pt idx="5">
                  <c:v>0.84878365063843497</c:v>
                </c:pt>
                <c:pt idx="6">
                  <c:v>1.1406211252011258</c:v>
                </c:pt>
              </c:numCache>
            </c:numRef>
          </c:yVal>
          <c:smooth val="0"/>
          <c:extLst>
            <c:ext xmlns:c16="http://schemas.microsoft.com/office/drawing/2014/chart" uri="{C3380CC4-5D6E-409C-BE32-E72D297353CC}">
              <c16:uniqueId val="{00000017-BDAC-4422-84FD-83E686988692}"/>
            </c:ext>
          </c:extLst>
        </c:ser>
        <c:ser>
          <c:idx val="46"/>
          <c:order val="7"/>
          <c:tx>
            <c:strRef>
              <c:f>'Liability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DAC-4422-84FD-83E686988692}"/>
              </c:ext>
            </c:extLst>
          </c:dPt>
          <c:dLbls>
            <c:dLbl>
              <c:idx val="5"/>
              <c:tx>
                <c:strRef>
                  <c:f>'Liability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{6B57A2F8-3C46-47C0-8F7D-8BFB6A4B0BE9}</c15:txfldGUID>
                      <c15:f>'Liability CS'!$D$23</c15:f>
                      <c15:dlblFieldTableCache>
                        <c:ptCount val="1"/>
                        <c:pt idx="0">
                          <c:v>2016</c:v>
                        </c:pt>
                      </c15:dlblFieldTableCache>
                    </c15:dlblFTEntry>
                  </c15:dlblFieldTable>
                  <c15:showDataLabelsRange val="0"/>
                </c:ext>
                <c:ext xmlns:c16="http://schemas.microsoft.com/office/drawing/2014/chart" uri="{C3380CC4-5D6E-409C-BE32-E72D297353CC}">
                  <c16:uniqueId val="{00000019-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CS'!$H$11:$L$11,'Liability CS'!$L$11)</c:f>
              <c:numCache>
                <c:formatCode>0</c:formatCode>
                <c:ptCount val="6"/>
                <c:pt idx="0">
                  <c:v>12</c:v>
                </c:pt>
                <c:pt idx="1">
                  <c:v>24</c:v>
                </c:pt>
                <c:pt idx="2">
                  <c:v>36</c:v>
                </c:pt>
                <c:pt idx="3">
                  <c:v>48</c:v>
                </c:pt>
                <c:pt idx="4">
                  <c:v>60</c:v>
                </c:pt>
                <c:pt idx="5">
                  <c:v>60</c:v>
                </c:pt>
              </c:numCache>
            </c:numRef>
          </c:xVal>
          <c:yVal>
            <c:numRef>
              <c:f>('Liability CS'!$H$23:$L$23,'Liability CS'!$F$62)</c:f>
              <c:numCache>
                <c:formatCode>0%</c:formatCode>
                <c:ptCount val="6"/>
                <c:pt idx="0">
                  <c:v>1.2823081039387998E-2</c:v>
                </c:pt>
                <c:pt idx="1">
                  <c:v>0.14796305682790278</c:v>
                </c:pt>
                <c:pt idx="2">
                  <c:v>0.33648086830991081</c:v>
                </c:pt>
                <c:pt idx="3">
                  <c:v>0.59280952138078091</c:v>
                </c:pt>
                <c:pt idx="4">
                  <c:v>0.73580739823764885</c:v>
                </c:pt>
                <c:pt idx="5">
                  <c:v>1.1030606569364776</c:v>
                </c:pt>
              </c:numCache>
            </c:numRef>
          </c:yVal>
          <c:smooth val="0"/>
          <c:extLst>
            <c:ext xmlns:c16="http://schemas.microsoft.com/office/drawing/2014/chart" uri="{C3380CC4-5D6E-409C-BE32-E72D297353CC}">
              <c16:uniqueId val="{0000001A-BDAC-4422-84FD-83E686988692}"/>
            </c:ext>
          </c:extLst>
        </c:ser>
        <c:ser>
          <c:idx val="47"/>
          <c:order val="8"/>
          <c:tx>
            <c:strRef>
              <c:f>'Liability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DAC-4422-84FD-83E686988692}"/>
              </c:ext>
            </c:extLst>
          </c:dPt>
          <c:dLbls>
            <c:dLbl>
              <c:idx val="4"/>
              <c:tx>
                <c:strRef>
                  <c:f>'Liability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{5D0E4ECF-0BB6-4AC1-BA6A-CE782E791C06}</c15:txfldGUID>
                      <c15:f>'Liability CS'!$D$24</c15:f>
                      <c15:dlblFieldTableCache>
                        <c:ptCount val="1"/>
                        <c:pt idx="0">
                          <c:v>2017</c:v>
                        </c:pt>
                      </c15:dlblFieldTableCache>
                    </c15:dlblFTEntry>
                  </c15:dlblFieldTable>
                  <c15:showDataLabelsRange val="0"/>
                </c:ext>
                <c:ext xmlns:c16="http://schemas.microsoft.com/office/drawing/2014/chart" uri="{C3380CC4-5D6E-409C-BE32-E72D297353CC}">
                  <c16:uniqueId val="{0000001C-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CS'!$H$11:$K$11,'Liability CS'!$K$11)</c:f>
              <c:numCache>
                <c:formatCode>0</c:formatCode>
                <c:ptCount val="5"/>
                <c:pt idx="0">
                  <c:v>12</c:v>
                </c:pt>
                <c:pt idx="1">
                  <c:v>24</c:v>
                </c:pt>
                <c:pt idx="2">
                  <c:v>36</c:v>
                </c:pt>
                <c:pt idx="3">
                  <c:v>48</c:v>
                </c:pt>
                <c:pt idx="4">
                  <c:v>48</c:v>
                </c:pt>
              </c:numCache>
            </c:numRef>
          </c:xVal>
          <c:yVal>
            <c:numRef>
              <c:f>('Liability CS'!$H$24:$K$24,'Liability CS'!$F$63)</c:f>
              <c:numCache>
                <c:formatCode>0%</c:formatCode>
                <c:ptCount val="5"/>
                <c:pt idx="0">
                  <c:v>4.0482446040396136E-2</c:v>
                </c:pt>
                <c:pt idx="1">
                  <c:v>0.25057788523296209</c:v>
                </c:pt>
                <c:pt idx="2">
                  <c:v>0.49375665470928842</c:v>
                </c:pt>
                <c:pt idx="3">
                  <c:v>0.64953279064232672</c:v>
                </c:pt>
                <c:pt idx="4">
                  <c:v>1.070531125425515</c:v>
                </c:pt>
              </c:numCache>
            </c:numRef>
          </c:yVal>
          <c:smooth val="0"/>
          <c:extLst>
            <c:ext xmlns:c16="http://schemas.microsoft.com/office/drawing/2014/chart" uri="{C3380CC4-5D6E-409C-BE32-E72D297353CC}">
              <c16:uniqueId val="{0000001D-BDAC-4422-84FD-83E686988692}"/>
            </c:ext>
          </c:extLst>
        </c:ser>
        <c:ser>
          <c:idx val="48"/>
          <c:order val="9"/>
          <c:tx>
            <c:strRef>
              <c:f>'Liability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DAC-4422-84FD-83E686988692}"/>
              </c:ext>
            </c:extLst>
          </c:dPt>
          <c:dLbls>
            <c:dLbl>
              <c:idx val="3"/>
              <c:tx>
                <c:strRef>
                  <c:f>'Liability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{FACDFD2A-BD38-45B5-8A48-7D95F1181944}</c15:txfldGUID>
                      <c15:f>'Liability CS'!$D$25</c15:f>
                      <c15:dlblFieldTableCache>
                        <c:ptCount val="1"/>
                        <c:pt idx="0">
                          <c:v>2018</c:v>
                        </c:pt>
                      </c15:dlblFieldTableCache>
                    </c15:dlblFTEntry>
                  </c15:dlblFieldTable>
                  <c15:showDataLabelsRange val="0"/>
                </c:ext>
                <c:ext xmlns:c16="http://schemas.microsoft.com/office/drawing/2014/chart" uri="{C3380CC4-5D6E-409C-BE32-E72D297353CC}">
                  <c16:uniqueId val="{0000001F-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CS'!$H$11:$J$11,'Liability CS'!$J$11)</c:f>
              <c:numCache>
                <c:formatCode>0</c:formatCode>
                <c:ptCount val="4"/>
                <c:pt idx="0">
                  <c:v>12</c:v>
                </c:pt>
                <c:pt idx="1">
                  <c:v>24</c:v>
                </c:pt>
                <c:pt idx="2">
                  <c:v>36</c:v>
                </c:pt>
                <c:pt idx="3">
                  <c:v>36</c:v>
                </c:pt>
              </c:numCache>
            </c:numRef>
          </c:xVal>
          <c:yVal>
            <c:numRef>
              <c:f>('Liability CS'!$H$25:$J$25,'Liability CS'!$F$64)</c:f>
              <c:numCache>
                <c:formatCode>0%</c:formatCode>
                <c:ptCount val="4"/>
                <c:pt idx="0">
                  <c:v>6.7969849804886046E-2</c:v>
                </c:pt>
                <c:pt idx="1">
                  <c:v>0.33273306556104532</c:v>
                </c:pt>
                <c:pt idx="2">
                  <c:v>0.50525245228106808</c:v>
                </c:pt>
                <c:pt idx="3">
                  <c:v>1.0195931611112901</c:v>
                </c:pt>
              </c:numCache>
            </c:numRef>
          </c:yVal>
          <c:smooth val="0"/>
          <c:extLst>
            <c:ext xmlns:c16="http://schemas.microsoft.com/office/drawing/2014/chart" uri="{C3380CC4-5D6E-409C-BE32-E72D297353CC}">
              <c16:uniqueId val="{00000020-BDAC-4422-84FD-83E686988692}"/>
            </c:ext>
          </c:extLst>
        </c:ser>
        <c:ser>
          <c:idx val="49"/>
          <c:order val="10"/>
          <c:tx>
            <c:strRef>
              <c:f>'Liability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DAC-4422-84FD-83E686988692}"/>
              </c:ext>
            </c:extLst>
          </c:dPt>
          <c:dLbls>
            <c:dLbl>
              <c:idx val="2"/>
              <c:tx>
                <c:strRef>
                  <c:f>'Liability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{D684131D-DD94-4413-AE18-AF449099B53D}</c15:txfldGUID>
                      <c15:f>'Liability CS'!$D$26</c15:f>
                      <c15:dlblFieldTableCache>
                        <c:ptCount val="1"/>
                        <c:pt idx="0">
                          <c:v>2019</c:v>
                        </c:pt>
                      </c15:dlblFieldTableCache>
                    </c15:dlblFTEntry>
                  </c15:dlblFieldTable>
                  <c15:showDataLabelsRange val="0"/>
                </c:ext>
                <c:ext xmlns:c16="http://schemas.microsoft.com/office/drawing/2014/chart" uri="{C3380CC4-5D6E-409C-BE32-E72D297353CC}">
                  <c16:uniqueId val="{00000022-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CS'!$H$11:$I$11,'Liability CS'!$I$11)</c:f>
              <c:numCache>
                <c:formatCode>0</c:formatCode>
                <c:ptCount val="3"/>
                <c:pt idx="0">
                  <c:v>12</c:v>
                </c:pt>
                <c:pt idx="1">
                  <c:v>24</c:v>
                </c:pt>
                <c:pt idx="2">
                  <c:v>24</c:v>
                </c:pt>
              </c:numCache>
            </c:numRef>
          </c:xVal>
          <c:yVal>
            <c:numRef>
              <c:f>('Liability CS'!$H$26:$I$26,'Liability CS'!$F$65)</c:f>
              <c:numCache>
                <c:formatCode>0%</c:formatCode>
                <c:ptCount val="3"/>
                <c:pt idx="0">
                  <c:v>7.0804755894498028E-2</c:v>
                </c:pt>
                <c:pt idx="1">
                  <c:v>0.19909056090870877</c:v>
                </c:pt>
                <c:pt idx="2">
                  <c:v>0.90267857068720692</c:v>
                </c:pt>
              </c:numCache>
            </c:numRef>
          </c:yVal>
          <c:smooth val="0"/>
          <c:extLst>
            <c:ext xmlns:c16="http://schemas.microsoft.com/office/drawing/2014/chart" uri="{C3380CC4-5D6E-409C-BE32-E72D297353CC}">
              <c16:uniqueId val="{00000023-BDAC-4422-84FD-83E686988692}"/>
            </c:ext>
          </c:extLst>
        </c:ser>
        <c:ser>
          <c:idx val="50"/>
          <c:order val="11"/>
          <c:tx>
            <c:strRef>
              <c:f>'Liability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{D784E361-DDDF-4F49-8020-B2BA2E19AA5C}</c15:txfldGUID>
                      <c15:f>'Liability CS'!$D$27</c15:f>
                      <c15:dlblFieldTableCache>
                        <c:ptCount val="1"/>
                        <c:pt idx="0">
                          <c:v>2020</c:v>
                        </c:pt>
                      </c15:dlblFieldTableCache>
                    </c15:dlblFTEntry>
                  </c15:dlblFieldTable>
                  <c15:showDataLabelsRange val="0"/>
                </c:ext>
                <c:ext xmlns:c16="http://schemas.microsoft.com/office/drawing/2014/chart" uri="{C3380CC4-5D6E-409C-BE32-E72D297353CC}">
                  <c16:uniqueId val="{00000024-BDAC-4422-84FD-83E6869886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CS'!$H$11,'Liability CS'!$H$11)</c:f>
              <c:numCache>
                <c:formatCode>0</c:formatCode>
                <c:ptCount val="2"/>
                <c:pt idx="0">
                  <c:v>12</c:v>
                </c:pt>
                <c:pt idx="1">
                  <c:v>12</c:v>
                </c:pt>
              </c:numCache>
            </c:numRef>
          </c:xVal>
          <c:yVal>
            <c:numRef>
              <c:f>('Liability CS'!$H$27,'Liability CS'!$F$66)</c:f>
              <c:numCache>
                <c:formatCode>0%</c:formatCode>
                <c:ptCount val="2"/>
                <c:pt idx="0">
                  <c:v>0.19469774487100605</c:v>
                </c:pt>
                <c:pt idx="1">
                  <c:v>0.85516377498842522</c:v>
                </c:pt>
              </c:numCache>
            </c:numRef>
          </c:yVal>
          <c:smooth val="0"/>
          <c:extLst>
            <c:ext xmlns:c16="http://schemas.microsoft.com/office/drawing/2014/chart" uri="{C3380CC4-5D6E-409C-BE32-E72D297353CC}">
              <c16:uniqueId val="{00000025-BDAC-4422-84FD-83E68698869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CS'!$H$50</c:f>
              <c:strCache>
                <c:ptCount val="1"/>
                <c:pt idx="0">
                  <c:v>Paid Losses</c:v>
                </c:pt>
              </c:strCache>
            </c:strRef>
          </c:tx>
          <c:spPr>
            <a:solidFill>
              <a:srgbClr val="C1BDDC"/>
            </a:solidFill>
            <a:ln w="3175">
              <a:solidFill>
                <a:srgbClr val="FFFFFF"/>
              </a:solidFill>
              <a:prstDash val="solid"/>
            </a:ln>
          </c:spPr>
          <c:invertIfNegative val="0"/>
          <c:cat>
            <c:numRef>
              <c:f>'Liability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CS'!$H$51:$H$66</c:f>
              <c:numCache>
                <c:formatCode>0%</c:formatCode>
                <c:ptCount val="16"/>
                <c:pt idx="0">
                  <c:v>0.48121694114224423</c:v>
                </c:pt>
                <c:pt idx="1">
                  <c:v>0.54451798125829176</c:v>
                </c:pt>
                <c:pt idx="2">
                  <c:v>0.89888678743224337</c:v>
                </c:pt>
                <c:pt idx="3">
                  <c:v>0.62141579311135364</c:v>
                </c:pt>
                <c:pt idx="4">
                  <c:v>0.74229287694062673</c:v>
                </c:pt>
                <c:pt idx="5">
                  <c:v>0.73764884338124792</c:v>
                </c:pt>
                <c:pt idx="6">
                  <c:v>0.52095522691807072</c:v>
                </c:pt>
                <c:pt idx="7">
                  <c:v>0.94225113680976547</c:v>
                </c:pt>
                <c:pt idx="8">
                  <c:v>0.4376383635462755</c:v>
                </c:pt>
                <c:pt idx="9">
                  <c:v>0.55843771175870893</c:v>
                </c:pt>
                <c:pt idx="10">
                  <c:v>0.68412643058902645</c:v>
                </c:pt>
                <c:pt idx="11">
                  <c:v>0.450361050234316</c:v>
                </c:pt>
                <c:pt idx="12">
                  <c:v>0.45204200492583169</c:v>
                </c:pt>
                <c:pt idx="13">
                  <c:v>0.27277599368320116</c:v>
                </c:pt>
                <c:pt idx="14">
                  <c:v>6.7409253546622278E-2</c:v>
                </c:pt>
                <c:pt idx="15">
                  <c:v>1.4832887457841438E-2</c:v>
                </c:pt>
              </c:numCache>
            </c:numRef>
          </c:val>
          <c:extLst>
            <c:ext xmlns:c16="http://schemas.microsoft.com/office/drawing/2014/chart" uri="{C3380CC4-5D6E-409C-BE32-E72D297353CC}">
              <c16:uniqueId val="{00000000-5E72-4B8D-9FCA-A62D508CE003}"/>
            </c:ext>
          </c:extLst>
        </c:ser>
        <c:ser>
          <c:idx val="2"/>
          <c:order val="2"/>
          <c:tx>
            <c:strRef>
              <c:f>'Liability CS'!$I$50</c:f>
              <c:strCache>
                <c:ptCount val="1"/>
                <c:pt idx="0">
                  <c:v>Case Reserves</c:v>
                </c:pt>
              </c:strCache>
            </c:strRef>
          </c:tx>
          <c:spPr>
            <a:solidFill>
              <a:srgbClr val="FCAF86"/>
            </a:solidFill>
            <a:ln w="12700">
              <a:solidFill>
                <a:srgbClr val="FFFFFF"/>
              </a:solidFill>
              <a:prstDash val="solid"/>
            </a:ln>
          </c:spPr>
          <c:invertIfNegative val="0"/>
          <c:cat>
            <c:numRef>
              <c:f>'Liability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CS'!$I$51:$I$66</c:f>
              <c:numCache>
                <c:formatCode>0%</c:formatCode>
                <c:ptCount val="16"/>
                <c:pt idx="0">
                  <c:v>1.9528639332395993E-3</c:v>
                </c:pt>
                <c:pt idx="1">
                  <c:v>5.3130975161293885E-3</c:v>
                </c:pt>
                <c:pt idx="2">
                  <c:v>9.4354996997495791E-2</c:v>
                </c:pt>
                <c:pt idx="3">
                  <c:v>2.4256279269696233E-2</c:v>
                </c:pt>
                <c:pt idx="4">
                  <c:v>5.8841266126541149E-2</c:v>
                </c:pt>
                <c:pt idx="5">
                  <c:v>8.7691612906198851E-3</c:v>
                </c:pt>
                <c:pt idx="6">
                  <c:v>3.3207817155030371E-2</c:v>
                </c:pt>
                <c:pt idx="7">
                  <c:v>6.481664180304593E-2</c:v>
                </c:pt>
                <c:pt idx="8">
                  <c:v>4.669678503450294E-2</c:v>
                </c:pt>
                <c:pt idx="9">
                  <c:v>7.6100782418569934E-2</c:v>
                </c:pt>
                <c:pt idx="10">
                  <c:v>0.16465722004940905</c:v>
                </c:pt>
                <c:pt idx="11">
                  <c:v>0.28544634800333296</c:v>
                </c:pt>
                <c:pt idx="12">
                  <c:v>0.19749078571649537</c:v>
                </c:pt>
                <c:pt idx="13">
                  <c:v>0.23247645859786698</c:v>
                </c:pt>
                <c:pt idx="14">
                  <c:v>0.1316813073620865</c:v>
                </c:pt>
                <c:pt idx="15">
                  <c:v>0.1798648574131646</c:v>
                </c:pt>
              </c:numCache>
            </c:numRef>
          </c:val>
          <c:extLst>
            <c:ext xmlns:c16="http://schemas.microsoft.com/office/drawing/2014/chart" uri="{C3380CC4-5D6E-409C-BE32-E72D297353CC}">
              <c16:uniqueId val="{00000001-5E72-4B8D-9FCA-A62D508CE003}"/>
            </c:ext>
          </c:extLst>
        </c:ser>
        <c:ser>
          <c:idx val="3"/>
          <c:order val="3"/>
          <c:tx>
            <c:strRef>
              <c:f>'Liability CS'!$J$50</c:f>
              <c:strCache>
                <c:ptCount val="1"/>
                <c:pt idx="0">
                  <c:v>IBNR</c:v>
                </c:pt>
              </c:strCache>
            </c:strRef>
          </c:tx>
          <c:spPr>
            <a:solidFill>
              <a:srgbClr val="A3D6D5"/>
            </a:solidFill>
            <a:ln w="12700">
              <a:solidFill>
                <a:srgbClr val="FFFFFF"/>
              </a:solidFill>
              <a:prstDash val="solid"/>
            </a:ln>
          </c:spPr>
          <c:invertIfNegative val="0"/>
          <c:cat>
            <c:numRef>
              <c:f>'Liability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CS'!$J$51:$J$66</c:f>
              <c:numCache>
                <c:formatCode>0%</c:formatCode>
                <c:ptCount val="16"/>
                <c:pt idx="0">
                  <c:v>3.6808367223524637E-3</c:v>
                </c:pt>
                <c:pt idx="1">
                  <c:v>5.3804081401788786E-3</c:v>
                </c:pt>
                <c:pt idx="2">
                  <c:v>8.9893180862616155E-3</c:v>
                </c:pt>
                <c:pt idx="3">
                  <c:v>1.7246238468303605E-2</c:v>
                </c:pt>
                <c:pt idx="4">
                  <c:v>3.5119460714673131E-2</c:v>
                </c:pt>
                <c:pt idx="5">
                  <c:v>4.2408706391812059E-2</c:v>
                </c:pt>
                <c:pt idx="6">
                  <c:v>5.9976862236917623E-2</c:v>
                </c:pt>
                <c:pt idx="7">
                  <c:v>0.10270561184157947</c:v>
                </c:pt>
                <c:pt idx="8">
                  <c:v>0.15943355219613564</c:v>
                </c:pt>
                <c:pt idx="9">
                  <c:v>0.21811727328078395</c:v>
                </c:pt>
                <c:pt idx="10">
                  <c:v>0.29183747456269038</c:v>
                </c:pt>
                <c:pt idx="11">
                  <c:v>0.36725325869882869</c:v>
                </c:pt>
                <c:pt idx="12">
                  <c:v>0.4209983347831881</c:v>
                </c:pt>
                <c:pt idx="13">
                  <c:v>0.51434070883022198</c:v>
                </c:pt>
                <c:pt idx="14">
                  <c:v>0.70358800977849811</c:v>
                </c:pt>
                <c:pt idx="15">
                  <c:v>0.66046603011741911</c:v>
                </c:pt>
              </c:numCache>
            </c:numRef>
          </c:val>
          <c:extLst>
            <c:ext xmlns:c16="http://schemas.microsoft.com/office/drawing/2014/chart" uri="{C3380CC4-5D6E-409C-BE32-E72D297353CC}">
              <c16:uniqueId val="{00000002-5E72-4B8D-9FCA-A62D508CE00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CS'!$F$12:$F$27</c:f>
              <c:numCache>
                <c:formatCode>#,##0</c:formatCode>
                <c:ptCount val="16"/>
                <c:pt idx="0">
                  <c:v>1096.8951917383977</c:v>
                </c:pt>
                <c:pt idx="1">
                  <c:v>1071.4716545771314</c:v>
                </c:pt>
                <c:pt idx="2">
                  <c:v>821.43501772065815</c:v>
                </c:pt>
                <c:pt idx="3">
                  <c:v>657.1942495596661</c:v>
                </c:pt>
                <c:pt idx="4">
                  <c:v>519.4964334377355</c:v>
                </c:pt>
                <c:pt idx="5">
                  <c:v>529.75019867302751</c:v>
                </c:pt>
                <c:pt idx="6">
                  <c:v>545.81962041273493</c:v>
                </c:pt>
                <c:pt idx="7">
                  <c:v>679.84163362564266</c:v>
                </c:pt>
                <c:pt idx="8">
                  <c:v>789.46499533805945</c:v>
                </c:pt>
                <c:pt idx="9">
                  <c:v>849.98366846813167</c:v>
                </c:pt>
                <c:pt idx="10">
                  <c:v>904.83091009114298</c:v>
                </c:pt>
                <c:pt idx="11">
                  <c:v>977.69029263833659</c:v>
                </c:pt>
                <c:pt idx="12">
                  <c:v>981.39235795231991</c:v>
                </c:pt>
                <c:pt idx="13">
                  <c:v>1087.6227444845827</c:v>
                </c:pt>
                <c:pt idx="14">
                  <c:v>1009.4511551339682</c:v>
                </c:pt>
                <c:pt idx="15">
                  <c:v>470.3853299034559</c:v>
                </c:pt>
              </c:numCache>
            </c:numRef>
          </c:val>
          <c:smooth val="0"/>
          <c:extLst>
            <c:ext xmlns:c16="http://schemas.microsoft.com/office/drawing/2014/chart" uri="{C3380CC4-5D6E-409C-BE32-E72D297353CC}">
              <c16:uniqueId val="{00000003-5E72-4B8D-9FCA-A62D508CE003}"/>
            </c:ext>
          </c:extLst>
        </c:ser>
        <c:ser>
          <c:idx val="4"/>
          <c:order val="4"/>
          <c:tx>
            <c:strRef>
              <c:f>'Liability CS'!$B$9</c:f>
              <c:strCache>
                <c:ptCount val="1"/>
                <c:pt idx="0">
                  <c:v>Written Premium</c:v>
                </c:pt>
              </c:strCache>
            </c:strRef>
          </c:tx>
          <c:marker>
            <c:symbol val="star"/>
            <c:size val="7"/>
            <c:spPr>
              <a:noFill/>
              <a:ln>
                <a:solidFill>
                  <a:srgbClr val="A29FCC"/>
                </a:solidFill>
                <a:prstDash val="solid"/>
              </a:ln>
            </c:spPr>
          </c:marker>
          <c:cat>
            <c:numRef>
              <c:f>'Liability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CS'!$B$12:$B$27</c:f>
              <c:numCache>
                <c:formatCode>###\ ###\ ###\ ###\ ##0</c:formatCode>
                <c:ptCount val="16"/>
                <c:pt idx="0">
                  <c:v>1097.017007655744</c:v>
                </c:pt>
                <c:pt idx="1">
                  <c:v>1071.4716548801905</c:v>
                </c:pt>
                <c:pt idx="2">
                  <c:v>821.43501757809906</c:v>
                </c:pt>
                <c:pt idx="3">
                  <c:v>657.19424950980601</c:v>
                </c:pt>
                <c:pt idx="4">
                  <c:v>519.49643335136398</c:v>
                </c:pt>
                <c:pt idx="5">
                  <c:v>529.7532166847393</c:v>
                </c:pt>
                <c:pt idx="6">
                  <c:v>545.85130968642875</c:v>
                </c:pt>
                <c:pt idx="7">
                  <c:v>680.20280006150358</c:v>
                </c:pt>
                <c:pt idx="8">
                  <c:v>790.43973678269288</c:v>
                </c:pt>
                <c:pt idx="9">
                  <c:v>851.28628944271691</c:v>
                </c:pt>
                <c:pt idx="10">
                  <c:v>909.59511833529348</c:v>
                </c:pt>
                <c:pt idx="11">
                  <c:v>985.35515892121009</c:v>
                </c:pt>
                <c:pt idx="12">
                  <c:v>1000.7990953345698</c:v>
                </c:pt>
                <c:pt idx="13">
                  <c:v>1126.917072948941</c:v>
                </c:pt>
                <c:pt idx="14">
                  <c:v>1101.8424456313726</c:v>
                </c:pt>
                <c:pt idx="15">
                  <c:v>993.38507425025512</c:v>
                </c:pt>
              </c:numCache>
            </c:numRef>
          </c:val>
          <c:smooth val="0"/>
          <c:extLst>
            <c:ext xmlns:c16="http://schemas.microsoft.com/office/drawing/2014/chart" uri="{C3380CC4-5D6E-409C-BE32-E72D297353CC}">
              <c16:uniqueId val="{00000004-5E72-4B8D-9FCA-A62D508CE00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NP'!$D$16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B99-417C-8901-D1DF8EDD5A5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B99-417C-8901-D1DF8EDD5A50}"/>
              </c:ext>
            </c:extLst>
          </c:dPt>
          <c:dLbls>
            <c:dLbl>
              <c:idx val="12"/>
              <c:tx>
                <c:strRef>
                  <c:f>'Liability - NP'!$D$16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{BE71EF8D-D5F7-4BE9-94B1-0AC3C94F1046}</c15:txfldGUID>
                      <c15:f>'Liability - NP'!$D$16</c15:f>
                      <c15:dlblFieldTableCache>
                        <c:ptCount val="1"/>
                        <c:pt idx="0">
                          <c:v>2009</c:v>
                        </c:pt>
                      </c15:dlblFieldTableCache>
                    </c15:dlblFTEntry>
                  </c15:dlblFieldTable>
                  <c15:showDataLabelsRange val="0"/>
                </c:ext>
                <c:ext xmlns:c16="http://schemas.microsoft.com/office/drawing/2014/chart" uri="{C3380CC4-5D6E-409C-BE32-E72D297353CC}">
                  <c16:uniqueId val="{00000002-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1.7931767958986346E-2</c:v>
                </c:pt>
                <c:pt idx="1">
                  <c:v>8.0424296004378712E-2</c:v>
                </c:pt>
                <c:pt idx="2">
                  <c:v>0.17648654414574988</c:v>
                </c:pt>
                <c:pt idx="3">
                  <c:v>0.28359533141097615</c:v>
                </c:pt>
                <c:pt idx="4">
                  <c:v>0.34991084113120424</c:v>
                </c:pt>
                <c:pt idx="5">
                  <c:v>0.39114666006347665</c:v>
                </c:pt>
                <c:pt idx="6">
                  <c:v>0.40662718641501894</c:v>
                </c:pt>
                <c:pt idx="7">
                  <c:v>0.44990996647324522</c:v>
                </c:pt>
                <c:pt idx="8">
                  <c:v>0.48132008067782339</c:v>
                </c:pt>
                <c:pt idx="9">
                  <c:v>0.51096871308814251</c:v>
                </c:pt>
                <c:pt idx="10">
                  <c:v>0.51641355472071293</c:v>
                </c:pt>
                <c:pt idx="11">
                  <c:v>0.50935633069990804</c:v>
                </c:pt>
                <c:pt idx="12">
                  <c:v>0.60045186816362428</c:v>
                </c:pt>
              </c:numCache>
            </c:numRef>
          </c:yVal>
          <c:smooth val="0"/>
          <c:extLst>
            <c:ext xmlns:c16="http://schemas.microsoft.com/office/drawing/2014/chart" uri="{C3380CC4-5D6E-409C-BE32-E72D297353CC}">
              <c16:uniqueId val="{00000003-5B99-417C-8901-D1DF8EDD5A50}"/>
            </c:ext>
          </c:extLst>
        </c:ser>
        <c:ser>
          <c:idx val="40"/>
          <c:order val="1"/>
          <c:tx>
            <c:strRef>
              <c:f>'Liability - NP'!$D$17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B99-417C-8901-D1DF8EDD5A5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B99-417C-8901-D1DF8EDD5A50}"/>
              </c:ext>
            </c:extLst>
          </c:dPt>
          <c:dLbls>
            <c:dLbl>
              <c:idx val="11"/>
              <c:tx>
                <c:strRef>
                  <c:f>'Liability - NP'!$D$17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{17207B55-6C5E-4F38-8446-E13986B80828}</c15:txfldGUID>
                      <c15:f>'Liability - NP'!$D$17</c15:f>
                      <c15:dlblFieldTableCache>
                        <c:ptCount val="1"/>
                        <c:pt idx="0">
                          <c:v>2010</c:v>
                        </c:pt>
                      </c15:dlblFieldTableCache>
                    </c15:dlblFTEntry>
                  </c15:dlblFieldTable>
                  <c15:showDataLabelsRange val="0"/>
                </c:ext>
                <c:ext xmlns:c16="http://schemas.microsoft.com/office/drawing/2014/chart" uri="{C3380CC4-5D6E-409C-BE32-E72D297353CC}">
                  <c16:uniqueId val="{00000006-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3.1506887424302146E-2</c:v>
                </c:pt>
                <c:pt idx="1">
                  <c:v>6.8492275071128705E-2</c:v>
                </c:pt>
                <c:pt idx="2">
                  <c:v>0.16439125964946794</c:v>
                </c:pt>
                <c:pt idx="3">
                  <c:v>0.25496149212215757</c:v>
                </c:pt>
                <c:pt idx="4">
                  <c:v>0.35015070065100667</c:v>
                </c:pt>
                <c:pt idx="5">
                  <c:v>0.41349709324904804</c:v>
                </c:pt>
                <c:pt idx="6">
                  <c:v>0.42223050876902785</c:v>
                </c:pt>
                <c:pt idx="7">
                  <c:v>0.44373993277752621</c:v>
                </c:pt>
                <c:pt idx="8">
                  <c:v>0.45303641516998711</c:v>
                </c:pt>
                <c:pt idx="9">
                  <c:v>0.47309559763694942</c:v>
                </c:pt>
                <c:pt idx="10">
                  <c:v>0.52241151642927119</c:v>
                </c:pt>
                <c:pt idx="11">
                  <c:v>0.58323448158286018</c:v>
                </c:pt>
              </c:numCache>
            </c:numRef>
          </c:yVal>
          <c:smooth val="0"/>
          <c:extLst>
            <c:ext xmlns:c16="http://schemas.microsoft.com/office/drawing/2014/chart" uri="{C3380CC4-5D6E-409C-BE32-E72D297353CC}">
              <c16:uniqueId val="{00000007-5B99-417C-8901-D1DF8EDD5A50}"/>
            </c:ext>
          </c:extLst>
        </c:ser>
        <c:ser>
          <c:idx val="41"/>
          <c:order val="2"/>
          <c:tx>
            <c:strRef>
              <c:f>'Liability - NP'!$D$18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B99-417C-8901-D1DF8EDD5A50}"/>
              </c:ext>
            </c:extLst>
          </c:dPt>
          <c:dLbls>
            <c:dLbl>
              <c:idx val="10"/>
              <c:tx>
                <c:strRef>
                  <c:f>'Liability - NP'!$D$18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{DBFAB0CF-A570-42CC-BF0A-A91F89EAD483}</c15:txfldGUID>
                      <c15:f>'Liability - NP'!$D$18</c15:f>
                      <c15:dlblFieldTableCache>
                        <c:ptCount val="1"/>
                        <c:pt idx="0">
                          <c:v>2011</c:v>
                        </c:pt>
                      </c15:dlblFieldTableCache>
                    </c15:dlblFTEntry>
                  </c15:dlblFieldTable>
                  <c15:showDataLabelsRange val="0"/>
                </c:ext>
                <c:ext xmlns:c16="http://schemas.microsoft.com/office/drawing/2014/chart" uri="{C3380CC4-5D6E-409C-BE32-E72D297353CC}">
                  <c16:uniqueId val="{00000009-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2.7201877279539599E-2</c:v>
                </c:pt>
                <c:pt idx="1">
                  <c:v>7.6292423829031758E-2</c:v>
                </c:pt>
                <c:pt idx="2">
                  <c:v>0.16315334169397833</c:v>
                </c:pt>
                <c:pt idx="3">
                  <c:v>0.21365657068628677</c:v>
                </c:pt>
                <c:pt idx="4">
                  <c:v>0.26627994453107967</c:v>
                </c:pt>
                <c:pt idx="5">
                  <c:v>0.32462014829374297</c:v>
                </c:pt>
                <c:pt idx="6">
                  <c:v>0.36010223667040409</c:v>
                </c:pt>
                <c:pt idx="7">
                  <c:v>0.40555380770889865</c:v>
                </c:pt>
                <c:pt idx="8">
                  <c:v>0.44161960646245874</c:v>
                </c:pt>
                <c:pt idx="9">
                  <c:v>0.44604334106705867</c:v>
                </c:pt>
                <c:pt idx="10">
                  <c:v>0.52138614072086831</c:v>
                </c:pt>
              </c:numCache>
            </c:numRef>
          </c:yVal>
          <c:smooth val="0"/>
          <c:extLst>
            <c:ext xmlns:c16="http://schemas.microsoft.com/office/drawing/2014/chart" uri="{C3380CC4-5D6E-409C-BE32-E72D297353CC}">
              <c16:uniqueId val="{0000000A-5B99-417C-8901-D1DF8EDD5A50}"/>
            </c:ext>
          </c:extLst>
        </c:ser>
        <c:ser>
          <c:idx val="42"/>
          <c:order val="3"/>
          <c:tx>
            <c:strRef>
              <c:f>'Liability - NP'!$D$19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B99-417C-8901-D1DF8EDD5A50}"/>
              </c:ext>
            </c:extLst>
          </c:dPt>
          <c:dLbls>
            <c:dLbl>
              <c:idx val="9"/>
              <c:tx>
                <c:strRef>
                  <c:f>'Liability - NP'!$D$19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{54F596CA-400E-4788-B6EB-E98291936A79}</c15:txfldGUID>
                      <c15:f>'Liability - NP'!$D$19</c15:f>
                      <c15:dlblFieldTableCache>
                        <c:ptCount val="1"/>
                        <c:pt idx="0">
                          <c:v>2012</c:v>
                        </c:pt>
                      </c15:dlblFieldTableCache>
                    </c15:dlblFTEntry>
                  </c15:dlblFieldTable>
                  <c15:showDataLabelsRange val="0"/>
                </c:ext>
                <c:ext xmlns:c16="http://schemas.microsoft.com/office/drawing/2014/chart" uri="{C3380CC4-5D6E-409C-BE32-E72D297353CC}">
                  <c16:uniqueId val="{0000000C-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1.8712355964196514E-2</c:v>
                </c:pt>
                <c:pt idx="1">
                  <c:v>6.7911802353656445E-2</c:v>
                </c:pt>
                <c:pt idx="2">
                  <c:v>0.14460231419443742</c:v>
                </c:pt>
                <c:pt idx="3">
                  <c:v>0.18811084826897345</c:v>
                </c:pt>
                <c:pt idx="4">
                  <c:v>0.26860184605127441</c:v>
                </c:pt>
                <c:pt idx="5">
                  <c:v>0.3338747255643354</c:v>
                </c:pt>
                <c:pt idx="6">
                  <c:v>0.37826958399402971</c:v>
                </c:pt>
                <c:pt idx="7">
                  <c:v>0.41500859111169947</c:v>
                </c:pt>
                <c:pt idx="8">
                  <c:v>0.43935229409690568</c:v>
                </c:pt>
                <c:pt idx="9">
                  <c:v>0.53718249858762102</c:v>
                </c:pt>
              </c:numCache>
            </c:numRef>
          </c:yVal>
          <c:smooth val="0"/>
          <c:extLst>
            <c:ext xmlns:c16="http://schemas.microsoft.com/office/drawing/2014/chart" uri="{C3380CC4-5D6E-409C-BE32-E72D297353CC}">
              <c16:uniqueId val="{0000000D-5B99-417C-8901-D1DF8EDD5A50}"/>
            </c:ext>
          </c:extLst>
        </c:ser>
        <c:ser>
          <c:idx val="43"/>
          <c:order val="4"/>
          <c:tx>
            <c:strRef>
              <c:f>'Liability - NP'!$D$20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B99-417C-8901-D1DF8EDD5A5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B99-417C-8901-D1DF8EDD5A50}"/>
              </c:ext>
            </c:extLst>
          </c:dPt>
          <c:dLbls>
            <c:dLbl>
              <c:idx val="8"/>
              <c:tx>
                <c:strRef>
                  <c:f>'Liability - NP'!$D$20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{3BBC3457-452C-4EEC-ABE7-8374BA4A36AE}</c15:txfldGUID>
                      <c15:f>'Liability - NP'!$D$20</c15:f>
                      <c15:dlblFieldTableCache>
                        <c:ptCount val="1"/>
                        <c:pt idx="0">
                          <c:v>2013</c:v>
                        </c:pt>
                      </c15:dlblFieldTableCache>
                    </c15:dlblFTEntry>
                  </c15:dlblFieldTable>
                  <c15:showDataLabelsRange val="0"/>
                </c:ext>
                <c:ext xmlns:c16="http://schemas.microsoft.com/office/drawing/2014/chart" uri="{C3380CC4-5D6E-409C-BE32-E72D297353CC}">
                  <c16:uniqueId val="{00000010-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6.1016489699297752E-2</c:v>
                </c:pt>
                <c:pt idx="1">
                  <c:v>0.11736762213435856</c:v>
                </c:pt>
                <c:pt idx="2">
                  <c:v>0.16134565828267655</c:v>
                </c:pt>
                <c:pt idx="3">
                  <c:v>0.22160579071813752</c:v>
                </c:pt>
                <c:pt idx="4">
                  <c:v>0.29460374163460895</c:v>
                </c:pt>
                <c:pt idx="5">
                  <c:v>0.3285372738997786</c:v>
                </c:pt>
                <c:pt idx="6">
                  <c:v>0.39900760997989865</c:v>
                </c:pt>
                <c:pt idx="7">
                  <c:v>0.41064373880377825</c:v>
                </c:pt>
                <c:pt idx="8">
                  <c:v>0.52581018091390141</c:v>
                </c:pt>
              </c:numCache>
            </c:numRef>
          </c:yVal>
          <c:smooth val="0"/>
          <c:extLst>
            <c:ext xmlns:c16="http://schemas.microsoft.com/office/drawing/2014/chart" uri="{C3380CC4-5D6E-409C-BE32-E72D297353CC}">
              <c16:uniqueId val="{00000011-5B99-417C-8901-D1DF8EDD5A50}"/>
            </c:ext>
          </c:extLst>
        </c:ser>
        <c:ser>
          <c:idx val="44"/>
          <c:order val="5"/>
          <c:tx>
            <c:strRef>
              <c:f>'Liability - NP'!$D$21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B99-417C-8901-D1DF8EDD5A50}"/>
              </c:ext>
            </c:extLst>
          </c:dPt>
          <c:dLbls>
            <c:dLbl>
              <c:idx val="7"/>
              <c:tx>
                <c:strRef>
                  <c:f>'Liability - NP'!$D$21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{7FBDD083-06F7-43A3-A290-40F997398693}</c15:txfldGUID>
                      <c15:f>'Liability - NP'!$D$21</c15:f>
                      <c15:dlblFieldTableCache>
                        <c:ptCount val="1"/>
                        <c:pt idx="0">
                          <c:v>2014</c:v>
                        </c:pt>
                      </c15:dlblFieldTableCache>
                    </c15:dlblFTEntry>
                  </c15:dlblFieldTable>
                  <c15:showDataLabelsRange val="0"/>
                </c:ext>
                <c:ext xmlns:c16="http://schemas.microsoft.com/office/drawing/2014/chart" uri="{C3380CC4-5D6E-409C-BE32-E72D297353CC}">
                  <c16:uniqueId val="{00000013-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2.7405420472658874E-2</c:v>
                </c:pt>
                <c:pt idx="1">
                  <c:v>0.10090454501057756</c:v>
                </c:pt>
                <c:pt idx="2">
                  <c:v>0.2029265149213928</c:v>
                </c:pt>
                <c:pt idx="3">
                  <c:v>0.29401826246370061</c:v>
                </c:pt>
                <c:pt idx="4">
                  <c:v>0.39574646729872187</c:v>
                </c:pt>
                <c:pt idx="5">
                  <c:v>0.55711301993982321</c:v>
                </c:pt>
                <c:pt idx="6">
                  <c:v>0.60627044593788215</c:v>
                </c:pt>
                <c:pt idx="7">
                  <c:v>0.86194178494340634</c:v>
                </c:pt>
              </c:numCache>
            </c:numRef>
          </c:yVal>
          <c:smooth val="0"/>
          <c:extLst>
            <c:ext xmlns:c16="http://schemas.microsoft.com/office/drawing/2014/chart" uri="{C3380CC4-5D6E-409C-BE32-E72D297353CC}">
              <c16:uniqueId val="{00000014-5B99-417C-8901-D1DF8EDD5A50}"/>
            </c:ext>
          </c:extLst>
        </c:ser>
        <c:ser>
          <c:idx val="45"/>
          <c:order val="6"/>
          <c:tx>
            <c:strRef>
              <c:f>'Liability - NP'!$D$22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B99-417C-8901-D1DF8EDD5A50}"/>
              </c:ext>
            </c:extLst>
          </c:dPt>
          <c:dLbls>
            <c:dLbl>
              <c:idx val="6"/>
              <c:tx>
                <c:strRef>
                  <c:f>'Liability - NP'!$D$22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{4551CB09-4CEA-48F4-B805-277C13A2CA80}</c15:txfldGUID>
                      <c15:f>'Liability - NP'!$D$22</c15:f>
                      <c15:dlblFieldTableCache>
                        <c:ptCount val="1"/>
                        <c:pt idx="0">
                          <c:v>2015</c:v>
                        </c:pt>
                      </c15:dlblFieldTableCache>
                    </c15:dlblFTEntry>
                  </c15:dlblFieldTable>
                  <c15:showDataLabelsRange val="0"/>
                </c:ext>
                <c:ext xmlns:c16="http://schemas.microsoft.com/office/drawing/2014/chart" uri="{C3380CC4-5D6E-409C-BE32-E72D297353CC}">
                  <c16:uniqueId val="{00000016-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2.9803193959275876E-2</c:v>
                </c:pt>
                <c:pt idx="1">
                  <c:v>0.13153080605135711</c:v>
                </c:pt>
                <c:pt idx="2">
                  <c:v>0.24112327282534435</c:v>
                </c:pt>
                <c:pt idx="3">
                  <c:v>0.36937341015753966</c:v>
                </c:pt>
                <c:pt idx="4">
                  <c:v>0.49211732638394207</c:v>
                </c:pt>
                <c:pt idx="5">
                  <c:v>0.6297572104019199</c:v>
                </c:pt>
                <c:pt idx="6">
                  <c:v>0.89361001082883307</c:v>
                </c:pt>
              </c:numCache>
            </c:numRef>
          </c:yVal>
          <c:smooth val="0"/>
          <c:extLst>
            <c:ext xmlns:c16="http://schemas.microsoft.com/office/drawing/2014/chart" uri="{C3380CC4-5D6E-409C-BE32-E72D297353CC}">
              <c16:uniqueId val="{00000017-5B99-417C-8901-D1DF8EDD5A50}"/>
            </c:ext>
          </c:extLst>
        </c:ser>
        <c:ser>
          <c:idx val="46"/>
          <c:order val="7"/>
          <c:tx>
            <c:strRef>
              <c:f>'Liability - NP'!$D$23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B99-417C-8901-D1DF8EDD5A50}"/>
              </c:ext>
            </c:extLst>
          </c:dPt>
          <c:dLbls>
            <c:dLbl>
              <c:idx val="5"/>
              <c:tx>
                <c:strRef>
                  <c:f>'Liability - NP'!$D$23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{F12FB541-0492-4F21-956E-CE99B43D9D8B}</c15:txfldGUID>
                      <c15:f>'Liability - NP'!$D$23</c15:f>
                      <c15:dlblFieldTableCache>
                        <c:ptCount val="1"/>
                        <c:pt idx="0">
                          <c:v>2016</c:v>
                        </c:pt>
                      </c15:dlblFieldTableCache>
                    </c15:dlblFTEntry>
                  </c15:dlblFieldTable>
                  <c15:showDataLabelsRange val="0"/>
                </c:ext>
                <c:ext xmlns:c16="http://schemas.microsoft.com/office/drawing/2014/chart" uri="{C3380CC4-5D6E-409C-BE32-E72D297353CC}">
                  <c16:uniqueId val="{00000019-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9.3649412044297387E-2</c:v>
                </c:pt>
                <c:pt idx="1">
                  <c:v>0.2102620146063815</c:v>
                </c:pt>
                <c:pt idx="2">
                  <c:v>0.35401040664279282</c:v>
                </c:pt>
                <c:pt idx="3">
                  <c:v>0.50717164589179453</c:v>
                </c:pt>
                <c:pt idx="4">
                  <c:v>0.5892561604419404</c:v>
                </c:pt>
                <c:pt idx="5">
                  <c:v>0.99268243178582349</c:v>
                </c:pt>
              </c:numCache>
            </c:numRef>
          </c:yVal>
          <c:smooth val="0"/>
          <c:extLst>
            <c:ext xmlns:c16="http://schemas.microsoft.com/office/drawing/2014/chart" uri="{C3380CC4-5D6E-409C-BE32-E72D297353CC}">
              <c16:uniqueId val="{0000001A-5B99-417C-8901-D1DF8EDD5A50}"/>
            </c:ext>
          </c:extLst>
        </c:ser>
        <c:ser>
          <c:idx val="47"/>
          <c:order val="8"/>
          <c:tx>
            <c:strRef>
              <c:f>'Liability - NP'!$D$24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B99-417C-8901-D1DF8EDD5A50}"/>
              </c:ext>
            </c:extLst>
          </c:dPt>
          <c:dLbls>
            <c:dLbl>
              <c:idx val="4"/>
              <c:tx>
                <c:strRef>
                  <c:f>'Liability - NP'!$D$24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{E3F9DCED-AE44-4422-95B7-5E4E76C566EC}</c15:txfldGUID>
                      <c15:f>'Liability - NP'!$D$24</c15:f>
                      <c15:dlblFieldTableCache>
                        <c:ptCount val="1"/>
                        <c:pt idx="0">
                          <c:v>2017</c:v>
                        </c:pt>
                      </c15:dlblFieldTableCache>
                    </c15:dlblFTEntry>
                  </c15:dlblFieldTable>
                  <c15:showDataLabelsRange val="0"/>
                </c:ext>
                <c:ext xmlns:c16="http://schemas.microsoft.com/office/drawing/2014/chart" uri="{C3380CC4-5D6E-409C-BE32-E72D297353CC}">
                  <c16:uniqueId val="{0000001C-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2.9110269353394329E-2</c:v>
                </c:pt>
                <c:pt idx="1">
                  <c:v>0.12226138399596159</c:v>
                </c:pt>
                <c:pt idx="2">
                  <c:v>0.31227831405866346</c:v>
                </c:pt>
                <c:pt idx="3">
                  <c:v>0.42200873843910991</c:v>
                </c:pt>
                <c:pt idx="4">
                  <c:v>0.82614307871476045</c:v>
                </c:pt>
              </c:numCache>
            </c:numRef>
          </c:yVal>
          <c:smooth val="0"/>
          <c:extLst>
            <c:ext xmlns:c16="http://schemas.microsoft.com/office/drawing/2014/chart" uri="{C3380CC4-5D6E-409C-BE32-E72D297353CC}">
              <c16:uniqueId val="{0000001D-5B99-417C-8901-D1DF8EDD5A50}"/>
            </c:ext>
          </c:extLst>
        </c:ser>
        <c:ser>
          <c:idx val="48"/>
          <c:order val="9"/>
          <c:tx>
            <c:strRef>
              <c:f>'Liability - NP'!$D$25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B99-417C-8901-D1DF8EDD5A50}"/>
              </c:ext>
            </c:extLst>
          </c:dPt>
          <c:dLbls>
            <c:dLbl>
              <c:idx val="3"/>
              <c:tx>
                <c:strRef>
                  <c:f>'Liability - NP'!$D$25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{322449C6-87D3-4C6B-AA64-203D0FC6AF52}</c15:txfldGUID>
                      <c15:f>'Liability - NP'!$D$25</c15:f>
                      <c15:dlblFieldTableCache>
                        <c:ptCount val="1"/>
                        <c:pt idx="0">
                          <c:v>2018</c:v>
                        </c:pt>
                      </c15:dlblFieldTableCache>
                    </c15:dlblFTEntry>
                  </c15:dlblFieldTable>
                  <c15:showDataLabelsRange val="0"/>
                </c:ext>
                <c:ext xmlns:c16="http://schemas.microsoft.com/office/drawing/2014/chart" uri="{C3380CC4-5D6E-409C-BE32-E72D297353CC}">
                  <c16:uniqueId val="{0000001F-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2.1521626384292232E-2</c:v>
                </c:pt>
                <c:pt idx="1">
                  <c:v>0.18192726195874218</c:v>
                </c:pt>
                <c:pt idx="2">
                  <c:v>0.32076863644961418</c:v>
                </c:pt>
                <c:pt idx="3">
                  <c:v>0.8975269887173879</c:v>
                </c:pt>
              </c:numCache>
            </c:numRef>
          </c:yVal>
          <c:smooth val="0"/>
          <c:extLst>
            <c:ext xmlns:c16="http://schemas.microsoft.com/office/drawing/2014/chart" uri="{C3380CC4-5D6E-409C-BE32-E72D297353CC}">
              <c16:uniqueId val="{00000020-5B99-417C-8901-D1DF8EDD5A50}"/>
            </c:ext>
          </c:extLst>
        </c:ser>
        <c:ser>
          <c:idx val="49"/>
          <c:order val="10"/>
          <c:tx>
            <c:strRef>
              <c:f>'Liability - NP'!$D$26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B99-417C-8901-D1DF8EDD5A50}"/>
              </c:ext>
            </c:extLst>
          </c:dPt>
          <c:dLbls>
            <c:dLbl>
              <c:idx val="2"/>
              <c:tx>
                <c:strRef>
                  <c:f>'Liability - NP'!$D$26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{CDB75963-A2EB-47C9-9169-87FE174A4FD5}</c15:txfldGUID>
                      <c15:f>'Liability - NP'!$D$26</c15:f>
                      <c15:dlblFieldTableCache>
                        <c:ptCount val="1"/>
                        <c:pt idx="0">
                          <c:v>2019</c:v>
                        </c:pt>
                      </c15:dlblFieldTableCache>
                    </c15:dlblFTEntry>
                  </c15:dlblFieldTable>
                  <c15:showDataLabelsRange val="0"/>
                </c:ext>
                <c:ext xmlns:c16="http://schemas.microsoft.com/office/drawing/2014/chart" uri="{C3380CC4-5D6E-409C-BE32-E72D297353CC}">
                  <c16:uniqueId val="{00000022-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2.1922080478010992E-2</c:v>
                </c:pt>
                <c:pt idx="1">
                  <c:v>9.0343289361850654E-2</c:v>
                </c:pt>
                <c:pt idx="2">
                  <c:v>0.96062138512121609</c:v>
                </c:pt>
              </c:numCache>
            </c:numRef>
          </c:yVal>
          <c:smooth val="0"/>
          <c:extLst>
            <c:ext xmlns:c16="http://schemas.microsoft.com/office/drawing/2014/chart" uri="{C3380CC4-5D6E-409C-BE32-E72D297353CC}">
              <c16:uniqueId val="{00000023-5B99-417C-8901-D1DF8EDD5A50}"/>
            </c:ext>
          </c:extLst>
        </c:ser>
        <c:ser>
          <c:idx val="50"/>
          <c:order val="11"/>
          <c:tx>
            <c:strRef>
              <c:f>'Liability - NP'!$D$27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NP'!$D$27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{007A1E6C-6231-422B-BB82-40EF0B062E09}</c15:txfldGUID>
                      <c15:f>'Liability - NP'!$D$27</c15:f>
                      <c15:dlblFieldTableCache>
                        <c:ptCount val="1"/>
                        <c:pt idx="0">
                          <c:v>2020</c:v>
                        </c:pt>
                      </c15:dlblFieldTableCache>
                    </c15:dlblFTEntry>
                  </c15:dlblFieldTable>
                  <c15:showDataLabelsRange val="0"/>
                </c:ext>
                <c:ext xmlns:c16="http://schemas.microsoft.com/office/drawing/2014/chart" uri="{C3380CC4-5D6E-409C-BE32-E72D297353CC}">
                  <c16:uniqueId val="{00000024-5B99-417C-8901-D1DF8EDD5A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NP'!$H$11,'Liability - NP'!$H$11)</c:f>
              <c:numCache>
                <c:formatCode>0</c:formatCode>
                <c:ptCount val="2"/>
                <c:pt idx="0">
                  <c:v>12</c:v>
                </c:pt>
                <c:pt idx="1">
                  <c:v>12</c:v>
                </c:pt>
              </c:numCache>
            </c:numRef>
          </c:xVal>
          <c:yVal>
            <c:numRef>
              <c:f>('Liability - NP'!$H$27,'Liability - NP'!$F$66)</c:f>
              <c:numCache>
                <c:formatCode>0%</c:formatCode>
                <c:ptCount val="2"/>
                <c:pt idx="0">
                  <c:v>4.1819152330669282E-2</c:v>
                </c:pt>
                <c:pt idx="1">
                  <c:v>0.88060704118274824</c:v>
                </c:pt>
              </c:numCache>
            </c:numRef>
          </c:yVal>
          <c:smooth val="0"/>
          <c:extLst>
            <c:ext xmlns:c16="http://schemas.microsoft.com/office/drawing/2014/chart" uri="{C3380CC4-5D6E-409C-BE32-E72D297353CC}">
              <c16:uniqueId val="{00000025-5B99-417C-8901-D1DF8EDD5A5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Reinsurance - All Lines'!$D$16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02A-4DDB-A3C8-2B29CCCA46F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02A-4DDB-A3C8-2B29CCCA46F0}"/>
              </c:ext>
            </c:extLst>
          </c:dPt>
          <c:dLbls>
            <c:dLbl>
              <c:idx val="12"/>
              <c:tx>
                <c:strRef>
                  <c:f>'SR Reinsurance - All Lines'!$D$16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{B46B4CCE-7F95-4FB9-9021-CFBA0F49D2CB}</c15:txfldGUID>
                      <c15:f>'SR Reinsurance - All Lines'!$D$16</c15:f>
                      <c15:dlblFieldTableCache>
                        <c:ptCount val="1"/>
                        <c:pt idx="0">
                          <c:v>2009</c:v>
                        </c:pt>
                      </c15:dlblFieldTableCache>
                    </c15:dlblFTEntry>
                  </c15:dlblFieldTable>
                  <c15:showDataLabelsRange val="0"/>
                </c:ext>
                <c:ext xmlns:c16="http://schemas.microsoft.com/office/drawing/2014/chart" uri="{C3380CC4-5D6E-409C-BE32-E72D297353CC}">
                  <c16:uniqueId val="{00000002-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0.16771503610628227</c:v>
                </c:pt>
                <c:pt idx="1">
                  <c:v>0.52384762587502898</c:v>
                </c:pt>
                <c:pt idx="2">
                  <c:v>0.60891305456859712</c:v>
                </c:pt>
                <c:pt idx="3">
                  <c:v>0.64814418997210432</c:v>
                </c:pt>
                <c:pt idx="4">
                  <c:v>0.66547482171942818</c:v>
                </c:pt>
                <c:pt idx="5">
                  <c:v>0.6762081879359485</c:v>
                </c:pt>
                <c:pt idx="6">
                  <c:v>0.68474681749964583</c:v>
                </c:pt>
                <c:pt idx="7">
                  <c:v>0.69183100002748377</c:v>
                </c:pt>
                <c:pt idx="8">
                  <c:v>0.69356209599134266</c:v>
                </c:pt>
                <c:pt idx="9">
                  <c:v>0.69598992443959351</c:v>
                </c:pt>
                <c:pt idx="10">
                  <c:v>0.70001593547363716</c:v>
                </c:pt>
                <c:pt idx="11">
                  <c:v>0.69857270468524479</c:v>
                </c:pt>
                <c:pt idx="12">
                  <c:v>0.71881014070976468</c:v>
                </c:pt>
              </c:numCache>
            </c:numRef>
          </c:yVal>
          <c:smooth val="0"/>
          <c:extLst>
            <c:ext xmlns:c16="http://schemas.microsoft.com/office/drawing/2014/chart" uri="{C3380CC4-5D6E-409C-BE32-E72D297353CC}">
              <c16:uniqueId val="{00000003-A02A-4DDB-A3C8-2B29CCCA46F0}"/>
            </c:ext>
          </c:extLst>
        </c:ser>
        <c:ser>
          <c:idx val="40"/>
          <c:order val="1"/>
          <c:tx>
            <c:strRef>
              <c:f>'SR Reinsurance - All Lines'!$D$17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02A-4DDB-A3C8-2B29CCCA46F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02A-4DDB-A3C8-2B29CCCA46F0}"/>
              </c:ext>
            </c:extLst>
          </c:dPt>
          <c:dLbls>
            <c:dLbl>
              <c:idx val="11"/>
              <c:tx>
                <c:strRef>
                  <c:f>'SR Reinsurance - All Lines'!$D$17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{9B1D35BF-4B78-4C8C-A7F7-A71AD25ABBA5}</c15:txfldGUID>
                      <c15:f>'SR Reinsurance - All Lines'!$D$17</c15:f>
                      <c15:dlblFieldTableCache>
                        <c:ptCount val="1"/>
                        <c:pt idx="0">
                          <c:v>2010</c:v>
                        </c:pt>
                      </c15:dlblFieldTableCache>
                    </c15:dlblFTEntry>
                  </c15:dlblFieldTable>
                  <c15:showDataLabelsRange val="0"/>
                </c:ext>
                <c:ext xmlns:c16="http://schemas.microsoft.com/office/drawing/2014/chart" uri="{C3380CC4-5D6E-409C-BE32-E72D297353CC}">
                  <c16:uniqueId val="{00000006-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0.14158180055907069</c:v>
                </c:pt>
                <c:pt idx="1">
                  <c:v>0.56700138215298368</c:v>
                </c:pt>
                <c:pt idx="2">
                  <c:v>0.70695382826833686</c:v>
                </c:pt>
                <c:pt idx="3">
                  <c:v>0.74577869452592449</c:v>
                </c:pt>
                <c:pt idx="4">
                  <c:v>0.80739543535980884</c:v>
                </c:pt>
                <c:pt idx="5">
                  <c:v>0.83272599324526775</c:v>
                </c:pt>
                <c:pt idx="6">
                  <c:v>0.84701353441762861</c:v>
                </c:pt>
                <c:pt idx="7">
                  <c:v>0.85690085605521016</c:v>
                </c:pt>
                <c:pt idx="8">
                  <c:v>0.86018060577002009</c:v>
                </c:pt>
                <c:pt idx="9">
                  <c:v>0.86447593494415542</c:v>
                </c:pt>
                <c:pt idx="10">
                  <c:v>0.87290316388750788</c:v>
                </c:pt>
                <c:pt idx="11">
                  <c:v>0.8903622029906354</c:v>
                </c:pt>
              </c:numCache>
            </c:numRef>
          </c:yVal>
          <c:smooth val="0"/>
          <c:extLst>
            <c:ext xmlns:c16="http://schemas.microsoft.com/office/drawing/2014/chart" uri="{C3380CC4-5D6E-409C-BE32-E72D297353CC}">
              <c16:uniqueId val="{00000007-A02A-4DDB-A3C8-2B29CCCA46F0}"/>
            </c:ext>
          </c:extLst>
        </c:ser>
        <c:ser>
          <c:idx val="41"/>
          <c:order val="2"/>
          <c:tx>
            <c:strRef>
              <c:f>'SR Reinsurance - All Lines'!$D$18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02A-4DDB-A3C8-2B29CCCA46F0}"/>
              </c:ext>
            </c:extLst>
          </c:dPt>
          <c:dLbls>
            <c:dLbl>
              <c:idx val="10"/>
              <c:tx>
                <c:strRef>
                  <c:f>'SR Reinsurance - All Lines'!$D$18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{ACD9F727-D752-4C48-B442-473AD3422925}</c15:txfldGUID>
                      <c15:f>'SR Reinsurance - All Lines'!$D$18</c15:f>
                      <c15:dlblFieldTableCache>
                        <c:ptCount val="1"/>
                        <c:pt idx="0">
                          <c:v>2011</c:v>
                        </c:pt>
                      </c15:dlblFieldTableCache>
                    </c15:dlblFTEntry>
                  </c15:dlblFieldTable>
                  <c15:showDataLabelsRange val="0"/>
                </c:ext>
                <c:ext xmlns:c16="http://schemas.microsoft.com/office/drawing/2014/chart" uri="{C3380CC4-5D6E-409C-BE32-E72D297353CC}">
                  <c16:uniqueId val="{00000009-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0.20402453400175549</c:v>
                </c:pt>
                <c:pt idx="1">
                  <c:v>0.5486679136850432</c:v>
                </c:pt>
                <c:pt idx="2">
                  <c:v>0.64044730208785305</c:v>
                </c:pt>
                <c:pt idx="3">
                  <c:v>0.67957958706518617</c:v>
                </c:pt>
                <c:pt idx="4">
                  <c:v>0.70959356127270035</c:v>
                </c:pt>
                <c:pt idx="5">
                  <c:v>0.72263870721999857</c:v>
                </c:pt>
                <c:pt idx="6">
                  <c:v>0.73247513811825715</c:v>
                </c:pt>
                <c:pt idx="7">
                  <c:v>0.76521993520610698</c:v>
                </c:pt>
                <c:pt idx="8">
                  <c:v>0.77939766354487738</c:v>
                </c:pt>
                <c:pt idx="9">
                  <c:v>0.78462948279290368</c:v>
                </c:pt>
                <c:pt idx="10">
                  <c:v>0.80180907846958172</c:v>
                </c:pt>
              </c:numCache>
            </c:numRef>
          </c:yVal>
          <c:smooth val="0"/>
          <c:extLst>
            <c:ext xmlns:c16="http://schemas.microsoft.com/office/drawing/2014/chart" uri="{C3380CC4-5D6E-409C-BE32-E72D297353CC}">
              <c16:uniqueId val="{0000000A-A02A-4DDB-A3C8-2B29CCCA46F0}"/>
            </c:ext>
          </c:extLst>
        </c:ser>
        <c:ser>
          <c:idx val="42"/>
          <c:order val="3"/>
          <c:tx>
            <c:strRef>
              <c:f>'SR Reinsurance - All Lines'!$D$19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02A-4DDB-A3C8-2B29CCCA46F0}"/>
              </c:ext>
            </c:extLst>
          </c:dPt>
          <c:dLbls>
            <c:dLbl>
              <c:idx val="9"/>
              <c:tx>
                <c:strRef>
                  <c:f>'SR Reinsurance - All Lines'!$D$19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{BF55072B-204F-48C7-8A19-BCF20988C3F3}</c15:txfldGUID>
                      <c15:f>'SR Reinsurance - All Lines'!$D$19</c15:f>
                      <c15:dlblFieldTableCache>
                        <c:ptCount val="1"/>
                        <c:pt idx="0">
                          <c:v>2012</c:v>
                        </c:pt>
                      </c15:dlblFieldTableCache>
                    </c15:dlblFTEntry>
                  </c15:dlblFieldTable>
                  <c15:showDataLabelsRange val="0"/>
                </c:ext>
                <c:ext xmlns:c16="http://schemas.microsoft.com/office/drawing/2014/chart" uri="{C3380CC4-5D6E-409C-BE32-E72D297353CC}">
                  <c16:uniqueId val="{0000000C-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0.1303874804317974</c:v>
                </c:pt>
                <c:pt idx="1">
                  <c:v>0.47700721477665398</c:v>
                </c:pt>
                <c:pt idx="2">
                  <c:v>0.57364789667827887</c:v>
                </c:pt>
                <c:pt idx="3">
                  <c:v>0.61042376458458536</c:v>
                </c:pt>
                <c:pt idx="4">
                  <c:v>0.63533142487641825</c:v>
                </c:pt>
                <c:pt idx="5">
                  <c:v>0.65340311227745651</c:v>
                </c:pt>
                <c:pt idx="6">
                  <c:v>0.65801282067797429</c:v>
                </c:pt>
                <c:pt idx="7">
                  <c:v>0.66585480378571471</c:v>
                </c:pt>
                <c:pt idx="8">
                  <c:v>0.67083028949004908</c:v>
                </c:pt>
                <c:pt idx="9">
                  <c:v>0.69743128117973452</c:v>
                </c:pt>
              </c:numCache>
            </c:numRef>
          </c:yVal>
          <c:smooth val="0"/>
          <c:extLst>
            <c:ext xmlns:c16="http://schemas.microsoft.com/office/drawing/2014/chart" uri="{C3380CC4-5D6E-409C-BE32-E72D297353CC}">
              <c16:uniqueId val="{0000000D-A02A-4DDB-A3C8-2B29CCCA46F0}"/>
            </c:ext>
          </c:extLst>
        </c:ser>
        <c:ser>
          <c:idx val="43"/>
          <c:order val="4"/>
          <c:tx>
            <c:strRef>
              <c:f>'SR Reinsurance - All Lines'!$D$20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02A-4DDB-A3C8-2B29CCCA46F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02A-4DDB-A3C8-2B29CCCA46F0}"/>
              </c:ext>
            </c:extLst>
          </c:dPt>
          <c:dLbls>
            <c:dLbl>
              <c:idx val="8"/>
              <c:tx>
                <c:strRef>
                  <c:f>'SR Reinsurance - All Lines'!$D$20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{BCB1CEF3-801F-4FD4-9647-97B7AD54B958}</c15:txfldGUID>
                      <c15:f>'SR Reinsurance - All Lines'!$D$20</c15:f>
                      <c15:dlblFieldTableCache>
                        <c:ptCount val="1"/>
                        <c:pt idx="0">
                          <c:v>2013</c:v>
                        </c:pt>
                      </c15:dlblFieldTableCache>
                    </c15:dlblFTEntry>
                  </c15:dlblFieldTable>
                  <c15:showDataLabelsRange val="0"/>
                </c:ext>
                <c:ext xmlns:c16="http://schemas.microsoft.com/office/drawing/2014/chart" uri="{C3380CC4-5D6E-409C-BE32-E72D297353CC}">
                  <c16:uniqueId val="{00000010-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0.14279739160942764</c:v>
                </c:pt>
                <c:pt idx="1">
                  <c:v>0.46880259147990133</c:v>
                </c:pt>
                <c:pt idx="2">
                  <c:v>0.56694601854009541</c:v>
                </c:pt>
                <c:pt idx="3">
                  <c:v>0.60273450426668473</c:v>
                </c:pt>
                <c:pt idx="4">
                  <c:v>0.62827186994414941</c:v>
                </c:pt>
                <c:pt idx="5">
                  <c:v>0.64369787579137416</c:v>
                </c:pt>
                <c:pt idx="6">
                  <c:v>0.65417830917719122</c:v>
                </c:pt>
                <c:pt idx="7">
                  <c:v>0.65830604794103154</c:v>
                </c:pt>
                <c:pt idx="8">
                  <c:v>0.68703514972855095</c:v>
                </c:pt>
              </c:numCache>
            </c:numRef>
          </c:yVal>
          <c:smooth val="0"/>
          <c:extLst>
            <c:ext xmlns:c16="http://schemas.microsoft.com/office/drawing/2014/chart" uri="{C3380CC4-5D6E-409C-BE32-E72D297353CC}">
              <c16:uniqueId val="{00000011-A02A-4DDB-A3C8-2B29CCCA46F0}"/>
            </c:ext>
          </c:extLst>
        </c:ser>
        <c:ser>
          <c:idx val="44"/>
          <c:order val="5"/>
          <c:tx>
            <c:strRef>
              <c:f>'SR Reinsurance - All Lines'!$D$21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02A-4DDB-A3C8-2B29CCCA46F0}"/>
              </c:ext>
            </c:extLst>
          </c:dPt>
          <c:dLbls>
            <c:dLbl>
              <c:idx val="7"/>
              <c:tx>
                <c:strRef>
                  <c:f>'SR Reinsurance - All Lines'!$D$21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{813A049C-5FA6-4AB0-8E09-3B9E6E673A39}</c15:txfldGUID>
                      <c15:f>'SR Reinsurance - All Lines'!$D$21</c15:f>
                      <c15:dlblFieldTableCache>
                        <c:ptCount val="1"/>
                        <c:pt idx="0">
                          <c:v>2014</c:v>
                        </c:pt>
                      </c15:dlblFieldTableCache>
                    </c15:dlblFTEntry>
                  </c15:dlblFieldTable>
                  <c15:showDataLabelsRange val="0"/>
                </c:ext>
                <c:ext xmlns:c16="http://schemas.microsoft.com/office/drawing/2014/chart" uri="{C3380CC4-5D6E-409C-BE32-E72D297353CC}">
                  <c16:uniqueId val="{00000013-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0.10718169976765746</c:v>
                </c:pt>
                <c:pt idx="1">
                  <c:v>0.41009256530847338</c:v>
                </c:pt>
                <c:pt idx="2">
                  <c:v>0.52063530822914961</c:v>
                </c:pt>
                <c:pt idx="3">
                  <c:v>0.57332311659942092</c:v>
                </c:pt>
                <c:pt idx="4">
                  <c:v>0.61364859166241181</c:v>
                </c:pt>
                <c:pt idx="5">
                  <c:v>0.65106416704440484</c:v>
                </c:pt>
                <c:pt idx="6">
                  <c:v>0.67184726417514029</c:v>
                </c:pt>
                <c:pt idx="7">
                  <c:v>0.72889355444297566</c:v>
                </c:pt>
              </c:numCache>
            </c:numRef>
          </c:yVal>
          <c:smooth val="0"/>
          <c:extLst>
            <c:ext xmlns:c16="http://schemas.microsoft.com/office/drawing/2014/chart" uri="{C3380CC4-5D6E-409C-BE32-E72D297353CC}">
              <c16:uniqueId val="{00000014-A02A-4DDB-A3C8-2B29CCCA46F0}"/>
            </c:ext>
          </c:extLst>
        </c:ser>
        <c:ser>
          <c:idx val="45"/>
          <c:order val="6"/>
          <c:tx>
            <c:strRef>
              <c:f>'SR Reinsurance - All Lines'!$D$22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02A-4DDB-A3C8-2B29CCCA46F0}"/>
              </c:ext>
            </c:extLst>
          </c:dPt>
          <c:dLbls>
            <c:dLbl>
              <c:idx val="6"/>
              <c:tx>
                <c:strRef>
                  <c:f>'SR Reinsurance - All Lines'!$D$22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{570C6C86-8FCA-40A3-95AB-B84D43E9B53C}</c15:txfldGUID>
                      <c15:f>'SR Reinsurance - All Lines'!$D$22</c15:f>
                      <c15:dlblFieldTableCache>
                        <c:ptCount val="1"/>
                        <c:pt idx="0">
                          <c:v>2015</c:v>
                        </c:pt>
                      </c15:dlblFieldTableCache>
                    </c15:dlblFTEntry>
                  </c15:dlblFieldTable>
                  <c15:showDataLabelsRange val="0"/>
                </c:ext>
                <c:ext xmlns:c16="http://schemas.microsoft.com/office/drawing/2014/chart" uri="{C3380CC4-5D6E-409C-BE32-E72D297353CC}">
                  <c16:uniqueId val="{00000016-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0.11799247359374371</c:v>
                </c:pt>
                <c:pt idx="1">
                  <c:v>0.44364316452632346</c:v>
                </c:pt>
                <c:pt idx="2">
                  <c:v>0.60255029658950432</c:v>
                </c:pt>
                <c:pt idx="3">
                  <c:v>0.65767869555234537</c:v>
                </c:pt>
                <c:pt idx="4">
                  <c:v>0.70120207362568565</c:v>
                </c:pt>
                <c:pt idx="5">
                  <c:v>0.73302220809778706</c:v>
                </c:pt>
                <c:pt idx="6">
                  <c:v>0.79512555022716103</c:v>
                </c:pt>
              </c:numCache>
            </c:numRef>
          </c:yVal>
          <c:smooth val="0"/>
          <c:extLst>
            <c:ext xmlns:c16="http://schemas.microsoft.com/office/drawing/2014/chart" uri="{C3380CC4-5D6E-409C-BE32-E72D297353CC}">
              <c16:uniqueId val="{00000017-A02A-4DDB-A3C8-2B29CCCA46F0}"/>
            </c:ext>
          </c:extLst>
        </c:ser>
        <c:ser>
          <c:idx val="46"/>
          <c:order val="7"/>
          <c:tx>
            <c:strRef>
              <c:f>'SR Reinsurance - All Lines'!$D$23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02A-4DDB-A3C8-2B29CCCA46F0}"/>
              </c:ext>
            </c:extLst>
          </c:dPt>
          <c:dLbls>
            <c:dLbl>
              <c:idx val="5"/>
              <c:tx>
                <c:strRef>
                  <c:f>'SR Reinsurance - All Lines'!$D$23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{246BFAB6-5A4B-4C3A-8D8F-612E51BC70C5}</c15:txfldGUID>
                      <c15:f>'SR Reinsurance - All Lines'!$D$23</c15:f>
                      <c15:dlblFieldTableCache>
                        <c:ptCount val="1"/>
                        <c:pt idx="0">
                          <c:v>2016</c:v>
                        </c:pt>
                      </c15:dlblFieldTableCache>
                    </c15:dlblFTEntry>
                  </c15:dlblFieldTable>
                  <c15:showDataLabelsRange val="0"/>
                </c:ext>
                <c:ext xmlns:c16="http://schemas.microsoft.com/office/drawing/2014/chart" uri="{C3380CC4-5D6E-409C-BE32-E72D297353CC}">
                  <c16:uniqueId val="{00000019-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0.12608578671238918</c:v>
                </c:pt>
                <c:pt idx="1">
                  <c:v>0.48599344948633516</c:v>
                </c:pt>
                <c:pt idx="2">
                  <c:v>0.63874943272503226</c:v>
                </c:pt>
                <c:pt idx="3">
                  <c:v>0.71162689860655559</c:v>
                </c:pt>
                <c:pt idx="4">
                  <c:v>0.75833444962608709</c:v>
                </c:pt>
                <c:pt idx="5">
                  <c:v>0.88187531040946132</c:v>
                </c:pt>
              </c:numCache>
            </c:numRef>
          </c:yVal>
          <c:smooth val="0"/>
          <c:extLst>
            <c:ext xmlns:c16="http://schemas.microsoft.com/office/drawing/2014/chart" uri="{C3380CC4-5D6E-409C-BE32-E72D297353CC}">
              <c16:uniqueId val="{0000001A-A02A-4DDB-A3C8-2B29CCCA46F0}"/>
            </c:ext>
          </c:extLst>
        </c:ser>
        <c:ser>
          <c:idx val="47"/>
          <c:order val="8"/>
          <c:tx>
            <c:strRef>
              <c:f>'SR Reinsurance - All Lines'!$D$24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02A-4DDB-A3C8-2B29CCCA46F0}"/>
              </c:ext>
            </c:extLst>
          </c:dPt>
          <c:dLbls>
            <c:dLbl>
              <c:idx val="4"/>
              <c:tx>
                <c:strRef>
                  <c:f>'SR Reinsurance - All Lines'!$D$24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{9D931BCF-5550-4D0F-BBEB-E69B13113692}</c15:txfldGUID>
                      <c15:f>'SR Reinsurance - All Lines'!$D$24</c15:f>
                      <c15:dlblFieldTableCache>
                        <c:ptCount val="1"/>
                        <c:pt idx="0">
                          <c:v>2017</c:v>
                        </c:pt>
                      </c15:dlblFieldTableCache>
                    </c15:dlblFTEntry>
                  </c15:dlblFieldTable>
                  <c15:showDataLabelsRange val="0"/>
                </c:ext>
                <c:ext xmlns:c16="http://schemas.microsoft.com/office/drawing/2014/chart" uri="{C3380CC4-5D6E-409C-BE32-E72D297353CC}">
                  <c16:uniqueId val="{0000001C-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0.19475996674062182</c:v>
                </c:pt>
                <c:pt idx="1">
                  <c:v>0.62197499707085513</c:v>
                </c:pt>
                <c:pt idx="2">
                  <c:v>0.79221892567798469</c:v>
                </c:pt>
                <c:pt idx="3">
                  <c:v>0.86660534821752566</c:v>
                </c:pt>
                <c:pt idx="4">
                  <c:v>1.0388210949875256</c:v>
                </c:pt>
              </c:numCache>
            </c:numRef>
          </c:yVal>
          <c:smooth val="0"/>
          <c:extLst>
            <c:ext xmlns:c16="http://schemas.microsoft.com/office/drawing/2014/chart" uri="{C3380CC4-5D6E-409C-BE32-E72D297353CC}">
              <c16:uniqueId val="{0000001D-A02A-4DDB-A3C8-2B29CCCA46F0}"/>
            </c:ext>
          </c:extLst>
        </c:ser>
        <c:ser>
          <c:idx val="48"/>
          <c:order val="9"/>
          <c:tx>
            <c:strRef>
              <c:f>'SR Reinsurance - All Lines'!$D$25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02A-4DDB-A3C8-2B29CCCA46F0}"/>
              </c:ext>
            </c:extLst>
          </c:dPt>
          <c:dLbls>
            <c:dLbl>
              <c:idx val="3"/>
              <c:tx>
                <c:strRef>
                  <c:f>'SR Reinsurance - All Lines'!$D$25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{6FA6FB6B-D23B-4BAD-8F29-C5F63E2A75F0}</c15:txfldGUID>
                      <c15:f>'SR Reinsurance - All Lines'!$D$25</c15:f>
                      <c15:dlblFieldTableCache>
                        <c:ptCount val="1"/>
                        <c:pt idx="0">
                          <c:v>2018</c:v>
                        </c:pt>
                      </c15:dlblFieldTableCache>
                    </c15:dlblFTEntry>
                  </c15:dlblFieldTable>
                  <c15:showDataLabelsRange val="0"/>
                </c:ext>
                <c:ext xmlns:c16="http://schemas.microsoft.com/office/drawing/2014/chart" uri="{C3380CC4-5D6E-409C-BE32-E72D297353CC}">
                  <c16:uniqueId val="{0000001F-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0.13775338745280974</c:v>
                </c:pt>
                <c:pt idx="1">
                  <c:v>0.60543714257210579</c:v>
                </c:pt>
                <c:pt idx="2">
                  <c:v>0.76453457557917548</c:v>
                </c:pt>
                <c:pt idx="3">
                  <c:v>1.0185750195137777</c:v>
                </c:pt>
              </c:numCache>
            </c:numRef>
          </c:yVal>
          <c:smooth val="0"/>
          <c:extLst>
            <c:ext xmlns:c16="http://schemas.microsoft.com/office/drawing/2014/chart" uri="{C3380CC4-5D6E-409C-BE32-E72D297353CC}">
              <c16:uniqueId val="{00000020-A02A-4DDB-A3C8-2B29CCCA46F0}"/>
            </c:ext>
          </c:extLst>
        </c:ser>
        <c:ser>
          <c:idx val="49"/>
          <c:order val="10"/>
          <c:tx>
            <c:strRef>
              <c:f>'SR Reinsurance - All Lines'!$D$26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02A-4DDB-A3C8-2B29CCCA46F0}"/>
              </c:ext>
            </c:extLst>
          </c:dPt>
          <c:dLbls>
            <c:dLbl>
              <c:idx val="2"/>
              <c:tx>
                <c:strRef>
                  <c:f>'SR Reinsurance - All Lines'!$D$26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{96942C23-2F37-4301-8CB3-2389A829E390}</c15:txfldGUID>
                      <c15:f>'SR Reinsurance - All Lines'!$D$26</c15:f>
                      <c15:dlblFieldTableCache>
                        <c:ptCount val="1"/>
                        <c:pt idx="0">
                          <c:v>2019</c:v>
                        </c:pt>
                      </c15:dlblFieldTableCache>
                    </c15:dlblFTEntry>
                  </c15:dlblFieldTable>
                  <c15:showDataLabelsRange val="0"/>
                </c:ext>
                <c:ext xmlns:c16="http://schemas.microsoft.com/office/drawing/2014/chart" uri="{C3380CC4-5D6E-409C-BE32-E72D297353CC}">
                  <c16:uniqueId val="{00000022-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0.1691439858530101</c:v>
                </c:pt>
                <c:pt idx="1">
                  <c:v>0.53788765877100153</c:v>
                </c:pt>
                <c:pt idx="2">
                  <c:v>0.9682805107988901</c:v>
                </c:pt>
              </c:numCache>
            </c:numRef>
          </c:yVal>
          <c:smooth val="0"/>
          <c:extLst>
            <c:ext xmlns:c16="http://schemas.microsoft.com/office/drawing/2014/chart" uri="{C3380CC4-5D6E-409C-BE32-E72D297353CC}">
              <c16:uniqueId val="{00000023-A02A-4DDB-A3C8-2B29CCCA46F0}"/>
            </c:ext>
          </c:extLst>
        </c:ser>
        <c:ser>
          <c:idx val="50"/>
          <c:order val="11"/>
          <c:tx>
            <c:strRef>
              <c:f>'SR Reinsurance - All Lines'!$D$27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Reinsurance - All Lines'!$D$27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{FF6A0064-02DB-4619-9030-6DA121DD9FB6}</c15:txfldGUID>
                      <c15:f>'SR Reinsurance - All Lines'!$D$27</c15:f>
                      <c15:dlblFieldTableCache>
                        <c:ptCount val="1"/>
                        <c:pt idx="0">
                          <c:v>2020</c:v>
                        </c:pt>
                      </c15:dlblFieldTableCache>
                    </c15:dlblFTEntry>
                  </c15:dlblFieldTable>
                  <c15:showDataLabelsRange val="0"/>
                </c:ext>
                <c:ext xmlns:c16="http://schemas.microsoft.com/office/drawing/2014/chart" uri="{C3380CC4-5D6E-409C-BE32-E72D297353CC}">
                  <c16:uniqueId val="{00000024-A02A-4DDB-A3C8-2B29CCCA4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0.20115976585030895</c:v>
                </c:pt>
                <c:pt idx="1">
                  <c:v>0.89183349815785196</c:v>
                </c:pt>
              </c:numCache>
            </c:numRef>
          </c:yVal>
          <c:smooth val="0"/>
          <c:extLst>
            <c:ext xmlns:c16="http://schemas.microsoft.com/office/drawing/2014/chart" uri="{C3380CC4-5D6E-409C-BE32-E72D297353CC}">
              <c16:uniqueId val="{00000025-A02A-4DDB-A3C8-2B29CCCA46F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NP'!$H$50</c:f>
              <c:strCache>
                <c:ptCount val="1"/>
                <c:pt idx="0">
                  <c:v>Paid Losses</c:v>
                </c:pt>
              </c:strCache>
            </c:strRef>
          </c:tx>
          <c:spPr>
            <a:solidFill>
              <a:srgbClr val="C1BDDC"/>
            </a:solidFill>
            <a:ln w="3175">
              <a:solidFill>
                <a:srgbClr val="FFFFFF"/>
              </a:solidFill>
              <a:prstDash val="solid"/>
            </a:ln>
          </c:spPr>
          <c:invertIfNegative val="0"/>
          <c:cat>
            <c:numRef>
              <c:f>'Liability - NP'!$D$12:$D$28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NP'!$H$51:$H$66</c:f>
              <c:numCache>
                <c:formatCode>0%</c:formatCode>
                <c:ptCount val="16"/>
                <c:pt idx="0">
                  <c:v>0.32070887726469322</c:v>
                </c:pt>
                <c:pt idx="1">
                  <c:v>0.44997373692635073</c:v>
                </c:pt>
                <c:pt idx="2">
                  <c:v>0.45206586997153331</c:v>
                </c:pt>
                <c:pt idx="3">
                  <c:v>0.49530244776288307</c:v>
                </c:pt>
                <c:pt idx="4">
                  <c:v>0.36148777312475172</c:v>
                </c:pt>
                <c:pt idx="5">
                  <c:v>0.39303520674687353</c:v>
                </c:pt>
                <c:pt idx="6">
                  <c:v>0.3491716060219493</c:v>
                </c:pt>
                <c:pt idx="7">
                  <c:v>0.30659852615401362</c:v>
                </c:pt>
                <c:pt idx="8">
                  <c:v>0.29545907541438177</c:v>
                </c:pt>
                <c:pt idx="9">
                  <c:v>0.43147069552432649</c:v>
                </c:pt>
                <c:pt idx="10">
                  <c:v>0.35641172463375859</c:v>
                </c:pt>
                <c:pt idx="11">
                  <c:v>0.27896367001361189</c:v>
                </c:pt>
                <c:pt idx="12">
                  <c:v>0.16187763763267357</c:v>
                </c:pt>
                <c:pt idx="13">
                  <c:v>9.2932059485310289E-2</c:v>
                </c:pt>
                <c:pt idx="14">
                  <c:v>2.4505345247889412E-2</c:v>
                </c:pt>
                <c:pt idx="15">
                  <c:v>6.0584714115661685E-3</c:v>
                </c:pt>
              </c:numCache>
            </c:numRef>
          </c:val>
          <c:extLst>
            <c:ext xmlns:c16="http://schemas.microsoft.com/office/drawing/2014/chart" uri="{C3380CC4-5D6E-409C-BE32-E72D297353CC}">
              <c16:uniqueId val="{00000000-0693-410D-BA7E-81BCE097E925}"/>
            </c:ext>
          </c:extLst>
        </c:ser>
        <c:ser>
          <c:idx val="2"/>
          <c:order val="2"/>
          <c:tx>
            <c:strRef>
              <c:f>'Liability - NP'!$I$50</c:f>
              <c:strCache>
                <c:ptCount val="1"/>
                <c:pt idx="0">
                  <c:v>Case Reserves</c:v>
                </c:pt>
              </c:strCache>
            </c:strRef>
          </c:tx>
          <c:spPr>
            <a:solidFill>
              <a:srgbClr val="FCAF86"/>
            </a:solidFill>
            <a:ln w="12700">
              <a:solidFill>
                <a:srgbClr val="FFFFFF"/>
              </a:solidFill>
              <a:prstDash val="solid"/>
            </a:ln>
          </c:spPr>
          <c:invertIfNegative val="0"/>
          <c:cat>
            <c:numRef>
              <c:f>'Liability - NP'!$D$12:$D$28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NP'!$I$51:$I$66</c:f>
              <c:numCache>
                <c:formatCode>0%</c:formatCode>
                <c:ptCount val="16"/>
                <c:pt idx="0">
                  <c:v>2.659659813461546E-2</c:v>
                </c:pt>
                <c:pt idx="1">
                  <c:v>7.9736015748580802E-2</c:v>
                </c:pt>
                <c:pt idx="2">
                  <c:v>8.4808254161249513E-2</c:v>
                </c:pt>
                <c:pt idx="3">
                  <c:v>5.3088125855605649E-2</c:v>
                </c:pt>
                <c:pt idx="4">
                  <c:v>0.14786855757515613</c:v>
                </c:pt>
                <c:pt idx="5">
                  <c:v>0.12937630968239805</c:v>
                </c:pt>
                <c:pt idx="6">
                  <c:v>9.6871735045109417E-2</c:v>
                </c:pt>
                <c:pt idx="7">
                  <c:v>0.1327537679428922</c:v>
                </c:pt>
                <c:pt idx="8">
                  <c:v>0.1151846633893964</c:v>
                </c:pt>
                <c:pt idx="9">
                  <c:v>0.17479975041355555</c:v>
                </c:pt>
                <c:pt idx="10">
                  <c:v>0.2733454857681612</c:v>
                </c:pt>
                <c:pt idx="11">
                  <c:v>0.31029249042832857</c:v>
                </c:pt>
                <c:pt idx="12">
                  <c:v>0.26013110080643631</c:v>
                </c:pt>
                <c:pt idx="13">
                  <c:v>0.2278365769643039</c:v>
                </c:pt>
                <c:pt idx="14">
                  <c:v>6.5837944113961253E-2</c:v>
                </c:pt>
                <c:pt idx="15">
                  <c:v>3.5760680919103109E-2</c:v>
                </c:pt>
              </c:numCache>
            </c:numRef>
          </c:val>
          <c:extLst>
            <c:ext xmlns:c16="http://schemas.microsoft.com/office/drawing/2014/chart" uri="{C3380CC4-5D6E-409C-BE32-E72D297353CC}">
              <c16:uniqueId val="{00000001-0693-410D-BA7E-81BCE097E925}"/>
            </c:ext>
          </c:extLst>
        </c:ser>
        <c:ser>
          <c:idx val="3"/>
          <c:order val="3"/>
          <c:tx>
            <c:strRef>
              <c:f>'Liability - NP'!$J$50</c:f>
              <c:strCache>
                <c:ptCount val="1"/>
                <c:pt idx="0">
                  <c:v>IBNR</c:v>
                </c:pt>
              </c:strCache>
            </c:strRef>
          </c:tx>
          <c:spPr>
            <a:solidFill>
              <a:srgbClr val="A3D6D5"/>
            </a:solidFill>
            <a:ln w="12700">
              <a:solidFill>
                <a:srgbClr val="FFFFFF"/>
              </a:solidFill>
              <a:prstDash val="solid"/>
            </a:ln>
          </c:spPr>
          <c:invertIfNegative val="0"/>
          <c:cat>
            <c:numRef>
              <c:f>'Liability - NP'!$D$12:$D$28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NP'!$J$51:$J$66</c:f>
              <c:numCache>
                <c:formatCode>0%</c:formatCode>
                <c:ptCount val="16"/>
                <c:pt idx="0">
                  <c:v>2.6589766984874846E-2</c:v>
                </c:pt>
                <c:pt idx="1">
                  <c:v>4.1330071215968218E-2</c:v>
                </c:pt>
                <c:pt idx="2">
                  <c:v>4.8195208665496203E-2</c:v>
                </c:pt>
                <c:pt idx="3">
                  <c:v>4.706260570013493E-2</c:v>
                </c:pt>
                <c:pt idx="4">
                  <c:v>9.10955374637165E-2</c:v>
                </c:pt>
                <c:pt idx="5">
                  <c:v>6.0822965153588593E-2</c:v>
                </c:pt>
                <c:pt idx="6">
                  <c:v>7.5342799653809592E-2</c:v>
                </c:pt>
                <c:pt idx="7">
                  <c:v>9.7830204490715139E-2</c:v>
                </c:pt>
                <c:pt idx="8">
                  <c:v>0.11516644211012327</c:v>
                </c:pt>
                <c:pt idx="9">
                  <c:v>0.25567133900552425</c:v>
                </c:pt>
                <c:pt idx="10">
                  <c:v>0.26385280042691323</c:v>
                </c:pt>
                <c:pt idx="11">
                  <c:v>0.40342627134388309</c:v>
                </c:pt>
                <c:pt idx="12">
                  <c:v>0.40413434027565048</c:v>
                </c:pt>
                <c:pt idx="13">
                  <c:v>0.57675835226777383</c:v>
                </c:pt>
                <c:pt idx="14">
                  <c:v>0.87027809575936543</c:v>
                </c:pt>
                <c:pt idx="15">
                  <c:v>0.838787888852079</c:v>
                </c:pt>
              </c:numCache>
            </c:numRef>
          </c:val>
          <c:extLst>
            <c:ext xmlns:c16="http://schemas.microsoft.com/office/drawing/2014/chart" uri="{C3380CC4-5D6E-409C-BE32-E72D297353CC}">
              <c16:uniqueId val="{00000002-0693-410D-BA7E-81BCE097E92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NP'!$D$12:$D$27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NP'!$F$12:$F$27</c:f>
              <c:numCache>
                <c:formatCode>#,##0</c:formatCode>
                <c:ptCount val="16"/>
                <c:pt idx="0">
                  <c:v>1338.7542583631569</c:v>
                </c:pt>
                <c:pt idx="1">
                  <c:v>1067.2392911781637</c:v>
                </c:pt>
                <c:pt idx="2">
                  <c:v>858.70356405223163</c:v>
                </c:pt>
                <c:pt idx="3">
                  <c:v>675.10999606120185</c:v>
                </c:pt>
                <c:pt idx="4">
                  <c:v>538.56636795996758</c:v>
                </c:pt>
                <c:pt idx="5">
                  <c:v>538.17096875671359</c:v>
                </c:pt>
                <c:pt idx="6">
                  <c:v>546.48142148335171</c:v>
                </c:pt>
                <c:pt idx="7">
                  <c:v>550.44339698071747</c:v>
                </c:pt>
                <c:pt idx="8">
                  <c:v>583.41110958553088</c:v>
                </c:pt>
                <c:pt idx="9">
                  <c:v>571.42144807912814</c:v>
                </c:pt>
                <c:pt idx="10">
                  <c:v>546.84406409333087</c:v>
                </c:pt>
                <c:pt idx="11">
                  <c:v>526.00872390613461</c:v>
                </c:pt>
                <c:pt idx="12">
                  <c:v>545.42902292268911</c:v>
                </c:pt>
                <c:pt idx="13">
                  <c:v>560.39376935016969</c:v>
                </c:pt>
                <c:pt idx="14">
                  <c:v>803.07425455581392</c:v>
                </c:pt>
                <c:pt idx="15">
                  <c:v>515.71457783376036</c:v>
                </c:pt>
              </c:numCache>
            </c:numRef>
          </c:val>
          <c:smooth val="0"/>
          <c:extLst>
            <c:ext xmlns:c16="http://schemas.microsoft.com/office/drawing/2014/chart" uri="{C3380CC4-5D6E-409C-BE32-E72D297353CC}">
              <c16:uniqueId val="{00000003-0693-410D-BA7E-81BCE097E925}"/>
            </c:ext>
          </c:extLst>
        </c:ser>
        <c:ser>
          <c:idx val="4"/>
          <c:order val="4"/>
          <c:tx>
            <c:strRef>
              <c:f>'Liability - NP'!$B$9</c:f>
              <c:strCache>
                <c:ptCount val="1"/>
                <c:pt idx="0">
                  <c:v>Written Premium</c:v>
                </c:pt>
              </c:strCache>
            </c:strRef>
          </c:tx>
          <c:marker>
            <c:symbol val="star"/>
            <c:size val="7"/>
            <c:spPr>
              <a:noFill/>
              <a:ln>
                <a:solidFill>
                  <a:srgbClr val="A29FCC"/>
                </a:solidFill>
                <a:prstDash val="solid"/>
              </a:ln>
            </c:spPr>
          </c:marker>
          <c:cat>
            <c:numRef>
              <c:f>'Liability - NP'!$D$12:$D$27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NP'!$B$12:$B$27</c:f>
              <c:numCache>
                <c:formatCode>###\ ###\ ###\ ###\ ##0</c:formatCode>
                <c:ptCount val="16"/>
                <c:pt idx="0">
                  <c:v>1338.7727882012891</c:v>
                </c:pt>
                <c:pt idx="1">
                  <c:v>1067.3747405872618</c:v>
                </c:pt>
                <c:pt idx="2">
                  <c:v>858.70923909624833</c:v>
                </c:pt>
                <c:pt idx="3">
                  <c:v>675.62005085201599</c:v>
                </c:pt>
                <c:pt idx="4">
                  <c:v>538.4212436286997</c:v>
                </c:pt>
                <c:pt idx="5">
                  <c:v>538.59111669172955</c:v>
                </c:pt>
                <c:pt idx="6">
                  <c:v>546.58555380118969</c:v>
                </c:pt>
                <c:pt idx="7">
                  <c:v>550.43190911974659</c:v>
                </c:pt>
                <c:pt idx="8">
                  <c:v>584.15918493458105</c:v>
                </c:pt>
                <c:pt idx="9">
                  <c:v>572.74398966625597</c:v>
                </c:pt>
                <c:pt idx="10">
                  <c:v>548.07554918307812</c:v>
                </c:pt>
                <c:pt idx="11">
                  <c:v>527.74027504689627</c:v>
                </c:pt>
                <c:pt idx="12">
                  <c:v>547.42052640670261</c:v>
                </c:pt>
                <c:pt idx="13">
                  <c:v>564.85940432667041</c:v>
                </c:pt>
                <c:pt idx="14">
                  <c:v>823.91319684990322</c:v>
                </c:pt>
                <c:pt idx="15">
                  <c:v>740.65612498099472</c:v>
                </c:pt>
              </c:numCache>
            </c:numRef>
          </c:val>
          <c:smooth val="0"/>
          <c:extLst>
            <c:ext xmlns:c16="http://schemas.microsoft.com/office/drawing/2014/chart" uri="{C3380CC4-5D6E-409C-BE32-E72D297353CC}">
              <c16:uniqueId val="{00000004-0693-410D-BA7E-81BCE097E92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Prop &amp; Direct'!$D$16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D94-42D2-AEC7-D7058475E6A4}"/>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D94-42D2-AEC7-D7058475E6A4}"/>
              </c:ext>
            </c:extLst>
          </c:dPt>
          <c:dLbls>
            <c:dLbl>
              <c:idx val="12"/>
              <c:tx>
                <c:strRef>
                  <c:f>'Liability - Prop &amp; Direct'!$D$16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{06A16DE6-2317-43E8-AF75-85D2EC4ADB8D}</c15:txfldGUID>
                      <c15:f>'Liability - Prop &amp; Direct'!$D$16</c15:f>
                      <c15:dlblFieldTableCache>
                        <c:ptCount val="1"/>
                        <c:pt idx="0">
                          <c:v>2009</c:v>
                        </c:pt>
                      </c15:dlblFieldTableCache>
                    </c15:dlblFTEntry>
                  </c15:dlblFieldTable>
                  <c15:showDataLabelsRange val="0"/>
                </c:ext>
                <c:ext xmlns:c16="http://schemas.microsoft.com/office/drawing/2014/chart" uri="{C3380CC4-5D6E-409C-BE32-E72D297353CC}">
                  <c16:uniqueId val="{00000002-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8.544190005755059E-2</c:v>
                </c:pt>
                <c:pt idx="1">
                  <c:v>0.31786117048696494</c:v>
                </c:pt>
                <c:pt idx="2">
                  <c:v>0.51552202956412441</c:v>
                </c:pt>
                <c:pt idx="3">
                  <c:v>0.71535900514507578</c:v>
                </c:pt>
                <c:pt idx="4">
                  <c:v>0.77183933397578453</c:v>
                </c:pt>
                <c:pt idx="5">
                  <c:v>0.81549882444684663</c:v>
                </c:pt>
                <c:pt idx="6">
                  <c:v>0.84036877136229371</c:v>
                </c:pt>
                <c:pt idx="7">
                  <c:v>0.8812025913595809</c:v>
                </c:pt>
                <c:pt idx="8">
                  <c:v>0.90016145504572065</c:v>
                </c:pt>
                <c:pt idx="9">
                  <c:v>0.90596723567370263</c:v>
                </c:pt>
                <c:pt idx="10">
                  <c:v>0.93277541383286855</c:v>
                </c:pt>
                <c:pt idx="11">
                  <c:v>0.93924654872055835</c:v>
                </c:pt>
                <c:pt idx="12">
                  <c:v>1.0186887124979125</c:v>
                </c:pt>
              </c:numCache>
            </c:numRef>
          </c:yVal>
          <c:smooth val="0"/>
          <c:extLst>
            <c:ext xmlns:c16="http://schemas.microsoft.com/office/drawing/2014/chart" uri="{C3380CC4-5D6E-409C-BE32-E72D297353CC}">
              <c16:uniqueId val="{00000003-6D94-42D2-AEC7-D7058475E6A4}"/>
            </c:ext>
          </c:extLst>
        </c:ser>
        <c:ser>
          <c:idx val="40"/>
          <c:order val="1"/>
          <c:tx>
            <c:strRef>
              <c:f>'Liability - Prop &amp; Direct'!$D$17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D94-42D2-AEC7-D7058475E6A4}"/>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D94-42D2-AEC7-D7058475E6A4}"/>
              </c:ext>
            </c:extLst>
          </c:dPt>
          <c:dLbls>
            <c:dLbl>
              <c:idx val="11"/>
              <c:tx>
                <c:strRef>
                  <c:f>'Liability - Prop &amp; Direct'!$D$17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{D971E3B6-7442-479A-8A1B-E5F04899C55C}</c15:txfldGUID>
                      <c15:f>'Liability - Prop &amp; Direct'!$D$17</c15:f>
                      <c15:dlblFieldTableCache>
                        <c:ptCount val="1"/>
                        <c:pt idx="0">
                          <c:v>2010</c:v>
                        </c:pt>
                      </c15:dlblFieldTableCache>
                    </c15:dlblFTEntry>
                  </c15:dlblFieldTable>
                  <c15:showDataLabelsRange val="0"/>
                </c:ext>
                <c:ext xmlns:c16="http://schemas.microsoft.com/office/drawing/2014/chart" uri="{C3380CC4-5D6E-409C-BE32-E72D297353CC}">
                  <c16:uniqueId val="{00000006-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8.4916236811383938E-2</c:v>
                </c:pt>
                <c:pt idx="1">
                  <c:v>0.30630953192589955</c:v>
                </c:pt>
                <c:pt idx="2">
                  <c:v>0.4407976650938058</c:v>
                </c:pt>
                <c:pt idx="3">
                  <c:v>0.60747803421566005</c:v>
                </c:pt>
                <c:pt idx="4">
                  <c:v>0.72426941230279751</c:v>
                </c:pt>
                <c:pt idx="5">
                  <c:v>0.74516610947984541</c:v>
                </c:pt>
                <c:pt idx="6">
                  <c:v>0.79612836851638369</c:v>
                </c:pt>
                <c:pt idx="7">
                  <c:v>0.8119995572174955</c:v>
                </c:pt>
                <c:pt idx="8">
                  <c:v>0.82279044450336203</c:v>
                </c:pt>
                <c:pt idx="9">
                  <c:v>0.83695605081300672</c:v>
                </c:pt>
                <c:pt idx="10">
                  <c:v>0.84836534611150605</c:v>
                </c:pt>
                <c:pt idx="11">
                  <c:v>0.91030777532171703</c:v>
                </c:pt>
              </c:numCache>
            </c:numRef>
          </c:yVal>
          <c:smooth val="0"/>
          <c:extLst>
            <c:ext xmlns:c16="http://schemas.microsoft.com/office/drawing/2014/chart" uri="{C3380CC4-5D6E-409C-BE32-E72D297353CC}">
              <c16:uniqueId val="{00000007-6D94-42D2-AEC7-D7058475E6A4}"/>
            </c:ext>
          </c:extLst>
        </c:ser>
        <c:ser>
          <c:idx val="41"/>
          <c:order val="2"/>
          <c:tx>
            <c:strRef>
              <c:f>'Liability - Prop &amp; Direct'!$D$18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D94-42D2-AEC7-D7058475E6A4}"/>
              </c:ext>
            </c:extLst>
          </c:dPt>
          <c:dLbls>
            <c:dLbl>
              <c:idx val="10"/>
              <c:tx>
                <c:strRef>
                  <c:f>'Liability - Prop &amp; Direct'!$D$18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{3C1A51BD-D083-44F2-9394-259DECCC3280}</c15:txfldGUID>
                      <c15:f>'Liability - Prop &amp; Direct'!$D$18</c15:f>
                      <c15:dlblFieldTableCache>
                        <c:ptCount val="1"/>
                        <c:pt idx="0">
                          <c:v>2011</c:v>
                        </c:pt>
                      </c15:dlblFieldTableCache>
                    </c15:dlblFTEntry>
                  </c15:dlblFieldTable>
                  <c15:showDataLabelsRange val="0"/>
                </c:ext>
                <c:ext xmlns:c16="http://schemas.microsoft.com/office/drawing/2014/chart" uri="{C3380CC4-5D6E-409C-BE32-E72D297353CC}">
                  <c16:uniqueId val="{00000009-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5.3500038422746074E-2</c:v>
                </c:pt>
                <c:pt idx="1">
                  <c:v>0.25157732804141397</c:v>
                </c:pt>
                <c:pt idx="2">
                  <c:v>0.37110302460089217</c:v>
                </c:pt>
                <c:pt idx="3">
                  <c:v>0.49731462372377183</c:v>
                </c:pt>
                <c:pt idx="4">
                  <c:v>0.60212244727750464</c:v>
                </c:pt>
                <c:pt idx="5">
                  <c:v>0.65049984686750295</c:v>
                </c:pt>
                <c:pt idx="6">
                  <c:v>0.71146592471683634</c:v>
                </c:pt>
                <c:pt idx="7">
                  <c:v>0.74758212542470115</c:v>
                </c:pt>
                <c:pt idx="8">
                  <c:v>0.78034906443188679</c:v>
                </c:pt>
                <c:pt idx="9">
                  <c:v>0.80181830442479207</c:v>
                </c:pt>
                <c:pt idx="10">
                  <c:v>0.87776279492996234</c:v>
                </c:pt>
              </c:numCache>
            </c:numRef>
          </c:yVal>
          <c:smooth val="0"/>
          <c:extLst>
            <c:ext xmlns:c16="http://schemas.microsoft.com/office/drawing/2014/chart" uri="{C3380CC4-5D6E-409C-BE32-E72D297353CC}">
              <c16:uniqueId val="{0000000A-6D94-42D2-AEC7-D7058475E6A4}"/>
            </c:ext>
          </c:extLst>
        </c:ser>
        <c:ser>
          <c:idx val="42"/>
          <c:order val="3"/>
          <c:tx>
            <c:strRef>
              <c:f>'Liability - Prop &amp; Direct'!$D$19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D94-42D2-AEC7-D7058475E6A4}"/>
              </c:ext>
            </c:extLst>
          </c:dPt>
          <c:dLbls>
            <c:dLbl>
              <c:idx val="9"/>
              <c:tx>
                <c:strRef>
                  <c:f>'Liability - Prop &amp; Direct'!$D$19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{75AD744A-27B0-4FCF-B883-7AAE487FD25C}</c15:txfldGUID>
                      <c15:f>'Liability - Prop &amp; Direct'!$D$19</c15:f>
                      <c15:dlblFieldTableCache>
                        <c:ptCount val="1"/>
                        <c:pt idx="0">
                          <c:v>2012</c:v>
                        </c:pt>
                      </c15:dlblFieldTableCache>
                    </c15:dlblFTEntry>
                  </c15:dlblFieldTable>
                  <c15:showDataLabelsRange val="0"/>
                </c:ext>
                <c:ext xmlns:c16="http://schemas.microsoft.com/office/drawing/2014/chart" uri="{C3380CC4-5D6E-409C-BE32-E72D297353CC}">
                  <c16:uniqueId val="{0000000C-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4.0651576873631981E-2</c:v>
                </c:pt>
                <c:pt idx="1">
                  <c:v>0.20538969106285776</c:v>
                </c:pt>
                <c:pt idx="2">
                  <c:v>0.31504317201073601</c:v>
                </c:pt>
                <c:pt idx="3">
                  <c:v>0.46393990377365735</c:v>
                </c:pt>
                <c:pt idx="4">
                  <c:v>0.59974978276869573</c:v>
                </c:pt>
                <c:pt idx="5">
                  <c:v>0.72230711033501194</c:v>
                </c:pt>
                <c:pt idx="6">
                  <c:v>0.74748835542492698</c:v>
                </c:pt>
                <c:pt idx="7">
                  <c:v>0.79617860040578325</c:v>
                </c:pt>
                <c:pt idx="8">
                  <c:v>0.82621478806625614</c:v>
                </c:pt>
                <c:pt idx="9">
                  <c:v>0.93612632263088846</c:v>
                </c:pt>
              </c:numCache>
            </c:numRef>
          </c:yVal>
          <c:smooth val="0"/>
          <c:extLst>
            <c:ext xmlns:c16="http://schemas.microsoft.com/office/drawing/2014/chart" uri="{C3380CC4-5D6E-409C-BE32-E72D297353CC}">
              <c16:uniqueId val="{0000000D-6D94-42D2-AEC7-D7058475E6A4}"/>
            </c:ext>
          </c:extLst>
        </c:ser>
        <c:ser>
          <c:idx val="43"/>
          <c:order val="4"/>
          <c:tx>
            <c:strRef>
              <c:f>'Liability - Prop &amp; Direct'!$D$20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D94-42D2-AEC7-D7058475E6A4}"/>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D94-42D2-AEC7-D7058475E6A4}"/>
              </c:ext>
            </c:extLst>
          </c:dPt>
          <c:dLbls>
            <c:dLbl>
              <c:idx val="8"/>
              <c:tx>
                <c:strRef>
                  <c:f>'Liability - Prop &amp; Direct'!$D$20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{5CD35FE1-F622-4149-92A4-CCF97C5160C2}</c15:txfldGUID>
                      <c15:f>'Liability - Prop &amp; Direct'!$D$20</c15:f>
                      <c15:dlblFieldTableCache>
                        <c:ptCount val="1"/>
                        <c:pt idx="0">
                          <c:v>2013</c:v>
                        </c:pt>
                      </c15:dlblFieldTableCache>
                    </c15:dlblFTEntry>
                  </c15:dlblFieldTable>
                  <c15:showDataLabelsRange val="0"/>
                </c:ext>
                <c:ext xmlns:c16="http://schemas.microsoft.com/office/drawing/2014/chart" uri="{C3380CC4-5D6E-409C-BE32-E72D297353CC}">
                  <c16:uniqueId val="{00000010-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3.9396764124397007E-2</c:v>
                </c:pt>
                <c:pt idx="1">
                  <c:v>0.21576471667376512</c:v>
                </c:pt>
                <c:pt idx="2">
                  <c:v>0.34959256648674131</c:v>
                </c:pt>
                <c:pt idx="3">
                  <c:v>0.49704707031872153</c:v>
                </c:pt>
                <c:pt idx="4">
                  <c:v>0.63133828007098625</c:v>
                </c:pt>
                <c:pt idx="5">
                  <c:v>0.74751162607702659</c:v>
                </c:pt>
                <c:pt idx="6">
                  <c:v>0.78754141198964744</c:v>
                </c:pt>
                <c:pt idx="7">
                  <c:v>0.84339130355750702</c:v>
                </c:pt>
                <c:pt idx="8">
                  <c:v>0.9791503244865577</c:v>
                </c:pt>
              </c:numCache>
            </c:numRef>
          </c:yVal>
          <c:smooth val="0"/>
          <c:extLst>
            <c:ext xmlns:c16="http://schemas.microsoft.com/office/drawing/2014/chart" uri="{C3380CC4-5D6E-409C-BE32-E72D297353CC}">
              <c16:uniqueId val="{00000011-6D94-42D2-AEC7-D7058475E6A4}"/>
            </c:ext>
          </c:extLst>
        </c:ser>
        <c:ser>
          <c:idx val="44"/>
          <c:order val="5"/>
          <c:tx>
            <c:strRef>
              <c:f>'Liability - Prop &amp; Direct'!$D$21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D94-42D2-AEC7-D7058475E6A4}"/>
              </c:ext>
            </c:extLst>
          </c:dPt>
          <c:dLbls>
            <c:dLbl>
              <c:idx val="7"/>
              <c:tx>
                <c:strRef>
                  <c:f>'Liability - Prop &amp; Direct'!$D$21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{6228C311-B4B9-4987-A37C-3A45C6AAFA3F}</c15:txfldGUID>
                      <c15:f>'Liability - Prop &amp; Direct'!$D$21</c15:f>
                      <c15:dlblFieldTableCache>
                        <c:ptCount val="1"/>
                        <c:pt idx="0">
                          <c:v>2014</c:v>
                        </c:pt>
                      </c15:dlblFieldTableCache>
                    </c15:dlblFTEntry>
                  </c15:dlblFieldTable>
                  <c15:showDataLabelsRange val="0"/>
                </c:ext>
                <c:ext xmlns:c16="http://schemas.microsoft.com/office/drawing/2014/chart" uri="{C3380CC4-5D6E-409C-BE32-E72D297353CC}">
                  <c16:uniqueId val="{00000013-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2.5075898181189341E-2</c:v>
                </c:pt>
                <c:pt idx="1">
                  <c:v>0.16497013348012468</c:v>
                </c:pt>
                <c:pt idx="2">
                  <c:v>0.32521872624627329</c:v>
                </c:pt>
                <c:pt idx="3">
                  <c:v>0.50245512001586168</c:v>
                </c:pt>
                <c:pt idx="4">
                  <c:v>0.67505465041010093</c:v>
                </c:pt>
                <c:pt idx="5">
                  <c:v>0.87087210975813012</c:v>
                </c:pt>
                <c:pt idx="6">
                  <c:v>0.96526229803078578</c:v>
                </c:pt>
                <c:pt idx="7">
                  <c:v>1.1938015038059089</c:v>
                </c:pt>
              </c:numCache>
            </c:numRef>
          </c:yVal>
          <c:smooth val="0"/>
          <c:extLst>
            <c:ext xmlns:c16="http://schemas.microsoft.com/office/drawing/2014/chart" uri="{C3380CC4-5D6E-409C-BE32-E72D297353CC}">
              <c16:uniqueId val="{00000014-6D94-42D2-AEC7-D7058475E6A4}"/>
            </c:ext>
          </c:extLst>
        </c:ser>
        <c:ser>
          <c:idx val="45"/>
          <c:order val="6"/>
          <c:tx>
            <c:strRef>
              <c:f>'Liability - Prop &amp; Direct'!$D$22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D94-42D2-AEC7-D7058475E6A4}"/>
              </c:ext>
            </c:extLst>
          </c:dPt>
          <c:dLbls>
            <c:dLbl>
              <c:idx val="6"/>
              <c:tx>
                <c:strRef>
                  <c:f>'Liability - Prop &amp; Direct'!$D$22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{A3EB9DA5-B52B-4D18-8C0A-A2C723BBD599}</c15:txfldGUID>
                      <c15:f>'Liability - Prop &amp; Direct'!$D$22</c15:f>
                      <c15:dlblFieldTableCache>
                        <c:ptCount val="1"/>
                        <c:pt idx="0">
                          <c:v>2015</c:v>
                        </c:pt>
                      </c15:dlblFieldTableCache>
                    </c15:dlblFTEntry>
                  </c15:dlblFieldTable>
                  <c15:showDataLabelsRange val="0"/>
                </c:ext>
                <c:ext xmlns:c16="http://schemas.microsoft.com/office/drawing/2014/chart" uri="{C3380CC4-5D6E-409C-BE32-E72D297353CC}">
                  <c16:uniqueId val="{00000016-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3.4684651996404477E-2</c:v>
                </c:pt>
                <c:pt idx="1">
                  <c:v>0.19319957337867449</c:v>
                </c:pt>
                <c:pt idx="2">
                  <c:v>0.38716826023961787</c:v>
                </c:pt>
                <c:pt idx="3">
                  <c:v>0.57270796060132245</c:v>
                </c:pt>
                <c:pt idx="4">
                  <c:v>0.74783498749506672</c:v>
                </c:pt>
                <c:pt idx="5">
                  <c:v>0.85583084401924714</c:v>
                </c:pt>
                <c:pt idx="6">
                  <c:v>1.1336154095994602</c:v>
                </c:pt>
              </c:numCache>
            </c:numRef>
          </c:yVal>
          <c:smooth val="0"/>
          <c:extLst>
            <c:ext xmlns:c16="http://schemas.microsoft.com/office/drawing/2014/chart" uri="{C3380CC4-5D6E-409C-BE32-E72D297353CC}">
              <c16:uniqueId val="{00000017-6D94-42D2-AEC7-D7058475E6A4}"/>
            </c:ext>
          </c:extLst>
        </c:ser>
        <c:ser>
          <c:idx val="46"/>
          <c:order val="7"/>
          <c:tx>
            <c:strRef>
              <c:f>'Liability - Prop &amp; Direct'!$D$23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D94-42D2-AEC7-D7058475E6A4}"/>
              </c:ext>
            </c:extLst>
          </c:dPt>
          <c:dLbls>
            <c:dLbl>
              <c:idx val="5"/>
              <c:tx>
                <c:strRef>
                  <c:f>'Liability - Prop &amp; Direct'!$D$23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{F3C7A954-8EB7-4374-90BA-B33226AE9ED0}</c15:txfldGUID>
                      <c15:f>'Liability - Prop &amp; Direct'!$D$23</c15:f>
                      <c15:dlblFieldTableCache>
                        <c:ptCount val="1"/>
                        <c:pt idx="0">
                          <c:v>2016</c:v>
                        </c:pt>
                      </c15:dlblFieldTableCache>
                    </c15:dlblFTEntry>
                  </c15:dlblFieldTable>
                  <c15:showDataLabelsRange val="0"/>
                </c:ext>
                <c:ext xmlns:c16="http://schemas.microsoft.com/office/drawing/2014/chart" uri="{C3380CC4-5D6E-409C-BE32-E72D297353CC}">
                  <c16:uniqueId val="{00000019-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2.4704976081527483E-2</c:v>
                </c:pt>
                <c:pt idx="1">
                  <c:v>0.18176500063837597</c:v>
                </c:pt>
                <c:pt idx="2">
                  <c:v>0.38590101744887018</c:v>
                </c:pt>
                <c:pt idx="3">
                  <c:v>0.58837618332890063</c:v>
                </c:pt>
                <c:pt idx="4">
                  <c:v>0.78540527514273484</c:v>
                </c:pt>
                <c:pt idx="5">
                  <c:v>1.2164539286399736</c:v>
                </c:pt>
              </c:numCache>
            </c:numRef>
          </c:yVal>
          <c:smooth val="0"/>
          <c:extLst>
            <c:ext xmlns:c16="http://schemas.microsoft.com/office/drawing/2014/chart" uri="{C3380CC4-5D6E-409C-BE32-E72D297353CC}">
              <c16:uniqueId val="{0000001A-6D94-42D2-AEC7-D7058475E6A4}"/>
            </c:ext>
          </c:extLst>
        </c:ser>
        <c:ser>
          <c:idx val="47"/>
          <c:order val="8"/>
          <c:tx>
            <c:strRef>
              <c:f>'Liability - Prop &amp; Direct'!$D$24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D94-42D2-AEC7-D7058475E6A4}"/>
              </c:ext>
            </c:extLst>
          </c:dPt>
          <c:dLbls>
            <c:dLbl>
              <c:idx val="4"/>
              <c:tx>
                <c:strRef>
                  <c:f>'Liability - Prop &amp; Direct'!$D$24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{563249D7-41E1-44CD-8640-B01CD75667E9}</c15:txfldGUID>
                      <c15:f>'Liability - Prop &amp; Direct'!$D$24</c15:f>
                      <c15:dlblFieldTableCache>
                        <c:ptCount val="1"/>
                        <c:pt idx="0">
                          <c:v>2017</c:v>
                        </c:pt>
                      </c15:dlblFieldTableCache>
                    </c15:dlblFTEntry>
                  </c15:dlblFieldTable>
                  <c15:showDataLabelsRange val="0"/>
                </c:ext>
                <c:ext xmlns:c16="http://schemas.microsoft.com/office/drawing/2014/chart" uri="{C3380CC4-5D6E-409C-BE32-E72D297353CC}">
                  <c16:uniqueId val="{0000001C-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1.8592322759189196E-2</c:v>
                </c:pt>
                <c:pt idx="1">
                  <c:v>0.1733695795071728</c:v>
                </c:pt>
                <c:pt idx="2">
                  <c:v>0.40503006144163534</c:v>
                </c:pt>
                <c:pt idx="3">
                  <c:v>0.66718669918547624</c:v>
                </c:pt>
                <c:pt idx="4">
                  <c:v>1.2491530199028613</c:v>
                </c:pt>
              </c:numCache>
            </c:numRef>
          </c:yVal>
          <c:smooth val="0"/>
          <c:extLst>
            <c:ext xmlns:c16="http://schemas.microsoft.com/office/drawing/2014/chart" uri="{C3380CC4-5D6E-409C-BE32-E72D297353CC}">
              <c16:uniqueId val="{0000001D-6D94-42D2-AEC7-D7058475E6A4}"/>
            </c:ext>
          </c:extLst>
        </c:ser>
        <c:ser>
          <c:idx val="48"/>
          <c:order val="9"/>
          <c:tx>
            <c:strRef>
              <c:f>'Liability - Prop &amp; Direct'!$D$25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D94-42D2-AEC7-D7058475E6A4}"/>
              </c:ext>
            </c:extLst>
          </c:dPt>
          <c:dLbls>
            <c:dLbl>
              <c:idx val="3"/>
              <c:tx>
                <c:strRef>
                  <c:f>'Liability - Prop &amp; Direct'!$D$25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{A5985375-70E7-4FD3-8E90-6CC01A64F477}</c15:txfldGUID>
                      <c15:f>'Liability - Prop &amp; Direct'!$D$25</c15:f>
                      <c15:dlblFieldTableCache>
                        <c:ptCount val="1"/>
                        <c:pt idx="0">
                          <c:v>2018</c:v>
                        </c:pt>
                      </c15:dlblFieldTableCache>
                    </c15:dlblFTEntry>
                  </c15:dlblFieldTable>
                  <c15:showDataLabelsRange val="0"/>
                </c:ext>
                <c:ext xmlns:c16="http://schemas.microsoft.com/office/drawing/2014/chart" uri="{C3380CC4-5D6E-409C-BE32-E72D297353CC}">
                  <c16:uniqueId val="{0000001F-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1.7880895058376745E-2</c:v>
                </c:pt>
                <c:pt idx="1">
                  <c:v>0.18688158754500386</c:v>
                </c:pt>
                <c:pt idx="2">
                  <c:v>0.38353282381781428</c:v>
                </c:pt>
                <c:pt idx="3">
                  <c:v>1.1967464555193252</c:v>
                </c:pt>
              </c:numCache>
            </c:numRef>
          </c:yVal>
          <c:smooth val="0"/>
          <c:extLst>
            <c:ext xmlns:c16="http://schemas.microsoft.com/office/drawing/2014/chart" uri="{C3380CC4-5D6E-409C-BE32-E72D297353CC}">
              <c16:uniqueId val="{00000020-6D94-42D2-AEC7-D7058475E6A4}"/>
            </c:ext>
          </c:extLst>
        </c:ser>
        <c:ser>
          <c:idx val="49"/>
          <c:order val="10"/>
          <c:tx>
            <c:strRef>
              <c:f>'Liability - Prop &amp; Direct'!$D$26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D94-42D2-AEC7-D7058475E6A4}"/>
              </c:ext>
            </c:extLst>
          </c:dPt>
          <c:dLbls>
            <c:dLbl>
              <c:idx val="2"/>
              <c:tx>
                <c:strRef>
                  <c:f>'Liability - Prop &amp; Direct'!$D$26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{4534C867-9497-4224-BD7D-48414622CA25}</c15:txfldGUID>
                      <c15:f>'Liability - Prop &amp; Direct'!$D$26</c15:f>
                      <c15:dlblFieldTableCache>
                        <c:ptCount val="1"/>
                        <c:pt idx="0">
                          <c:v>2019</c:v>
                        </c:pt>
                      </c15:dlblFieldTableCache>
                    </c15:dlblFTEntry>
                  </c15:dlblFieldTable>
                  <c15:showDataLabelsRange val="0"/>
                </c:ext>
                <c:ext xmlns:c16="http://schemas.microsoft.com/office/drawing/2014/chart" uri="{C3380CC4-5D6E-409C-BE32-E72D297353CC}">
                  <c16:uniqueId val="{00000022-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3.3451985984026357E-2</c:v>
                </c:pt>
                <c:pt idx="1">
                  <c:v>0.18504689762091403</c:v>
                </c:pt>
                <c:pt idx="2">
                  <c:v>1.1223561753178375</c:v>
                </c:pt>
              </c:numCache>
            </c:numRef>
          </c:yVal>
          <c:smooth val="0"/>
          <c:extLst>
            <c:ext xmlns:c16="http://schemas.microsoft.com/office/drawing/2014/chart" uri="{C3380CC4-5D6E-409C-BE32-E72D297353CC}">
              <c16:uniqueId val="{00000023-6D94-42D2-AEC7-D7058475E6A4}"/>
            </c:ext>
          </c:extLst>
        </c:ser>
        <c:ser>
          <c:idx val="50"/>
          <c:order val="11"/>
          <c:tx>
            <c:strRef>
              <c:f>'Liability - Prop &amp; Direct'!$D$27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Prop &amp; Direct'!$D$27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{34853282-E38D-477B-BEE1-29EF9B2AF2B7}</c15:txfldGUID>
                      <c15:f>'Liability - Prop &amp; Direct'!$D$27</c15:f>
                      <c15:dlblFieldTableCache>
                        <c:ptCount val="1"/>
                        <c:pt idx="0">
                          <c:v>2020</c:v>
                        </c:pt>
                      </c15:dlblFieldTableCache>
                    </c15:dlblFTEntry>
                  </c15:dlblFieldTable>
                  <c15:showDataLabelsRange val="0"/>
                </c:ext>
                <c:ext xmlns:c16="http://schemas.microsoft.com/office/drawing/2014/chart" uri="{C3380CC4-5D6E-409C-BE32-E72D297353CC}">
                  <c16:uniqueId val="{00000024-6D94-42D2-AEC7-D7058475E6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4.0626289048779657E-2</c:v>
                </c:pt>
                <c:pt idx="1">
                  <c:v>1.0323295767875931</c:v>
                </c:pt>
              </c:numCache>
            </c:numRef>
          </c:yVal>
          <c:smooth val="0"/>
          <c:extLst>
            <c:ext xmlns:c16="http://schemas.microsoft.com/office/drawing/2014/chart" uri="{C3380CC4-5D6E-409C-BE32-E72D297353CC}">
              <c16:uniqueId val="{00000025-6D94-42D2-AEC7-D7058475E6A4}"/>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Prop &amp; Direct'!$H$50</c:f>
              <c:strCache>
                <c:ptCount val="1"/>
                <c:pt idx="0">
                  <c:v>Paid Losses</c:v>
                </c:pt>
              </c:strCache>
            </c:strRef>
          </c:tx>
          <c:spPr>
            <a:solidFill>
              <a:srgbClr val="C1BDDC"/>
            </a:solidFill>
            <a:ln w="3175">
              <a:solidFill>
                <a:srgbClr val="FFFFFF"/>
              </a:solidFill>
              <a:prstDash val="solid"/>
            </a:ln>
          </c:spPr>
          <c:invertIfNegative val="0"/>
          <c:cat>
            <c:numRef>
              <c:f>'Liability - Prop &amp; Direct'!$D$12:$D$28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Prop &amp; Direct'!$H$51:$H$66</c:f>
              <c:numCache>
                <c:formatCode>0%</c:formatCode>
                <c:ptCount val="16"/>
                <c:pt idx="0">
                  <c:v>0.6536218989603102</c:v>
                </c:pt>
                <c:pt idx="1">
                  <c:v>0.68579903966955902</c:v>
                </c:pt>
                <c:pt idx="2">
                  <c:v>0.75675987139381296</c:v>
                </c:pt>
                <c:pt idx="3">
                  <c:v>0.88925263621257156</c:v>
                </c:pt>
                <c:pt idx="4">
                  <c:v>0.88753402796059155</c:v>
                </c:pt>
                <c:pt idx="5">
                  <c:v>0.76046408610285887</c:v>
                </c:pt>
                <c:pt idx="6">
                  <c:v>0.72759087453182991</c:v>
                </c:pt>
                <c:pt idx="7">
                  <c:v>0.73713441846809624</c:v>
                </c:pt>
                <c:pt idx="8">
                  <c:v>0.74059378810537224</c:v>
                </c:pt>
                <c:pt idx="9">
                  <c:v>0.81688626775040796</c:v>
                </c:pt>
                <c:pt idx="10">
                  <c:v>0.67842810375200302</c:v>
                </c:pt>
                <c:pt idx="11">
                  <c:v>0.51837501323502311</c:v>
                </c:pt>
                <c:pt idx="12">
                  <c:v>0.41645276130471282</c:v>
                </c:pt>
                <c:pt idx="13">
                  <c:v>0.20446486726388491</c:v>
                </c:pt>
                <c:pt idx="14">
                  <c:v>7.7844337777149275E-2</c:v>
                </c:pt>
                <c:pt idx="15">
                  <c:v>1.0296389269223782E-2</c:v>
                </c:pt>
              </c:numCache>
            </c:numRef>
          </c:val>
          <c:extLst>
            <c:ext xmlns:c16="http://schemas.microsoft.com/office/drawing/2014/chart" uri="{C3380CC4-5D6E-409C-BE32-E72D297353CC}">
              <c16:uniqueId val="{00000000-3596-4CEE-9004-1C741C9DFF14}"/>
            </c:ext>
          </c:extLst>
        </c:ser>
        <c:ser>
          <c:idx val="2"/>
          <c:order val="2"/>
          <c:tx>
            <c:strRef>
              <c:f>'Liability - Prop &amp; Direct'!$I$50</c:f>
              <c:strCache>
                <c:ptCount val="1"/>
                <c:pt idx="0">
                  <c:v>Case Reserves</c:v>
                </c:pt>
              </c:strCache>
            </c:strRef>
          </c:tx>
          <c:spPr>
            <a:solidFill>
              <a:srgbClr val="FCAF86"/>
            </a:solidFill>
            <a:ln w="12700">
              <a:solidFill>
                <a:srgbClr val="FFFFFF"/>
              </a:solidFill>
              <a:prstDash val="solid"/>
            </a:ln>
          </c:spPr>
          <c:invertIfNegative val="0"/>
          <c:cat>
            <c:numRef>
              <c:f>'Liability - Prop &amp; Direct'!$D$12:$D$28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Prop &amp; Direct'!$I$51:$I$66</c:f>
              <c:numCache>
                <c:formatCode>0%</c:formatCode>
                <c:ptCount val="16"/>
                <c:pt idx="0">
                  <c:v>2.9394627382586858E-2</c:v>
                </c:pt>
                <c:pt idx="1">
                  <c:v>3.0780723426483692E-2</c:v>
                </c:pt>
                <c:pt idx="2">
                  <c:v>3.7455971700976337E-2</c:v>
                </c:pt>
                <c:pt idx="3">
                  <c:v>5.1192356119462872E-2</c:v>
                </c:pt>
                <c:pt idx="4">
                  <c:v>5.1712520759965366E-2</c:v>
                </c:pt>
                <c:pt idx="5">
                  <c:v>8.7901260008647009E-2</c:v>
                </c:pt>
                <c:pt idx="6">
                  <c:v>7.4227429892962521E-2</c:v>
                </c:pt>
                <c:pt idx="7">
                  <c:v>8.9080369598159376E-2</c:v>
                </c:pt>
                <c:pt idx="8">
                  <c:v>0.10279751545213367</c:v>
                </c:pt>
                <c:pt idx="9">
                  <c:v>0.14837603028037777</c:v>
                </c:pt>
                <c:pt idx="10">
                  <c:v>0.17740274026724445</c:v>
                </c:pt>
                <c:pt idx="11">
                  <c:v>0.26703026190771173</c:v>
                </c:pt>
                <c:pt idx="12">
                  <c:v>0.25073393788076342</c:v>
                </c:pt>
                <c:pt idx="13">
                  <c:v>0.17906795655392913</c:v>
                </c:pt>
                <c:pt idx="14">
                  <c:v>0.10720255984376477</c:v>
                </c:pt>
                <c:pt idx="15">
                  <c:v>3.0329899779555868E-2</c:v>
                </c:pt>
              </c:numCache>
            </c:numRef>
          </c:val>
          <c:extLst>
            <c:ext xmlns:c16="http://schemas.microsoft.com/office/drawing/2014/chart" uri="{C3380CC4-5D6E-409C-BE32-E72D297353CC}">
              <c16:uniqueId val="{00000001-3596-4CEE-9004-1C741C9DFF14}"/>
            </c:ext>
          </c:extLst>
        </c:ser>
        <c:ser>
          <c:idx val="3"/>
          <c:order val="3"/>
          <c:tx>
            <c:strRef>
              <c:f>'Liability - Prop &amp; Direct'!$J$50</c:f>
              <c:strCache>
                <c:ptCount val="1"/>
                <c:pt idx="0">
                  <c:v>IBNR</c:v>
                </c:pt>
              </c:strCache>
            </c:strRef>
          </c:tx>
          <c:spPr>
            <a:solidFill>
              <a:srgbClr val="A3D6D5"/>
            </a:solidFill>
            <a:ln w="12700">
              <a:solidFill>
                <a:srgbClr val="FFFFFF"/>
              </a:solidFill>
              <a:prstDash val="solid"/>
            </a:ln>
          </c:spPr>
          <c:invertIfNegative val="0"/>
          <c:cat>
            <c:numRef>
              <c:f>'Liability - Prop &amp; Direct'!$D$12:$D$28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Prop &amp; Direct'!$J$51:$J$66</c:f>
              <c:numCache>
                <c:formatCode>0%</c:formatCode>
                <c:ptCount val="16"/>
                <c:pt idx="0">
                  <c:v>2.6840983867214584E-2</c:v>
                </c:pt>
                <c:pt idx="1">
                  <c:v>2.9928221304068154E-2</c:v>
                </c:pt>
                <c:pt idx="2">
                  <c:v>3.4992059592090417E-2</c:v>
                </c:pt>
                <c:pt idx="3">
                  <c:v>4.8614921220434988E-2</c:v>
                </c:pt>
                <c:pt idx="4">
                  <c:v>7.9442163777355621E-2</c:v>
                </c:pt>
                <c:pt idx="5">
                  <c:v>6.1942429210211251E-2</c:v>
                </c:pt>
                <c:pt idx="6">
                  <c:v>7.5944490505169965E-2</c:v>
                </c:pt>
                <c:pt idx="7">
                  <c:v>0.10991153456463282</c:v>
                </c:pt>
                <c:pt idx="8">
                  <c:v>0.13575902092905179</c:v>
                </c:pt>
                <c:pt idx="9">
                  <c:v>0.22853920577512316</c:v>
                </c:pt>
                <c:pt idx="10">
                  <c:v>0.27778456558021264</c:v>
                </c:pt>
                <c:pt idx="11">
                  <c:v>0.43104865349723892</c:v>
                </c:pt>
                <c:pt idx="12">
                  <c:v>0.5819663207173853</c:v>
                </c:pt>
                <c:pt idx="13">
                  <c:v>0.81321363170151129</c:v>
                </c:pt>
                <c:pt idx="14">
                  <c:v>0.93730927769692318</c:v>
                </c:pt>
                <c:pt idx="15">
                  <c:v>0.99170328773881355</c:v>
                </c:pt>
              </c:numCache>
            </c:numRef>
          </c:val>
          <c:extLst>
            <c:ext xmlns:c16="http://schemas.microsoft.com/office/drawing/2014/chart" uri="{C3380CC4-5D6E-409C-BE32-E72D297353CC}">
              <c16:uniqueId val="{00000002-3596-4CEE-9004-1C741C9DFF1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Prop &amp; Direct'!$D$12:$D$27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Prop &amp; Direct'!$F$12:$F$27</c:f>
              <c:numCache>
                <c:formatCode>#,##0</c:formatCode>
                <c:ptCount val="16"/>
                <c:pt idx="0">
                  <c:v>1140.6609381688463</c:v>
                </c:pt>
                <c:pt idx="1">
                  <c:v>998.54000789920008</c:v>
                </c:pt>
                <c:pt idx="2">
                  <c:v>917.99966596684078</c:v>
                </c:pt>
                <c:pt idx="3">
                  <c:v>692.13553061951052</c:v>
                </c:pt>
                <c:pt idx="4">
                  <c:v>708.62335367488038</c:v>
                </c:pt>
                <c:pt idx="5">
                  <c:v>604.0781630224285</c:v>
                </c:pt>
                <c:pt idx="6">
                  <c:v>636.66324120573552</c:v>
                </c:pt>
                <c:pt idx="7">
                  <c:v>986.85480287489293</c:v>
                </c:pt>
                <c:pt idx="8">
                  <c:v>902.76813184629736</c:v>
                </c:pt>
                <c:pt idx="9">
                  <c:v>1330.2480310702429</c:v>
                </c:pt>
                <c:pt idx="10">
                  <c:v>1108.2220847436738</c:v>
                </c:pt>
                <c:pt idx="11">
                  <c:v>1851.6677620233172</c:v>
                </c:pt>
                <c:pt idx="12">
                  <c:v>1873.0528585058796</c:v>
                </c:pt>
                <c:pt idx="13">
                  <c:v>1948.7240405407831</c:v>
                </c:pt>
                <c:pt idx="14">
                  <c:v>2576.483197000141</c:v>
                </c:pt>
                <c:pt idx="15">
                  <c:v>1021.8264807465713</c:v>
                </c:pt>
              </c:numCache>
            </c:numRef>
          </c:val>
          <c:smooth val="0"/>
          <c:extLst>
            <c:ext xmlns:c16="http://schemas.microsoft.com/office/drawing/2014/chart" uri="{C3380CC4-5D6E-409C-BE32-E72D297353CC}">
              <c16:uniqueId val="{00000003-3596-4CEE-9004-1C741C9DFF14}"/>
            </c:ext>
          </c:extLst>
        </c:ser>
        <c:ser>
          <c:idx val="4"/>
          <c:order val="4"/>
          <c:tx>
            <c:strRef>
              <c:f>'Liability - Prop &amp; Direct'!$B$9</c:f>
              <c:strCache>
                <c:ptCount val="1"/>
                <c:pt idx="0">
                  <c:v>Written Premium</c:v>
                </c:pt>
              </c:strCache>
            </c:strRef>
          </c:tx>
          <c:marker>
            <c:symbol val="star"/>
            <c:size val="7"/>
            <c:spPr>
              <a:noFill/>
              <a:ln>
                <a:solidFill>
                  <a:srgbClr val="A29FCC"/>
                </a:solidFill>
                <a:prstDash val="solid"/>
              </a:ln>
            </c:spPr>
          </c:marker>
          <c:cat>
            <c:numRef>
              <c:f>'Liability - Prop &amp; Direct'!$D$12:$D$27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'Liability - Prop &amp; Direct'!$B$12:$B$27</c:f>
              <c:numCache>
                <c:formatCode>###\ ###\ ###\ ###\ ##0</c:formatCode>
                <c:ptCount val="16"/>
                <c:pt idx="0">
                  <c:v>1139.5431495773958</c:v>
                </c:pt>
                <c:pt idx="1">
                  <c:v>997.32670286381153</c:v>
                </c:pt>
                <c:pt idx="2">
                  <c:v>915.4192617150369</c:v>
                </c:pt>
                <c:pt idx="3">
                  <c:v>691.22906735132869</c:v>
                </c:pt>
                <c:pt idx="4">
                  <c:v>706.16174945502428</c:v>
                </c:pt>
                <c:pt idx="5">
                  <c:v>600.54858272232809</c:v>
                </c:pt>
                <c:pt idx="6">
                  <c:v>637.06375310369924</c:v>
                </c:pt>
                <c:pt idx="7">
                  <c:v>986.29187112546344</c:v>
                </c:pt>
                <c:pt idx="8">
                  <c:v>904.08791023274148</c:v>
                </c:pt>
                <c:pt idx="9">
                  <c:v>1330.3183116995936</c:v>
                </c:pt>
                <c:pt idx="10">
                  <c:v>1114.5774485007869</c:v>
                </c:pt>
                <c:pt idx="11">
                  <c:v>1857.0108111469738</c:v>
                </c:pt>
                <c:pt idx="12">
                  <c:v>1885.3631404642183</c:v>
                </c:pt>
                <c:pt idx="13">
                  <c:v>1982.6319127242871</c:v>
                </c:pt>
                <c:pt idx="14">
                  <c:v>2805.3674244201629</c:v>
                </c:pt>
                <c:pt idx="15">
                  <c:v>1917.4634589579121</c:v>
                </c:pt>
              </c:numCache>
            </c:numRef>
          </c:val>
          <c:smooth val="0"/>
          <c:extLst>
            <c:ext xmlns:c16="http://schemas.microsoft.com/office/drawing/2014/chart" uri="{C3380CC4-5D6E-409C-BE32-E72D297353CC}">
              <c16:uniqueId val="{00000004-3596-4CEE-9004-1C741C9DFF1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4DF-4706-B271-669B5A02D87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4DF-4706-B271-669B5A02D879}"/>
              </c:ext>
            </c:extLst>
          </c:dPt>
          <c:dLbls>
            <c:dLbl>
              <c:idx val="12"/>
              <c:tx>
                <c:strRef>
                  <c:f>'Accident &amp; Health and WC'!$D$16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{BB35466A-17E4-4D92-AA8B-1048C41B741E}</c15:txfldGUID>
                      <c15:f>'Accident &amp; Health and WC'!$D$16</c15:f>
                      <c15:dlblFieldTableCache>
                        <c:ptCount val="1"/>
                        <c:pt idx="0">
                          <c:v>2009</c:v>
                        </c:pt>
                      </c15:dlblFieldTableCache>
                    </c15:dlblFTEntry>
                  </c15:dlblFieldTable>
                  <c15:showDataLabelsRange val="0"/>
                </c:ext>
                <c:ext xmlns:c16="http://schemas.microsoft.com/office/drawing/2014/chart" uri="{C3380CC4-5D6E-409C-BE32-E72D297353CC}">
                  <c16:uniqueId val="{00000002-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9.6662046102339527E-2</c:v>
                </c:pt>
                <c:pt idx="1">
                  <c:v>0.48963127041822835</c:v>
                </c:pt>
                <c:pt idx="2">
                  <c:v>0.60465682905248352</c:v>
                </c:pt>
                <c:pt idx="3">
                  <c:v>0.65258293957948232</c:v>
                </c:pt>
                <c:pt idx="4">
                  <c:v>0.67588059679315016</c:v>
                </c:pt>
                <c:pt idx="5">
                  <c:v>0.6859186200696088</c:v>
                </c:pt>
                <c:pt idx="6">
                  <c:v>0.69862150143648294</c:v>
                </c:pt>
                <c:pt idx="7">
                  <c:v>0.70417642496754895</c:v>
                </c:pt>
                <c:pt idx="8">
                  <c:v>0.70491210325917242</c:v>
                </c:pt>
                <c:pt idx="9">
                  <c:v>0.7028238202189877</c:v>
                </c:pt>
                <c:pt idx="10">
                  <c:v>0.70632813560765295</c:v>
                </c:pt>
                <c:pt idx="11">
                  <c:v>0.70714805983176432</c:v>
                </c:pt>
                <c:pt idx="12">
                  <c:v>0.75334621657931056</c:v>
                </c:pt>
              </c:numCache>
            </c:numRef>
          </c:yVal>
          <c:smooth val="0"/>
          <c:extLst>
            <c:ext xmlns:c16="http://schemas.microsoft.com/office/drawing/2014/chart" uri="{C3380CC4-5D6E-409C-BE32-E72D297353CC}">
              <c16:uniqueId val="{00000003-54DF-4706-B271-669B5A02D879}"/>
            </c:ext>
          </c:extLst>
        </c:ser>
        <c:ser>
          <c:idx val="40"/>
          <c:order val="1"/>
          <c:tx>
            <c:strRef>
              <c:f>'Accident &amp; Health and WC'!$D$17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4DF-4706-B271-669B5A02D87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4DF-4706-B271-669B5A02D879}"/>
              </c:ext>
            </c:extLst>
          </c:dPt>
          <c:dLbls>
            <c:dLbl>
              <c:idx val="11"/>
              <c:tx>
                <c:strRef>
                  <c:f>'Accident &amp; Health and WC'!$D$17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{9C845515-41EC-45F8-847E-B70F8D3BD92A}</c15:txfldGUID>
                      <c15:f>'Accident &amp; Health and WC'!$D$17</c15:f>
                      <c15:dlblFieldTableCache>
                        <c:ptCount val="1"/>
                        <c:pt idx="0">
                          <c:v>2010</c:v>
                        </c:pt>
                      </c15:dlblFieldTableCache>
                    </c15:dlblFTEntry>
                  </c15:dlblFieldTable>
                  <c15:showDataLabelsRange val="0"/>
                </c:ext>
                <c:ext xmlns:c16="http://schemas.microsoft.com/office/drawing/2014/chart" uri="{C3380CC4-5D6E-409C-BE32-E72D297353CC}">
                  <c16:uniqueId val="{00000006-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0.10044210469974474</c:v>
                </c:pt>
                <c:pt idx="1">
                  <c:v>0.50186539231180316</c:v>
                </c:pt>
                <c:pt idx="2">
                  <c:v>0.59417480556240831</c:v>
                </c:pt>
                <c:pt idx="3">
                  <c:v>0.61625431929514074</c:v>
                </c:pt>
                <c:pt idx="4">
                  <c:v>0.63629362098134812</c:v>
                </c:pt>
                <c:pt idx="5">
                  <c:v>0.66639916778292529</c:v>
                </c:pt>
                <c:pt idx="6">
                  <c:v>0.67029251878965934</c:v>
                </c:pt>
                <c:pt idx="7">
                  <c:v>0.68050237144312598</c:v>
                </c:pt>
                <c:pt idx="8">
                  <c:v>0.68690362215634659</c:v>
                </c:pt>
                <c:pt idx="9">
                  <c:v>0.68608921913953147</c:v>
                </c:pt>
                <c:pt idx="10">
                  <c:v>0.68614090403753791</c:v>
                </c:pt>
                <c:pt idx="11">
                  <c:v>0.74066745303266335</c:v>
                </c:pt>
              </c:numCache>
            </c:numRef>
          </c:yVal>
          <c:smooth val="0"/>
          <c:extLst>
            <c:ext xmlns:c16="http://schemas.microsoft.com/office/drawing/2014/chart" uri="{C3380CC4-5D6E-409C-BE32-E72D297353CC}">
              <c16:uniqueId val="{00000007-54DF-4706-B271-669B5A02D879}"/>
            </c:ext>
          </c:extLst>
        </c:ser>
        <c:ser>
          <c:idx val="41"/>
          <c:order val="2"/>
          <c:tx>
            <c:strRef>
              <c:f>'Accident &amp; Health and WC'!$D$18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4DF-4706-B271-669B5A02D879}"/>
              </c:ext>
            </c:extLst>
          </c:dPt>
          <c:dLbls>
            <c:dLbl>
              <c:idx val="10"/>
              <c:tx>
                <c:strRef>
                  <c:f>'Accident &amp; Health and WC'!$D$18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{D837F697-F701-4177-A7E9-03A8FA138D7F}</c15:txfldGUID>
                      <c15:f>'Accident &amp; Health and WC'!$D$18</c15:f>
                      <c15:dlblFieldTableCache>
                        <c:ptCount val="1"/>
                        <c:pt idx="0">
                          <c:v>2011</c:v>
                        </c:pt>
                      </c15:dlblFieldTableCache>
                    </c15:dlblFTEntry>
                  </c15:dlblFieldTable>
                  <c15:showDataLabelsRange val="0"/>
                </c:ext>
                <c:ext xmlns:c16="http://schemas.microsoft.com/office/drawing/2014/chart" uri="{C3380CC4-5D6E-409C-BE32-E72D297353CC}">
                  <c16:uniqueId val="{00000009-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0.16285552118008348</c:v>
                </c:pt>
                <c:pt idx="1">
                  <c:v>0.56446200189890383</c:v>
                </c:pt>
                <c:pt idx="2">
                  <c:v>0.65990033778760837</c:v>
                </c:pt>
                <c:pt idx="3">
                  <c:v>0.6734918791496487</c:v>
                </c:pt>
                <c:pt idx="4">
                  <c:v>0.69725683620362899</c:v>
                </c:pt>
                <c:pt idx="5">
                  <c:v>0.69976040983977172</c:v>
                </c:pt>
                <c:pt idx="6">
                  <c:v>0.6999705636747906</c:v>
                </c:pt>
                <c:pt idx="7">
                  <c:v>0.70159781088312612</c:v>
                </c:pt>
                <c:pt idx="8">
                  <c:v>0.70686761042501511</c:v>
                </c:pt>
                <c:pt idx="9">
                  <c:v>0.7093962064278756</c:v>
                </c:pt>
                <c:pt idx="10">
                  <c:v>0.79291376691861604</c:v>
                </c:pt>
              </c:numCache>
            </c:numRef>
          </c:yVal>
          <c:smooth val="0"/>
          <c:extLst>
            <c:ext xmlns:c16="http://schemas.microsoft.com/office/drawing/2014/chart" uri="{C3380CC4-5D6E-409C-BE32-E72D297353CC}">
              <c16:uniqueId val="{0000000A-54DF-4706-B271-669B5A02D879}"/>
            </c:ext>
          </c:extLst>
        </c:ser>
        <c:ser>
          <c:idx val="42"/>
          <c:order val="3"/>
          <c:tx>
            <c:strRef>
              <c:f>'Accident &amp; Health and WC'!$D$19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4DF-4706-B271-669B5A02D879}"/>
              </c:ext>
            </c:extLst>
          </c:dPt>
          <c:dLbls>
            <c:dLbl>
              <c:idx val="9"/>
              <c:tx>
                <c:strRef>
                  <c:f>'Accident &amp; Health and WC'!$D$19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{B090D716-758E-469D-9DF5-93C15612E106}</c15:txfldGUID>
                      <c15:f>'Accident &amp; Health and WC'!$D$19</c15:f>
                      <c15:dlblFieldTableCache>
                        <c:ptCount val="1"/>
                        <c:pt idx="0">
                          <c:v>2012</c:v>
                        </c:pt>
                      </c15:dlblFieldTableCache>
                    </c15:dlblFTEntry>
                  </c15:dlblFieldTable>
                  <c15:showDataLabelsRange val="0"/>
                </c:ext>
                <c:ext xmlns:c16="http://schemas.microsoft.com/office/drawing/2014/chart" uri="{C3380CC4-5D6E-409C-BE32-E72D297353CC}">
                  <c16:uniqueId val="{0000000C-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0.18758367444711879</c:v>
                </c:pt>
                <c:pt idx="1">
                  <c:v>0.59943265674349411</c:v>
                </c:pt>
                <c:pt idx="2">
                  <c:v>0.73210019829699069</c:v>
                </c:pt>
                <c:pt idx="3">
                  <c:v>0.76488577472059405</c:v>
                </c:pt>
                <c:pt idx="4">
                  <c:v>0.78437254040888327</c:v>
                </c:pt>
                <c:pt idx="5">
                  <c:v>0.78835017421369824</c:v>
                </c:pt>
                <c:pt idx="6">
                  <c:v>0.793007475855532</c:v>
                </c:pt>
                <c:pt idx="7">
                  <c:v>0.79173882671751739</c:v>
                </c:pt>
                <c:pt idx="8">
                  <c:v>0.79188576506373054</c:v>
                </c:pt>
                <c:pt idx="9">
                  <c:v>0.83140970549509452</c:v>
                </c:pt>
              </c:numCache>
            </c:numRef>
          </c:yVal>
          <c:smooth val="0"/>
          <c:extLst>
            <c:ext xmlns:c16="http://schemas.microsoft.com/office/drawing/2014/chart" uri="{C3380CC4-5D6E-409C-BE32-E72D297353CC}">
              <c16:uniqueId val="{0000000D-54DF-4706-B271-669B5A02D879}"/>
            </c:ext>
          </c:extLst>
        </c:ser>
        <c:ser>
          <c:idx val="43"/>
          <c:order val="4"/>
          <c:tx>
            <c:strRef>
              <c:f>'Accident &amp; Health and WC'!$D$20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4DF-4706-B271-669B5A02D87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4DF-4706-B271-669B5A02D879}"/>
              </c:ext>
            </c:extLst>
          </c:dPt>
          <c:dLbls>
            <c:dLbl>
              <c:idx val="8"/>
              <c:tx>
                <c:strRef>
                  <c:f>'Accident &amp; Health and WC'!$D$20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{2F0F77DC-5F54-46E9-85F6-D34860F359CB}</c15:txfldGUID>
                      <c15:f>'Accident &amp; Health and WC'!$D$20</c15:f>
                      <c15:dlblFieldTableCache>
                        <c:ptCount val="1"/>
                        <c:pt idx="0">
                          <c:v>2013</c:v>
                        </c:pt>
                      </c15:dlblFieldTableCache>
                    </c15:dlblFTEntry>
                  </c15:dlblFieldTable>
                  <c15:showDataLabelsRange val="0"/>
                </c:ext>
                <c:ext xmlns:c16="http://schemas.microsoft.com/office/drawing/2014/chart" uri="{C3380CC4-5D6E-409C-BE32-E72D297353CC}">
                  <c16:uniqueId val="{00000010-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0.14095703367626616</c:v>
                </c:pt>
                <c:pt idx="1">
                  <c:v>0.54769786153906419</c:v>
                </c:pt>
                <c:pt idx="2">
                  <c:v>0.68214598875771015</c:v>
                </c:pt>
                <c:pt idx="3">
                  <c:v>0.73068363496928546</c:v>
                </c:pt>
                <c:pt idx="4">
                  <c:v>0.74641055271913637</c:v>
                </c:pt>
                <c:pt idx="5">
                  <c:v>0.75777560373636366</c:v>
                </c:pt>
                <c:pt idx="6">
                  <c:v>0.76068608937417603</c:v>
                </c:pt>
                <c:pt idx="7">
                  <c:v>0.7604354380437186</c:v>
                </c:pt>
                <c:pt idx="8">
                  <c:v>0.84027648209686434</c:v>
                </c:pt>
              </c:numCache>
            </c:numRef>
          </c:yVal>
          <c:smooth val="0"/>
          <c:extLst>
            <c:ext xmlns:c16="http://schemas.microsoft.com/office/drawing/2014/chart" uri="{C3380CC4-5D6E-409C-BE32-E72D297353CC}">
              <c16:uniqueId val="{00000011-54DF-4706-B271-669B5A02D879}"/>
            </c:ext>
          </c:extLst>
        </c:ser>
        <c:ser>
          <c:idx val="44"/>
          <c:order val="5"/>
          <c:tx>
            <c:strRef>
              <c:f>'Accident &amp; Health and WC'!$D$21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4DF-4706-B271-669B5A02D879}"/>
              </c:ext>
            </c:extLst>
          </c:dPt>
          <c:dLbls>
            <c:dLbl>
              <c:idx val="7"/>
              <c:tx>
                <c:strRef>
                  <c:f>'Accident &amp; Health and WC'!$D$21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{1C6EB41B-944F-4A97-9D46-1CC32AA569D1}</c15:txfldGUID>
                      <c15:f>'Accident &amp; Health and WC'!$D$21</c15:f>
                      <c15:dlblFieldTableCache>
                        <c:ptCount val="1"/>
                        <c:pt idx="0">
                          <c:v>2014</c:v>
                        </c:pt>
                      </c15:dlblFieldTableCache>
                    </c15:dlblFTEntry>
                  </c15:dlblFieldTable>
                  <c15:showDataLabelsRange val="0"/>
                </c:ext>
                <c:ext xmlns:c16="http://schemas.microsoft.com/office/drawing/2014/chart" uri="{C3380CC4-5D6E-409C-BE32-E72D297353CC}">
                  <c16:uniqueId val="{00000013-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0.10804726522425488</c:v>
                </c:pt>
                <c:pt idx="1">
                  <c:v>0.46336426850047524</c:v>
                </c:pt>
                <c:pt idx="2">
                  <c:v>0.6464179883883362</c:v>
                </c:pt>
                <c:pt idx="3">
                  <c:v>0.7248527579255819</c:v>
                </c:pt>
                <c:pt idx="4">
                  <c:v>0.74209730631542226</c:v>
                </c:pt>
                <c:pt idx="5">
                  <c:v>0.75471320001977293</c:v>
                </c:pt>
                <c:pt idx="6">
                  <c:v>0.7553293569439784</c:v>
                </c:pt>
                <c:pt idx="7">
                  <c:v>0.84195649468906053</c:v>
                </c:pt>
              </c:numCache>
            </c:numRef>
          </c:yVal>
          <c:smooth val="0"/>
          <c:extLst>
            <c:ext xmlns:c16="http://schemas.microsoft.com/office/drawing/2014/chart" uri="{C3380CC4-5D6E-409C-BE32-E72D297353CC}">
              <c16:uniqueId val="{00000014-54DF-4706-B271-669B5A02D879}"/>
            </c:ext>
          </c:extLst>
        </c:ser>
        <c:ser>
          <c:idx val="45"/>
          <c:order val="6"/>
          <c:tx>
            <c:strRef>
              <c:f>'Accident &amp; Health and WC'!$D$22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4DF-4706-B271-669B5A02D879}"/>
              </c:ext>
            </c:extLst>
          </c:dPt>
          <c:dLbls>
            <c:dLbl>
              <c:idx val="6"/>
              <c:tx>
                <c:strRef>
                  <c:f>'Accident &amp; Health and WC'!$D$22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{981B007D-6AB5-4CCC-9B69-4DF01ABF2411}</c15:txfldGUID>
                      <c15:f>'Accident &amp; Health and WC'!$D$22</c15:f>
                      <c15:dlblFieldTableCache>
                        <c:ptCount val="1"/>
                        <c:pt idx="0">
                          <c:v>2015</c:v>
                        </c:pt>
                      </c15:dlblFieldTableCache>
                    </c15:dlblFTEntry>
                  </c15:dlblFieldTable>
                  <c15:showDataLabelsRange val="0"/>
                </c:ext>
                <c:ext xmlns:c16="http://schemas.microsoft.com/office/drawing/2014/chart" uri="{C3380CC4-5D6E-409C-BE32-E72D297353CC}">
                  <c16:uniqueId val="{00000016-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0.1022430159064488</c:v>
                </c:pt>
                <c:pt idx="1">
                  <c:v>0.5086739214417465</c:v>
                </c:pt>
                <c:pt idx="2">
                  <c:v>0.65068343914551008</c:v>
                </c:pt>
                <c:pt idx="3">
                  <c:v>0.69405222061104122</c:v>
                </c:pt>
                <c:pt idx="4">
                  <c:v>0.71727738213087122</c:v>
                </c:pt>
                <c:pt idx="5">
                  <c:v>0.72965154037894797</c:v>
                </c:pt>
                <c:pt idx="6">
                  <c:v>0.8284799317635565</c:v>
                </c:pt>
              </c:numCache>
            </c:numRef>
          </c:yVal>
          <c:smooth val="0"/>
          <c:extLst>
            <c:ext xmlns:c16="http://schemas.microsoft.com/office/drawing/2014/chart" uri="{C3380CC4-5D6E-409C-BE32-E72D297353CC}">
              <c16:uniqueId val="{00000017-54DF-4706-B271-669B5A02D879}"/>
            </c:ext>
          </c:extLst>
        </c:ser>
        <c:ser>
          <c:idx val="46"/>
          <c:order val="7"/>
          <c:tx>
            <c:strRef>
              <c:f>'Accident &amp; Health and WC'!$D$23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4DF-4706-B271-669B5A02D879}"/>
              </c:ext>
            </c:extLst>
          </c:dPt>
          <c:dLbls>
            <c:dLbl>
              <c:idx val="5"/>
              <c:tx>
                <c:strRef>
                  <c:f>'Accident &amp; Health and WC'!$D$23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{F095EF24-FE02-4715-8844-F293E55950A2}</c15:txfldGUID>
                      <c15:f>'Accident &amp; Health and WC'!$D$23</c15:f>
                      <c15:dlblFieldTableCache>
                        <c:ptCount val="1"/>
                        <c:pt idx="0">
                          <c:v>2016</c:v>
                        </c:pt>
                      </c15:dlblFieldTableCache>
                    </c15:dlblFTEntry>
                  </c15:dlblFieldTable>
                  <c15:showDataLabelsRange val="0"/>
                </c:ext>
                <c:ext xmlns:c16="http://schemas.microsoft.com/office/drawing/2014/chart" uri="{C3380CC4-5D6E-409C-BE32-E72D297353CC}">
                  <c16:uniqueId val="{00000019-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0.10247406124012541</c:v>
                </c:pt>
                <c:pt idx="1">
                  <c:v>0.49509742262641554</c:v>
                </c:pt>
                <c:pt idx="2">
                  <c:v>0.66196695841486075</c:v>
                </c:pt>
                <c:pt idx="3">
                  <c:v>0.70920219750264568</c:v>
                </c:pt>
                <c:pt idx="4">
                  <c:v>0.71984678791988943</c:v>
                </c:pt>
                <c:pt idx="5">
                  <c:v>0.91937679388998139</c:v>
                </c:pt>
              </c:numCache>
            </c:numRef>
          </c:yVal>
          <c:smooth val="0"/>
          <c:extLst>
            <c:ext xmlns:c16="http://schemas.microsoft.com/office/drawing/2014/chart" uri="{C3380CC4-5D6E-409C-BE32-E72D297353CC}">
              <c16:uniqueId val="{0000001A-54DF-4706-B271-669B5A02D879}"/>
            </c:ext>
          </c:extLst>
        </c:ser>
        <c:ser>
          <c:idx val="47"/>
          <c:order val="8"/>
          <c:tx>
            <c:strRef>
              <c:f>'Accident &amp; Health and WC'!$D$24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4DF-4706-B271-669B5A02D879}"/>
              </c:ext>
            </c:extLst>
          </c:dPt>
          <c:dLbls>
            <c:dLbl>
              <c:idx val="4"/>
              <c:tx>
                <c:strRef>
                  <c:f>'Accident &amp; Health and WC'!$D$24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{27998A86-0989-4B5E-BFD6-2585BC4D9385}</c15:txfldGUID>
                      <c15:f>'Accident &amp; Health and WC'!$D$24</c15:f>
                      <c15:dlblFieldTableCache>
                        <c:ptCount val="1"/>
                        <c:pt idx="0">
                          <c:v>2017</c:v>
                        </c:pt>
                      </c15:dlblFieldTableCache>
                    </c15:dlblFTEntry>
                  </c15:dlblFieldTable>
                  <c15:showDataLabelsRange val="0"/>
                </c:ext>
                <c:ext xmlns:c16="http://schemas.microsoft.com/office/drawing/2014/chart" uri="{C3380CC4-5D6E-409C-BE32-E72D297353CC}">
                  <c16:uniqueId val="{0000001C-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0.11667942285270438</c:v>
                </c:pt>
                <c:pt idx="1">
                  <c:v>0.50752641615329219</c:v>
                </c:pt>
                <c:pt idx="2">
                  <c:v>0.67069985609115257</c:v>
                </c:pt>
                <c:pt idx="3">
                  <c:v>0.71976535358679949</c:v>
                </c:pt>
                <c:pt idx="4">
                  <c:v>0.92606824539351074</c:v>
                </c:pt>
              </c:numCache>
            </c:numRef>
          </c:yVal>
          <c:smooth val="0"/>
          <c:extLst>
            <c:ext xmlns:c16="http://schemas.microsoft.com/office/drawing/2014/chart" uri="{C3380CC4-5D6E-409C-BE32-E72D297353CC}">
              <c16:uniqueId val="{0000001D-54DF-4706-B271-669B5A02D879}"/>
            </c:ext>
          </c:extLst>
        </c:ser>
        <c:ser>
          <c:idx val="48"/>
          <c:order val="9"/>
          <c:tx>
            <c:strRef>
              <c:f>'Accident &amp; Health and WC'!$D$25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4DF-4706-B271-669B5A02D879}"/>
              </c:ext>
            </c:extLst>
          </c:dPt>
          <c:dLbls>
            <c:dLbl>
              <c:idx val="3"/>
              <c:tx>
                <c:strRef>
                  <c:f>'Accident &amp; Health and WC'!$D$25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{9B06B4DE-7AA8-4D42-B1DE-F9B62218C66D}</c15:txfldGUID>
                      <c15:f>'Accident &amp; Health and WC'!$D$25</c15:f>
                      <c15:dlblFieldTableCache>
                        <c:ptCount val="1"/>
                        <c:pt idx="0">
                          <c:v>2018</c:v>
                        </c:pt>
                      </c15:dlblFieldTableCache>
                    </c15:dlblFTEntry>
                  </c15:dlblFieldTable>
                  <c15:showDataLabelsRange val="0"/>
                </c:ext>
                <c:ext xmlns:c16="http://schemas.microsoft.com/office/drawing/2014/chart" uri="{C3380CC4-5D6E-409C-BE32-E72D297353CC}">
                  <c16:uniqueId val="{0000001F-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0.15687745204708187</c:v>
                </c:pt>
                <c:pt idx="1">
                  <c:v>0.58497284198007926</c:v>
                </c:pt>
                <c:pt idx="2">
                  <c:v>0.68559696119413283</c:v>
                </c:pt>
                <c:pt idx="3">
                  <c:v>0.7719117656239558</c:v>
                </c:pt>
              </c:numCache>
            </c:numRef>
          </c:yVal>
          <c:smooth val="0"/>
          <c:extLst>
            <c:ext xmlns:c16="http://schemas.microsoft.com/office/drawing/2014/chart" uri="{C3380CC4-5D6E-409C-BE32-E72D297353CC}">
              <c16:uniqueId val="{00000020-54DF-4706-B271-669B5A02D879}"/>
            </c:ext>
          </c:extLst>
        </c:ser>
        <c:ser>
          <c:idx val="49"/>
          <c:order val="10"/>
          <c:tx>
            <c:strRef>
              <c:f>'Accident &amp; Health and WC'!$D$26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4DF-4706-B271-669B5A02D879}"/>
              </c:ext>
            </c:extLst>
          </c:dPt>
          <c:dLbls>
            <c:dLbl>
              <c:idx val="2"/>
              <c:tx>
                <c:strRef>
                  <c:f>'Accident &amp; Health and WC'!$D$26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{03B4918D-7BA6-4DD6-8666-21B299AEFB1B}</c15:txfldGUID>
                      <c15:f>'Accident &amp; Health and WC'!$D$26</c15:f>
                      <c15:dlblFieldTableCache>
                        <c:ptCount val="1"/>
                        <c:pt idx="0">
                          <c:v>2019</c:v>
                        </c:pt>
                      </c15:dlblFieldTableCache>
                    </c15:dlblFTEntry>
                  </c15:dlblFieldTable>
                  <c15:showDataLabelsRange val="0"/>
                </c:ext>
                <c:ext xmlns:c16="http://schemas.microsoft.com/office/drawing/2014/chart" uri="{C3380CC4-5D6E-409C-BE32-E72D297353CC}">
                  <c16:uniqueId val="{00000022-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0.2368099871296401</c:v>
                </c:pt>
                <c:pt idx="1">
                  <c:v>0.58754004034606877</c:v>
                </c:pt>
                <c:pt idx="2">
                  <c:v>0.84900982853599594</c:v>
                </c:pt>
              </c:numCache>
            </c:numRef>
          </c:yVal>
          <c:smooth val="0"/>
          <c:extLst>
            <c:ext xmlns:c16="http://schemas.microsoft.com/office/drawing/2014/chart" uri="{C3380CC4-5D6E-409C-BE32-E72D297353CC}">
              <c16:uniqueId val="{00000023-54DF-4706-B271-669B5A02D879}"/>
            </c:ext>
          </c:extLst>
        </c:ser>
        <c:ser>
          <c:idx val="50"/>
          <c:order val="11"/>
          <c:tx>
            <c:strRef>
              <c:f>'Accident &amp; Health and WC'!$D$27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{BB784C4E-DA0C-4965-87AF-C21917B89549}</c15:txfldGUID>
                      <c15:f>'Accident &amp; Health and WC'!$D$27</c15:f>
                      <c15:dlblFieldTableCache>
                        <c:ptCount val="1"/>
                        <c:pt idx="0">
                          <c:v>2020</c:v>
                        </c:pt>
                      </c15:dlblFieldTableCache>
                    </c15:dlblFTEntry>
                  </c15:dlblFieldTable>
                  <c15:showDataLabelsRange val="0"/>
                </c:ext>
                <c:ext xmlns:c16="http://schemas.microsoft.com/office/drawing/2014/chart" uri="{C3380CC4-5D6E-409C-BE32-E72D297353CC}">
                  <c16:uniqueId val="{00000024-54DF-4706-B271-669B5A02D8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0.30766536097443886</c:v>
                </c:pt>
                <c:pt idx="1">
                  <c:v>0.88448309492266974</c:v>
                </c:pt>
              </c:numCache>
            </c:numRef>
          </c:yVal>
          <c:smooth val="0"/>
          <c:extLst>
            <c:ext xmlns:c16="http://schemas.microsoft.com/office/drawing/2014/chart" uri="{C3380CC4-5D6E-409C-BE32-E72D297353CC}">
              <c16:uniqueId val="{00000025-54DF-4706-B271-669B5A02D87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WC'!$H$50</c:f>
              <c:strCache>
                <c:ptCount val="1"/>
                <c:pt idx="0">
                  <c:v>Paid Losses</c:v>
                </c:pt>
              </c:strCache>
            </c:strRef>
          </c:tx>
          <c:spPr>
            <a:solidFill>
              <a:srgbClr val="C1BDDC"/>
            </a:solidFill>
            <a:ln w="3175">
              <a:solidFill>
                <a:srgbClr val="FFFFFF"/>
              </a:solidFill>
              <a:prstDash val="solid"/>
            </a:ln>
          </c:spPr>
          <c:invertIfNegative val="0"/>
          <c:cat>
            <c:numRef>
              <c:f>'Accident &amp; Health and WC'!$D$12:$D$28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WC'!$H$51:$H$66</c:f>
              <c:numCache>
                <c:formatCode>0%</c:formatCode>
                <c:ptCount val="16"/>
                <c:pt idx="0">
                  <c:v>0.61029830558135234</c:v>
                </c:pt>
                <c:pt idx="1">
                  <c:v>0.6214051566521589</c:v>
                </c:pt>
                <c:pt idx="2">
                  <c:v>0.55989394820399296</c:v>
                </c:pt>
                <c:pt idx="3">
                  <c:v>0.67522449515883798</c:v>
                </c:pt>
                <c:pt idx="4">
                  <c:v>0.66287640338971998</c:v>
                </c:pt>
                <c:pt idx="5">
                  <c:v>0.63563826169342108</c:v>
                </c:pt>
                <c:pt idx="6">
                  <c:v>0.64271889491916701</c:v>
                </c:pt>
                <c:pt idx="7">
                  <c:v>0.75875677261620034</c:v>
                </c:pt>
                <c:pt idx="8">
                  <c:v>0.68637415255897294</c:v>
                </c:pt>
                <c:pt idx="9">
                  <c:v>0.6728842572341236</c:v>
                </c:pt>
                <c:pt idx="10">
                  <c:v>0.64223609667798864</c:v>
                </c:pt>
                <c:pt idx="11">
                  <c:v>0.61747953516935428</c:v>
                </c:pt>
                <c:pt idx="12">
                  <c:v>0.56926507118743774</c:v>
                </c:pt>
                <c:pt idx="13">
                  <c:v>0.58283844489168657</c:v>
                </c:pt>
                <c:pt idx="14">
                  <c:v>0.4174079923890443</c:v>
                </c:pt>
                <c:pt idx="15">
                  <c:v>0.1719786811841216</c:v>
                </c:pt>
              </c:numCache>
            </c:numRef>
          </c:val>
          <c:extLst>
            <c:ext xmlns:c16="http://schemas.microsoft.com/office/drawing/2014/chart" uri="{C3380CC4-5D6E-409C-BE32-E72D297353CC}">
              <c16:uniqueId val="{00000000-F019-4A4E-A8ED-BB9B40D41822}"/>
            </c:ext>
          </c:extLst>
        </c:ser>
        <c:ser>
          <c:idx val="2"/>
          <c:order val="2"/>
          <c:tx>
            <c:strRef>
              <c:f>'Accident &amp; Health and WC'!$I$50</c:f>
              <c:strCache>
                <c:ptCount val="1"/>
                <c:pt idx="0">
                  <c:v>Case Reserves</c:v>
                </c:pt>
              </c:strCache>
            </c:strRef>
          </c:tx>
          <c:spPr>
            <a:solidFill>
              <a:srgbClr val="FCAF86"/>
            </a:solidFill>
            <a:ln w="12700">
              <a:solidFill>
                <a:srgbClr val="FFFFFF"/>
              </a:solidFill>
              <a:prstDash val="solid"/>
            </a:ln>
          </c:spPr>
          <c:invertIfNegative val="0"/>
          <c:cat>
            <c:numRef>
              <c:f>'Accident &amp; Health and WC'!$D$12:$D$28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WC'!$I$51:$I$66</c:f>
              <c:numCache>
                <c:formatCode>0%</c:formatCode>
                <c:ptCount val="16"/>
                <c:pt idx="0">
                  <c:v>6.8612415907294805E-2</c:v>
                </c:pt>
                <c:pt idx="1">
                  <c:v>5.5063031697767904E-2</c:v>
                </c:pt>
                <c:pt idx="2">
                  <c:v>0.10769232603886132</c:v>
                </c:pt>
                <c:pt idx="3">
                  <c:v>4.5469962269106066E-2</c:v>
                </c:pt>
                <c:pt idx="4">
                  <c:v>4.4271656442044137E-2</c:v>
                </c:pt>
                <c:pt idx="5">
                  <c:v>5.0502642344117193E-2</c:v>
                </c:pt>
                <c:pt idx="6">
                  <c:v>6.6677311508708925E-2</c:v>
                </c:pt>
                <c:pt idx="7">
                  <c:v>3.3128992447529884E-2</c:v>
                </c:pt>
                <c:pt idx="8">
                  <c:v>7.4061285484745595E-2</c:v>
                </c:pt>
                <c:pt idx="9">
                  <c:v>8.2445099709854405E-2</c:v>
                </c:pt>
                <c:pt idx="10">
                  <c:v>8.7415443700959716E-2</c:v>
                </c:pt>
                <c:pt idx="11">
                  <c:v>0.10236725275053488</c:v>
                </c:pt>
                <c:pt idx="12">
                  <c:v>0.15050028239936195</c:v>
                </c:pt>
                <c:pt idx="13">
                  <c:v>0.10275851630244602</c:v>
                </c:pt>
                <c:pt idx="14">
                  <c:v>0.17013204795702447</c:v>
                </c:pt>
                <c:pt idx="15">
                  <c:v>0.13568667979031729</c:v>
                </c:pt>
              </c:numCache>
            </c:numRef>
          </c:val>
          <c:extLst>
            <c:ext xmlns:c16="http://schemas.microsoft.com/office/drawing/2014/chart" uri="{C3380CC4-5D6E-409C-BE32-E72D297353CC}">
              <c16:uniqueId val="{00000001-F019-4A4E-A8ED-BB9B40D41822}"/>
            </c:ext>
          </c:extLst>
        </c:ser>
        <c:ser>
          <c:idx val="3"/>
          <c:order val="3"/>
          <c:tx>
            <c:strRef>
              <c:f>'Accident &amp; Health and WC'!$J$50</c:f>
              <c:strCache>
                <c:ptCount val="1"/>
                <c:pt idx="0">
                  <c:v>IBNR</c:v>
                </c:pt>
              </c:strCache>
            </c:strRef>
          </c:tx>
          <c:spPr>
            <a:solidFill>
              <a:srgbClr val="A3D6D5"/>
            </a:solidFill>
            <a:ln w="12700">
              <a:solidFill>
                <a:srgbClr val="FFFFFF"/>
              </a:solidFill>
              <a:prstDash val="solid"/>
            </a:ln>
          </c:spPr>
          <c:invertIfNegative val="0"/>
          <c:cat>
            <c:numRef>
              <c:f>'Accident &amp; Health and WC'!$D$12:$D$28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WC'!$J$51:$J$66</c:f>
              <c:numCache>
                <c:formatCode>0%</c:formatCode>
                <c:ptCount val="16"/>
                <c:pt idx="0">
                  <c:v>6.5517220166964041E-2</c:v>
                </c:pt>
                <c:pt idx="1">
                  <c:v>5.1800139774975981E-2</c:v>
                </c:pt>
                <c:pt idx="2">
                  <c:v>7.7418438520916621E-2</c:v>
                </c:pt>
                <c:pt idx="3">
                  <c:v>5.9512730653747903E-2</c:v>
                </c:pt>
                <c:pt idx="4">
                  <c:v>4.6198156747546418E-2</c:v>
                </c:pt>
                <c:pt idx="5">
                  <c:v>5.4526548995125088E-2</c:v>
                </c:pt>
                <c:pt idx="6">
                  <c:v>8.3517560490739981E-2</c:v>
                </c:pt>
                <c:pt idx="7">
                  <c:v>3.9523940431364278E-2</c:v>
                </c:pt>
                <c:pt idx="8">
                  <c:v>7.9841044053145738E-2</c:v>
                </c:pt>
                <c:pt idx="9">
                  <c:v>8.6627137745082475E-2</c:v>
                </c:pt>
                <c:pt idx="10">
                  <c:v>9.882839138460825E-2</c:v>
                </c:pt>
                <c:pt idx="11">
                  <c:v>0.19953000597009224</c:v>
                </c:pt>
                <c:pt idx="12">
                  <c:v>0.20630289180671102</c:v>
                </c:pt>
                <c:pt idx="13">
                  <c:v>8.6314804429823214E-2</c:v>
                </c:pt>
                <c:pt idx="14">
                  <c:v>0.26146978818992711</c:v>
                </c:pt>
                <c:pt idx="15">
                  <c:v>0.57681773394823077</c:v>
                </c:pt>
              </c:numCache>
            </c:numRef>
          </c:val>
          <c:extLst>
            <c:ext xmlns:c16="http://schemas.microsoft.com/office/drawing/2014/chart" uri="{C3380CC4-5D6E-409C-BE32-E72D297353CC}">
              <c16:uniqueId val="{00000002-F019-4A4E-A8ED-BB9B40D4182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WC'!$F$12:$F$27</c:f>
              <c:numCache>
                <c:formatCode>#,##0</c:formatCode>
                <c:ptCount val="16"/>
                <c:pt idx="0">
                  <c:v>991.35833377230006</c:v>
                </c:pt>
                <c:pt idx="1">
                  <c:v>801.82859369963762</c:v>
                </c:pt>
                <c:pt idx="2">
                  <c:v>739.94135538782621</c:v>
                </c:pt>
                <c:pt idx="3">
                  <c:v>521.76868772974672</c:v>
                </c:pt>
                <c:pt idx="4">
                  <c:v>473.0939244389819</c:v>
                </c:pt>
                <c:pt idx="5">
                  <c:v>340.54488778809235</c:v>
                </c:pt>
                <c:pt idx="6">
                  <c:v>343.17962079424126</c:v>
                </c:pt>
                <c:pt idx="7">
                  <c:v>750.18072552044396</c:v>
                </c:pt>
                <c:pt idx="8">
                  <c:v>459.69135035535203</c:v>
                </c:pt>
                <c:pt idx="9">
                  <c:v>660.35712326341888</c:v>
                </c:pt>
                <c:pt idx="10">
                  <c:v>449.07871349029131</c:v>
                </c:pt>
                <c:pt idx="11">
                  <c:v>1036.743500803414</c:v>
                </c:pt>
                <c:pt idx="12">
                  <c:v>1065.7887147074996</c:v>
                </c:pt>
                <c:pt idx="13">
                  <c:v>686.44541631774644</c:v>
                </c:pt>
                <c:pt idx="14">
                  <c:v>1355.903927613846</c:v>
                </c:pt>
                <c:pt idx="15">
                  <c:v>924.77825230821634</c:v>
                </c:pt>
              </c:numCache>
            </c:numRef>
          </c:val>
          <c:smooth val="0"/>
          <c:extLst>
            <c:ext xmlns:c16="http://schemas.microsoft.com/office/drawing/2014/chart" uri="{C3380CC4-5D6E-409C-BE32-E72D297353CC}">
              <c16:uniqueId val="{00000003-F019-4A4E-A8ED-BB9B40D41822}"/>
            </c:ext>
          </c:extLst>
        </c:ser>
        <c:ser>
          <c:idx val="4"/>
          <c:order val="4"/>
          <c:tx>
            <c:strRef>
              <c:f>'Accident &amp; Health and WC'!$B$9</c:f>
              <c:strCache>
                <c:ptCount val="1"/>
                <c:pt idx="0">
                  <c:v>Written Premium</c:v>
                </c:pt>
              </c:strCache>
            </c:strRef>
          </c:tx>
          <c:marker>
            <c:symbol val="star"/>
            <c:size val="7"/>
            <c:spPr>
              <a:noFill/>
              <a:ln>
                <a:solidFill>
                  <a:srgbClr val="A29FCC"/>
                </a:solidFill>
                <a:prstDash val="solid"/>
              </a:ln>
            </c:spPr>
          </c:marker>
          <c:cat>
            <c:numRef>
              <c:f>'Accident &amp; Health and WC'!$D$12:$D$27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WC'!$B$12:$B$27</c:f>
              <c:numCache>
                <c:formatCode>###\ ###\ ###\ ###\ ##0</c:formatCode>
                <c:ptCount val="16"/>
                <c:pt idx="0">
                  <c:v>989.7522826123203</c:v>
                </c:pt>
                <c:pt idx="1">
                  <c:v>803.16879336347563</c:v>
                </c:pt>
                <c:pt idx="2">
                  <c:v>780.7785851658299</c:v>
                </c:pt>
                <c:pt idx="3">
                  <c:v>517.28959985604615</c:v>
                </c:pt>
                <c:pt idx="4">
                  <c:v>470.89915996322713</c:v>
                </c:pt>
                <c:pt idx="5">
                  <c:v>338.10586631613705</c:v>
                </c:pt>
                <c:pt idx="6">
                  <c:v>343.4528551638025</c:v>
                </c:pt>
                <c:pt idx="7">
                  <c:v>749.85064696069867</c:v>
                </c:pt>
                <c:pt idx="8">
                  <c:v>459.8127957131677</c:v>
                </c:pt>
                <c:pt idx="9">
                  <c:v>660.55880746749096</c:v>
                </c:pt>
                <c:pt idx="10">
                  <c:v>448.69803496647665</c:v>
                </c:pt>
                <c:pt idx="11">
                  <c:v>1037.1622790056706</c:v>
                </c:pt>
                <c:pt idx="12">
                  <c:v>1074.6861886551746</c:v>
                </c:pt>
                <c:pt idx="13">
                  <c:v>686.98840972118967</c:v>
                </c:pt>
                <c:pt idx="14">
                  <c:v>1392.3163669201508</c:v>
                </c:pt>
                <c:pt idx="15">
                  <c:v>1265.413043852956</c:v>
                </c:pt>
              </c:numCache>
            </c:numRef>
          </c:val>
          <c:smooth val="0"/>
          <c:extLst>
            <c:ext xmlns:c16="http://schemas.microsoft.com/office/drawing/2014/chart" uri="{C3380CC4-5D6E-409C-BE32-E72D297353CC}">
              <c16:uniqueId val="{00000004-F019-4A4E-A8ED-BB9B40D4182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Reins'!$D$16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F85-4850-BC7F-B9E6051EEB7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F85-4850-BC7F-B9E6051EEB7A}"/>
              </c:ext>
            </c:extLst>
          </c:dPt>
          <c:dLbls>
            <c:dLbl>
              <c:idx val="12"/>
              <c:tx>
                <c:strRef>
                  <c:f>'Accident &amp; Health and WC Reins'!$D$16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{907EEE01-4484-467F-8C20-AAE1465DCD39}</c15:txfldGUID>
                      <c15:f>'Accident &amp; Health and WC Reins'!$D$16</c15:f>
                      <c15:dlblFieldTableCache>
                        <c:ptCount val="1"/>
                        <c:pt idx="0">
                          <c:v>2009</c:v>
                        </c:pt>
                      </c15:dlblFieldTableCache>
                    </c15:dlblFTEntry>
                  </c15:dlblFieldTable>
                  <c15:showDataLabelsRange val="0"/>
                </c:ext>
                <c:ext xmlns:c16="http://schemas.microsoft.com/office/drawing/2014/chart" uri="{C3380CC4-5D6E-409C-BE32-E72D297353CC}">
                  <c16:uniqueId val="{00000002-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6.0527217745698206E-2</c:v>
                </c:pt>
                <c:pt idx="1">
                  <c:v>0.41065777658645652</c:v>
                </c:pt>
                <c:pt idx="2">
                  <c:v>0.53844337065161518</c:v>
                </c:pt>
                <c:pt idx="3">
                  <c:v>0.59947260541722203</c:v>
                </c:pt>
                <c:pt idx="4">
                  <c:v>0.62490565595110004</c:v>
                </c:pt>
                <c:pt idx="5">
                  <c:v>0.63985921036373405</c:v>
                </c:pt>
                <c:pt idx="6">
                  <c:v>0.65967149031278927</c:v>
                </c:pt>
                <c:pt idx="7">
                  <c:v>0.66516955036831693</c:v>
                </c:pt>
                <c:pt idx="8">
                  <c:v>0.66589977950628221</c:v>
                </c:pt>
                <c:pt idx="9">
                  <c:v>0.66284976533465945</c:v>
                </c:pt>
                <c:pt idx="10">
                  <c:v>0.66781146297177352</c:v>
                </c:pt>
                <c:pt idx="11">
                  <c:v>0.66944769564698936</c:v>
                </c:pt>
                <c:pt idx="12">
                  <c:v>0.72592094798398865</c:v>
                </c:pt>
              </c:numCache>
            </c:numRef>
          </c:yVal>
          <c:smooth val="0"/>
          <c:extLst>
            <c:ext xmlns:c16="http://schemas.microsoft.com/office/drawing/2014/chart" uri="{C3380CC4-5D6E-409C-BE32-E72D297353CC}">
              <c16:uniqueId val="{00000003-FF85-4850-BC7F-B9E6051EEB7A}"/>
            </c:ext>
          </c:extLst>
        </c:ser>
        <c:ser>
          <c:idx val="40"/>
          <c:order val="1"/>
          <c:tx>
            <c:strRef>
              <c:f>'Accident &amp; Health and WC Reins'!$D$17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F85-4850-BC7F-B9E6051EEB7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F85-4850-BC7F-B9E6051EEB7A}"/>
              </c:ext>
            </c:extLst>
          </c:dPt>
          <c:dLbls>
            <c:dLbl>
              <c:idx val="11"/>
              <c:tx>
                <c:strRef>
                  <c:f>'Accident &amp; Health and WC Reins'!$D$17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{BF878A40-002B-4FA0-92A1-BF2C51B7F4E0}</c15:txfldGUID>
                      <c15:f>'Accident &amp; Health and WC Reins'!$D$17</c15:f>
                      <c15:dlblFieldTableCache>
                        <c:ptCount val="1"/>
                        <c:pt idx="0">
                          <c:v>2010</c:v>
                        </c:pt>
                      </c15:dlblFieldTableCache>
                    </c15:dlblFTEntry>
                  </c15:dlblFieldTable>
                  <c15:showDataLabelsRange val="0"/>
                </c:ext>
                <c:ext xmlns:c16="http://schemas.microsoft.com/office/drawing/2014/chart" uri="{C3380CC4-5D6E-409C-BE32-E72D297353CC}">
                  <c16:uniqueId val="{00000006-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7.1094139010422108E-2</c:v>
                </c:pt>
                <c:pt idx="1">
                  <c:v>0.41225317467246492</c:v>
                </c:pt>
                <c:pt idx="2">
                  <c:v>0.5223313065504841</c:v>
                </c:pt>
                <c:pt idx="3">
                  <c:v>0.55355149119720037</c:v>
                </c:pt>
                <c:pt idx="4">
                  <c:v>0.5818946892972594</c:v>
                </c:pt>
                <c:pt idx="5">
                  <c:v>0.62341884588951546</c:v>
                </c:pt>
                <c:pt idx="6">
                  <c:v>0.62884387073735803</c:v>
                </c:pt>
                <c:pt idx="7">
                  <c:v>0.64295510281134061</c:v>
                </c:pt>
                <c:pt idx="8">
                  <c:v>0.65188420796769408</c:v>
                </c:pt>
                <c:pt idx="9">
                  <c:v>0.65082606034035306</c:v>
                </c:pt>
                <c:pt idx="10">
                  <c:v>0.65094180475026198</c:v>
                </c:pt>
                <c:pt idx="11">
                  <c:v>0.72630238445652473</c:v>
                </c:pt>
              </c:numCache>
            </c:numRef>
          </c:yVal>
          <c:smooth val="0"/>
          <c:extLst>
            <c:ext xmlns:c16="http://schemas.microsoft.com/office/drawing/2014/chart" uri="{C3380CC4-5D6E-409C-BE32-E72D297353CC}">
              <c16:uniqueId val="{00000007-FF85-4850-BC7F-B9E6051EEB7A}"/>
            </c:ext>
          </c:extLst>
        </c:ser>
        <c:ser>
          <c:idx val="41"/>
          <c:order val="2"/>
          <c:tx>
            <c:strRef>
              <c:f>'Accident &amp; Health and WC Reins'!$D$18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F85-4850-BC7F-B9E6051EEB7A}"/>
              </c:ext>
            </c:extLst>
          </c:dPt>
          <c:dLbls>
            <c:dLbl>
              <c:idx val="10"/>
              <c:tx>
                <c:strRef>
                  <c:f>'Accident &amp; Health and WC Reins'!$D$18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{4349C275-56EC-4581-BD99-370A613FC815}</c15:txfldGUID>
                      <c15:f>'Accident &amp; Health and WC Reins'!$D$18</c15:f>
                      <c15:dlblFieldTableCache>
                        <c:ptCount val="1"/>
                        <c:pt idx="0">
                          <c:v>2011</c:v>
                        </c:pt>
                      </c15:dlblFieldTableCache>
                    </c15:dlblFTEntry>
                  </c15:dlblFieldTable>
                  <c15:showDataLabelsRange val="0"/>
                </c:ext>
                <c:ext xmlns:c16="http://schemas.microsoft.com/office/drawing/2014/chart" uri="{C3380CC4-5D6E-409C-BE32-E72D297353CC}">
                  <c16:uniqueId val="{00000009-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9.5831542857159516E-2</c:v>
                </c:pt>
                <c:pt idx="1">
                  <c:v>0.4609041205555347</c:v>
                </c:pt>
                <c:pt idx="2">
                  <c:v>0.56822695269569412</c:v>
                </c:pt>
                <c:pt idx="3">
                  <c:v>0.5872888491265511</c:v>
                </c:pt>
                <c:pt idx="4">
                  <c:v>0.6247665598905765</c:v>
                </c:pt>
                <c:pt idx="5">
                  <c:v>0.62889929005474376</c:v>
                </c:pt>
                <c:pt idx="6">
                  <c:v>0.6292508031508397</c:v>
                </c:pt>
                <c:pt idx="7">
                  <c:v>0.63181695742902844</c:v>
                </c:pt>
                <c:pt idx="8">
                  <c:v>0.64005069033699846</c:v>
                </c:pt>
                <c:pt idx="9">
                  <c:v>0.64411677413903268</c:v>
                </c:pt>
                <c:pt idx="10">
                  <c:v>0.77509240336163987</c:v>
                </c:pt>
              </c:numCache>
            </c:numRef>
          </c:yVal>
          <c:smooth val="0"/>
          <c:extLst>
            <c:ext xmlns:c16="http://schemas.microsoft.com/office/drawing/2014/chart" uri="{C3380CC4-5D6E-409C-BE32-E72D297353CC}">
              <c16:uniqueId val="{0000000A-FF85-4850-BC7F-B9E6051EEB7A}"/>
            </c:ext>
          </c:extLst>
        </c:ser>
        <c:ser>
          <c:idx val="42"/>
          <c:order val="3"/>
          <c:tx>
            <c:strRef>
              <c:f>'Accident &amp; Health and WC Reins'!$D$19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F85-4850-BC7F-B9E6051EEB7A}"/>
              </c:ext>
            </c:extLst>
          </c:dPt>
          <c:dLbls>
            <c:dLbl>
              <c:idx val="9"/>
              <c:tx>
                <c:strRef>
                  <c:f>'Accident &amp; Health and WC Reins'!$D$19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{7D785F19-CA52-4B46-9402-500E9EFCBBAD}</c15:txfldGUID>
                      <c15:f>'Accident &amp; Health and WC Reins'!$D$19</c15:f>
                      <c15:dlblFieldTableCache>
                        <c:ptCount val="1"/>
                        <c:pt idx="0">
                          <c:v>2012</c:v>
                        </c:pt>
                      </c15:dlblFieldTableCache>
                    </c15:dlblFTEntry>
                  </c15:dlblFieldTable>
                  <c15:showDataLabelsRange val="0"/>
                </c:ext>
                <c:ext xmlns:c16="http://schemas.microsoft.com/office/drawing/2014/chart" uri="{C3380CC4-5D6E-409C-BE32-E72D297353CC}">
                  <c16:uniqueId val="{0000000C-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0.17982574305200655</c:v>
                </c:pt>
                <c:pt idx="1">
                  <c:v>0.55424348698930137</c:v>
                </c:pt>
                <c:pt idx="2">
                  <c:v>0.69937401114039344</c:v>
                </c:pt>
                <c:pt idx="3">
                  <c:v>0.73787694050472674</c:v>
                </c:pt>
                <c:pt idx="4">
                  <c:v>0.76130668123816547</c:v>
                </c:pt>
                <c:pt idx="5">
                  <c:v>0.76584543891734536</c:v>
                </c:pt>
                <c:pt idx="6">
                  <c:v>0.77144149390012451</c:v>
                </c:pt>
                <c:pt idx="7">
                  <c:v>0.76990890202478801</c:v>
                </c:pt>
                <c:pt idx="8">
                  <c:v>0.77009963338613407</c:v>
                </c:pt>
                <c:pt idx="9">
                  <c:v>0.81722216134587222</c:v>
                </c:pt>
              </c:numCache>
            </c:numRef>
          </c:yVal>
          <c:smooth val="0"/>
          <c:extLst>
            <c:ext xmlns:c16="http://schemas.microsoft.com/office/drawing/2014/chart" uri="{C3380CC4-5D6E-409C-BE32-E72D297353CC}">
              <c16:uniqueId val="{0000000D-FF85-4850-BC7F-B9E6051EEB7A}"/>
            </c:ext>
          </c:extLst>
        </c:ser>
        <c:ser>
          <c:idx val="43"/>
          <c:order val="4"/>
          <c:tx>
            <c:strRef>
              <c:f>'Accident &amp; Health and WC Reins'!$D$20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F85-4850-BC7F-B9E6051EEB7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F85-4850-BC7F-B9E6051EEB7A}"/>
              </c:ext>
            </c:extLst>
          </c:dPt>
          <c:dLbls>
            <c:dLbl>
              <c:idx val="8"/>
              <c:tx>
                <c:strRef>
                  <c:f>'Accident &amp; Health and WC Reins'!$D$20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{2F6BF044-8E34-40FB-8AA7-EA4B2CDB0E5C}</c15:txfldGUID>
                      <c15:f>'Accident &amp; Health and WC Reins'!$D$20</c15:f>
                      <c15:dlblFieldTableCache>
                        <c:ptCount val="1"/>
                        <c:pt idx="0">
                          <c:v>2013</c:v>
                        </c:pt>
                      </c15:dlblFieldTableCache>
                    </c15:dlblFTEntry>
                  </c15:dlblFieldTable>
                  <c15:showDataLabelsRange val="0"/>
                </c:ext>
                <c:ext xmlns:c16="http://schemas.microsoft.com/office/drawing/2014/chart" uri="{C3380CC4-5D6E-409C-BE32-E72D297353CC}">
                  <c16:uniqueId val="{00000010-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8.2232964106901563E-2</c:v>
                </c:pt>
                <c:pt idx="1">
                  <c:v>0.40851287853592422</c:v>
                </c:pt>
                <c:pt idx="2">
                  <c:v>0.56388721557677834</c:v>
                </c:pt>
                <c:pt idx="3">
                  <c:v>0.6328315186100596</c:v>
                </c:pt>
                <c:pt idx="4">
                  <c:v>0.65775674792334193</c:v>
                </c:pt>
                <c:pt idx="5">
                  <c:v>0.6695845694465381</c:v>
                </c:pt>
                <c:pt idx="6">
                  <c:v>0.67425458037717645</c:v>
                </c:pt>
                <c:pt idx="7">
                  <c:v>0.67363079848798035</c:v>
                </c:pt>
                <c:pt idx="8">
                  <c:v>0.79594595851007388</c:v>
                </c:pt>
              </c:numCache>
            </c:numRef>
          </c:yVal>
          <c:smooth val="0"/>
          <c:extLst>
            <c:ext xmlns:c16="http://schemas.microsoft.com/office/drawing/2014/chart" uri="{C3380CC4-5D6E-409C-BE32-E72D297353CC}">
              <c16:uniqueId val="{00000011-FF85-4850-BC7F-B9E6051EEB7A}"/>
            </c:ext>
          </c:extLst>
        </c:ser>
        <c:ser>
          <c:idx val="44"/>
          <c:order val="5"/>
          <c:tx>
            <c:strRef>
              <c:f>'Accident &amp; Health and WC Reins'!$D$21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F85-4850-BC7F-B9E6051EEB7A}"/>
              </c:ext>
            </c:extLst>
          </c:dPt>
          <c:dLbls>
            <c:dLbl>
              <c:idx val="7"/>
              <c:tx>
                <c:strRef>
                  <c:f>'Accident &amp; Health and WC Reins'!$D$21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{D988A86C-4DEB-4DA6-BAA0-AF549A857C7C}</c15:txfldGUID>
                      <c15:f>'Accident &amp; Health and WC Reins'!$D$21</c15:f>
                      <c15:dlblFieldTableCache>
                        <c:ptCount val="1"/>
                        <c:pt idx="0">
                          <c:v>2014</c:v>
                        </c:pt>
                      </c15:dlblFieldTableCache>
                    </c15:dlblFTEntry>
                  </c15:dlblFieldTable>
                  <c15:showDataLabelsRange val="0"/>
                </c:ext>
                <c:ext xmlns:c16="http://schemas.microsoft.com/office/drawing/2014/chart" uri="{C3380CC4-5D6E-409C-BE32-E72D297353CC}">
                  <c16:uniqueId val="{00000013-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7.3961651062547235E-2</c:v>
                </c:pt>
                <c:pt idx="1">
                  <c:v>0.39367328443105443</c:v>
                </c:pt>
                <c:pt idx="2">
                  <c:v>0.59126324385881068</c:v>
                </c:pt>
                <c:pt idx="3">
                  <c:v>0.69017470658590929</c:v>
                </c:pt>
                <c:pt idx="4">
                  <c:v>0.71211484561356175</c:v>
                </c:pt>
                <c:pt idx="5">
                  <c:v>0.72863069218164878</c:v>
                </c:pt>
                <c:pt idx="6">
                  <c:v>0.72941484262192935</c:v>
                </c:pt>
                <c:pt idx="7">
                  <c:v>0.83735300408074198</c:v>
                </c:pt>
              </c:numCache>
            </c:numRef>
          </c:yVal>
          <c:smooth val="0"/>
          <c:extLst>
            <c:ext xmlns:c16="http://schemas.microsoft.com/office/drawing/2014/chart" uri="{C3380CC4-5D6E-409C-BE32-E72D297353CC}">
              <c16:uniqueId val="{00000014-FF85-4850-BC7F-B9E6051EEB7A}"/>
            </c:ext>
          </c:extLst>
        </c:ser>
        <c:ser>
          <c:idx val="45"/>
          <c:order val="6"/>
          <c:tx>
            <c:strRef>
              <c:f>'Accident &amp; Health and WC Reins'!$D$22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F85-4850-BC7F-B9E6051EEB7A}"/>
              </c:ext>
            </c:extLst>
          </c:dPt>
          <c:dLbls>
            <c:dLbl>
              <c:idx val="6"/>
              <c:tx>
                <c:strRef>
                  <c:f>'Accident &amp; Health and WC Reins'!$D$22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{ECBDE438-11B6-4BFD-881B-B7BD2C05A272}</c15:txfldGUID>
                      <c15:f>'Accident &amp; Health and WC Reins'!$D$22</c15:f>
                      <c15:dlblFieldTableCache>
                        <c:ptCount val="1"/>
                        <c:pt idx="0">
                          <c:v>2015</c:v>
                        </c:pt>
                      </c15:dlblFieldTableCache>
                    </c15:dlblFTEntry>
                  </c15:dlblFieldTable>
                  <c15:showDataLabelsRange val="0"/>
                </c:ext>
                <c:ext xmlns:c16="http://schemas.microsoft.com/office/drawing/2014/chart" uri="{C3380CC4-5D6E-409C-BE32-E72D297353CC}">
                  <c16:uniqueId val="{00000016-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8.3461465999782616E-2</c:v>
                </c:pt>
                <c:pt idx="1">
                  <c:v>0.4432778343653801</c:v>
                </c:pt>
                <c:pt idx="2">
                  <c:v>0.599452247383785</c:v>
                </c:pt>
                <c:pt idx="3">
                  <c:v>0.64810601741098561</c:v>
                </c:pt>
                <c:pt idx="4">
                  <c:v>0.66105865382294637</c:v>
                </c:pt>
                <c:pt idx="5">
                  <c:v>0.67805803568829837</c:v>
                </c:pt>
                <c:pt idx="6">
                  <c:v>0.79641309094361179</c:v>
                </c:pt>
              </c:numCache>
            </c:numRef>
          </c:yVal>
          <c:smooth val="0"/>
          <c:extLst>
            <c:ext xmlns:c16="http://schemas.microsoft.com/office/drawing/2014/chart" uri="{C3380CC4-5D6E-409C-BE32-E72D297353CC}">
              <c16:uniqueId val="{00000017-FF85-4850-BC7F-B9E6051EEB7A}"/>
            </c:ext>
          </c:extLst>
        </c:ser>
        <c:ser>
          <c:idx val="46"/>
          <c:order val="7"/>
          <c:tx>
            <c:strRef>
              <c:f>'Accident &amp; Health and WC Reins'!$D$23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F85-4850-BC7F-B9E6051EEB7A}"/>
              </c:ext>
            </c:extLst>
          </c:dPt>
          <c:dLbls>
            <c:dLbl>
              <c:idx val="5"/>
              <c:tx>
                <c:strRef>
                  <c:f>'Accident &amp; Health and WC Reins'!$D$23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{31EC1654-88AF-419C-B674-28CCB82EA43C}</c15:txfldGUID>
                      <c15:f>'Accident &amp; Health and WC Reins'!$D$23</c15:f>
                      <c15:dlblFieldTableCache>
                        <c:ptCount val="1"/>
                        <c:pt idx="0">
                          <c:v>2016</c:v>
                        </c:pt>
                      </c15:dlblFieldTableCache>
                    </c15:dlblFTEntry>
                  </c15:dlblFieldTable>
                  <c15:showDataLabelsRange val="0"/>
                </c:ext>
                <c:ext xmlns:c16="http://schemas.microsoft.com/office/drawing/2014/chart" uri="{C3380CC4-5D6E-409C-BE32-E72D297353CC}">
                  <c16:uniqueId val="{00000019-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6.0069106446338803E-2</c:v>
                </c:pt>
                <c:pt idx="1">
                  <c:v>0.40553405657404618</c:v>
                </c:pt>
                <c:pt idx="2">
                  <c:v>0.6199117437895193</c:v>
                </c:pt>
                <c:pt idx="3">
                  <c:v>0.6862082163442571</c:v>
                </c:pt>
                <c:pt idx="4">
                  <c:v>0.70057155085119749</c:v>
                </c:pt>
                <c:pt idx="5">
                  <c:v>0.97996958924478328</c:v>
                </c:pt>
              </c:numCache>
            </c:numRef>
          </c:yVal>
          <c:smooth val="0"/>
          <c:extLst>
            <c:ext xmlns:c16="http://schemas.microsoft.com/office/drawing/2014/chart" uri="{C3380CC4-5D6E-409C-BE32-E72D297353CC}">
              <c16:uniqueId val="{0000001A-FF85-4850-BC7F-B9E6051EEB7A}"/>
            </c:ext>
          </c:extLst>
        </c:ser>
        <c:ser>
          <c:idx val="47"/>
          <c:order val="8"/>
          <c:tx>
            <c:strRef>
              <c:f>'Accident &amp; Health and WC Reins'!$D$24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F85-4850-BC7F-B9E6051EEB7A}"/>
              </c:ext>
            </c:extLst>
          </c:dPt>
          <c:dLbls>
            <c:dLbl>
              <c:idx val="4"/>
              <c:tx>
                <c:strRef>
                  <c:f>'Accident &amp; Health and WC Reins'!$D$24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{0517234A-D8F7-4CF2-B29C-2031C02C9DAB}</c15:txfldGUID>
                      <c15:f>'Accident &amp; Health and WC Reins'!$D$24</c15:f>
                      <c15:dlblFieldTableCache>
                        <c:ptCount val="1"/>
                        <c:pt idx="0">
                          <c:v>2017</c:v>
                        </c:pt>
                      </c15:dlblFieldTableCache>
                    </c15:dlblFTEntry>
                  </c15:dlblFieldTable>
                  <c15:showDataLabelsRange val="0"/>
                </c:ext>
                <c:ext xmlns:c16="http://schemas.microsoft.com/office/drawing/2014/chart" uri="{C3380CC4-5D6E-409C-BE32-E72D297353CC}">
                  <c16:uniqueId val="{0000001C-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Reins'!$H$11:$K$11,'Accident &amp; Health and WC Reins'!$K$11)</c:f>
              <c:numCache>
                <c:formatCode>0</c:formatCode>
                <c:ptCount val="5"/>
                <c:pt idx="0">
                  <c:v>12</c:v>
                </c:pt>
                <c:pt idx="1">
                  <c:v>24</c:v>
                </c:pt>
                <c:pt idx="2">
                  <c:v>36</c:v>
                </c:pt>
                <c:pt idx="3">
                  <c:v>48</c:v>
                </c:pt>
                <c:pt idx="4">
                  <c:v>48</c:v>
                </c:pt>
              </c:numCache>
            </c:numRef>
          </c:xVal>
          <c:yVal>
            <c:numRef>
              <c:f>('Accident &amp; Health and WC Reins'!$H$24:$K$24,'Accident &amp; Health and WC Reins'!$F$63)</c:f>
              <c:numCache>
                <c:formatCode>0%</c:formatCode>
                <c:ptCount val="5"/>
                <c:pt idx="0">
                  <c:v>7.4056382484702768E-2</c:v>
                </c:pt>
                <c:pt idx="1">
                  <c:v>0.42076614448615246</c:v>
                </c:pt>
                <c:pt idx="2">
                  <c:v>0.63049458028073735</c:v>
                </c:pt>
                <c:pt idx="3">
                  <c:v>0.69880586675583189</c:v>
                </c:pt>
                <c:pt idx="4">
                  <c:v>0.98832428159050734</c:v>
                </c:pt>
              </c:numCache>
            </c:numRef>
          </c:yVal>
          <c:smooth val="0"/>
          <c:extLst>
            <c:ext xmlns:c16="http://schemas.microsoft.com/office/drawing/2014/chart" uri="{C3380CC4-5D6E-409C-BE32-E72D297353CC}">
              <c16:uniqueId val="{0000001D-FF85-4850-BC7F-B9E6051EEB7A}"/>
            </c:ext>
          </c:extLst>
        </c:ser>
        <c:ser>
          <c:idx val="48"/>
          <c:order val="9"/>
          <c:tx>
            <c:strRef>
              <c:f>'Accident &amp; Health and WC Reins'!$D$25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F85-4850-BC7F-B9E6051EEB7A}"/>
              </c:ext>
            </c:extLst>
          </c:dPt>
          <c:dLbls>
            <c:dLbl>
              <c:idx val="3"/>
              <c:tx>
                <c:strRef>
                  <c:f>'Accident &amp; Health and WC Reins'!$D$25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{2A474C97-A216-47AB-943C-42619E8BDCC7}</c15:txfldGUID>
                      <c15:f>'Accident &amp; Health and WC Reins'!$D$25</c15:f>
                      <c15:dlblFieldTableCache>
                        <c:ptCount val="1"/>
                        <c:pt idx="0">
                          <c:v>2018</c:v>
                        </c:pt>
                      </c15:dlblFieldTableCache>
                    </c15:dlblFTEntry>
                  </c15:dlblFieldTable>
                  <c15:showDataLabelsRange val="0"/>
                </c:ext>
                <c:ext xmlns:c16="http://schemas.microsoft.com/office/drawing/2014/chart" uri="{C3380CC4-5D6E-409C-BE32-E72D297353CC}">
                  <c16:uniqueId val="{0000001F-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Reins'!$H$11:$J$11,'Accident &amp; Health and WC Reins'!$J$11)</c:f>
              <c:numCache>
                <c:formatCode>0</c:formatCode>
                <c:ptCount val="4"/>
                <c:pt idx="0">
                  <c:v>12</c:v>
                </c:pt>
                <c:pt idx="1">
                  <c:v>24</c:v>
                </c:pt>
                <c:pt idx="2">
                  <c:v>36</c:v>
                </c:pt>
                <c:pt idx="3">
                  <c:v>36</c:v>
                </c:pt>
              </c:numCache>
            </c:numRef>
          </c:xVal>
          <c:yVal>
            <c:numRef>
              <c:f>('Accident &amp; Health and WC Reins'!$H$25:$J$25,'Accident &amp; Health and WC Reins'!$F$64)</c:f>
              <c:numCache>
                <c:formatCode>0%</c:formatCode>
                <c:ptCount val="4"/>
                <c:pt idx="0">
                  <c:v>6.7162185529993534E-2</c:v>
                </c:pt>
                <c:pt idx="1">
                  <c:v>0.50701310241242192</c:v>
                </c:pt>
                <c:pt idx="2">
                  <c:v>0.69627711159039729</c:v>
                </c:pt>
                <c:pt idx="3">
                  <c:v>0.90482161672475092</c:v>
                </c:pt>
              </c:numCache>
            </c:numRef>
          </c:yVal>
          <c:smooth val="0"/>
          <c:extLst>
            <c:ext xmlns:c16="http://schemas.microsoft.com/office/drawing/2014/chart" uri="{C3380CC4-5D6E-409C-BE32-E72D297353CC}">
              <c16:uniqueId val="{00000020-FF85-4850-BC7F-B9E6051EEB7A}"/>
            </c:ext>
          </c:extLst>
        </c:ser>
        <c:ser>
          <c:idx val="49"/>
          <c:order val="10"/>
          <c:tx>
            <c:strRef>
              <c:f>'Accident &amp; Health and WC Reins'!$D$26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F85-4850-BC7F-B9E6051EEB7A}"/>
              </c:ext>
            </c:extLst>
          </c:dPt>
          <c:dLbls>
            <c:dLbl>
              <c:idx val="2"/>
              <c:tx>
                <c:strRef>
                  <c:f>'Accident &amp; Health and WC Reins'!$D$26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{FA2EEC8C-F306-45EA-9C81-49A37557621B}</c15:txfldGUID>
                      <c15:f>'Accident &amp; Health and WC Reins'!$D$26</c15:f>
                      <c15:dlblFieldTableCache>
                        <c:ptCount val="1"/>
                        <c:pt idx="0">
                          <c:v>2019</c:v>
                        </c:pt>
                      </c15:dlblFieldTableCache>
                    </c15:dlblFTEntry>
                  </c15:dlblFieldTable>
                  <c15:showDataLabelsRange val="0"/>
                </c:ext>
                <c:ext xmlns:c16="http://schemas.microsoft.com/office/drawing/2014/chart" uri="{C3380CC4-5D6E-409C-BE32-E72D297353CC}">
                  <c16:uniqueId val="{00000022-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0.24263993833057235</c:v>
                </c:pt>
                <c:pt idx="1">
                  <c:v>0.58043088020418221</c:v>
                </c:pt>
                <c:pt idx="2">
                  <c:v>0.92848226193746397</c:v>
                </c:pt>
              </c:numCache>
            </c:numRef>
          </c:yVal>
          <c:smooth val="0"/>
          <c:extLst>
            <c:ext xmlns:c16="http://schemas.microsoft.com/office/drawing/2014/chart" uri="{C3380CC4-5D6E-409C-BE32-E72D297353CC}">
              <c16:uniqueId val="{00000023-FF85-4850-BC7F-B9E6051EEB7A}"/>
            </c:ext>
          </c:extLst>
        </c:ser>
        <c:ser>
          <c:idx val="50"/>
          <c:order val="11"/>
          <c:tx>
            <c:strRef>
              <c:f>'Accident &amp; Health and WC Reins'!$D$27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Reins'!$D$27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{03F686AF-1911-4F3E-9F52-BAE2CC378BFB}</c15:txfldGUID>
                      <c15:f>'Accident &amp; Health and WC Reins'!$D$27</c15:f>
                      <c15:dlblFieldTableCache>
                        <c:ptCount val="1"/>
                        <c:pt idx="0">
                          <c:v>2020</c:v>
                        </c:pt>
                      </c15:dlblFieldTableCache>
                    </c15:dlblFTEntry>
                  </c15:dlblFieldTable>
                  <c15:showDataLabelsRange val="0"/>
                </c:ext>
                <c:ext xmlns:c16="http://schemas.microsoft.com/office/drawing/2014/chart" uri="{C3380CC4-5D6E-409C-BE32-E72D297353CC}">
                  <c16:uniqueId val="{00000024-FF85-4850-BC7F-B9E6051EEB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0.2955153756862039</c:v>
                </c:pt>
                <c:pt idx="1">
                  <c:v>0.93719056977622317</c:v>
                </c:pt>
              </c:numCache>
            </c:numRef>
          </c:yVal>
          <c:smooth val="0"/>
          <c:extLst>
            <c:ext xmlns:c16="http://schemas.microsoft.com/office/drawing/2014/chart" uri="{C3380CC4-5D6E-409C-BE32-E72D297353CC}">
              <c16:uniqueId val="{00000025-FF85-4850-BC7F-B9E6051EEB7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Reins'!$H$50</c:f>
              <c:strCache>
                <c:ptCount val="1"/>
                <c:pt idx="0">
                  <c:v>Paid Losses</c:v>
                </c:pt>
              </c:strCache>
            </c:strRef>
          </c:tx>
          <c:spPr>
            <a:solidFill>
              <a:srgbClr val="C1BDDC"/>
            </a:solidFill>
            <a:ln w="3175">
              <a:solidFill>
                <a:srgbClr val="FFFFFF"/>
              </a:solidFill>
              <a:prstDash val="solid"/>
            </a:ln>
          </c:spPr>
          <c:invertIfNegative val="0"/>
          <c:cat>
            <c:numRef>
              <c:f>'Accident &amp; Health and WC Reins'!$D$12:$D$28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Reins'!$H$51:$H$66</c:f>
              <c:numCache>
                <c:formatCode>0%</c:formatCode>
                <c:ptCount val="16"/>
                <c:pt idx="0">
                  <c:v>0.54678044752607757</c:v>
                </c:pt>
                <c:pt idx="1">
                  <c:v>0.57268563767177993</c:v>
                </c:pt>
                <c:pt idx="2">
                  <c:v>0.50794994418285955</c:v>
                </c:pt>
                <c:pt idx="3">
                  <c:v>0.56777619424771808</c:v>
                </c:pt>
                <c:pt idx="4">
                  <c:v>0.60820822569824817</c:v>
                </c:pt>
                <c:pt idx="5">
                  <c:v>0.58054147900545694</c:v>
                </c:pt>
                <c:pt idx="6">
                  <c:v>0.53895491896651138</c:v>
                </c:pt>
                <c:pt idx="7">
                  <c:v>0.73056916113180981</c:v>
                </c:pt>
                <c:pt idx="8">
                  <c:v>0.56041070870393761</c:v>
                </c:pt>
                <c:pt idx="9">
                  <c:v>0.6259993811038681</c:v>
                </c:pt>
                <c:pt idx="10">
                  <c:v>0.57143792183258257</c:v>
                </c:pt>
                <c:pt idx="11">
                  <c:v>0.55714185984617892</c:v>
                </c:pt>
                <c:pt idx="12">
                  <c:v>0.49038225717975653</c:v>
                </c:pt>
                <c:pt idx="13">
                  <c:v>0.47833014128726398</c:v>
                </c:pt>
                <c:pt idx="14">
                  <c:v>0.33967089104419002</c:v>
                </c:pt>
                <c:pt idx="15">
                  <c:v>9.4352966993106857E-2</c:v>
                </c:pt>
              </c:numCache>
            </c:numRef>
          </c:val>
          <c:extLst>
            <c:ext xmlns:c16="http://schemas.microsoft.com/office/drawing/2014/chart" uri="{C3380CC4-5D6E-409C-BE32-E72D297353CC}">
              <c16:uniqueId val="{00000000-CEF7-4C51-BC5F-3D2BFC3C5B7E}"/>
            </c:ext>
          </c:extLst>
        </c:ser>
        <c:ser>
          <c:idx val="2"/>
          <c:order val="2"/>
          <c:tx>
            <c:strRef>
              <c:f>'Accident &amp; Health and WC Reins'!$I$50</c:f>
              <c:strCache>
                <c:ptCount val="1"/>
                <c:pt idx="0">
                  <c:v>Case Reserves</c:v>
                </c:pt>
              </c:strCache>
            </c:strRef>
          </c:tx>
          <c:spPr>
            <a:solidFill>
              <a:srgbClr val="FCAF86"/>
            </a:solidFill>
            <a:ln w="12700">
              <a:solidFill>
                <a:srgbClr val="FFFFFF"/>
              </a:solidFill>
              <a:prstDash val="solid"/>
            </a:ln>
          </c:spPr>
          <c:invertIfNegative val="0"/>
          <c:cat>
            <c:numRef>
              <c:f>'Accident &amp; Health and WC Reins'!$D$12:$D$28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Reins'!$I$51:$I$66</c:f>
              <c:numCache>
                <c:formatCode>0%</c:formatCode>
                <c:ptCount val="16"/>
                <c:pt idx="0">
                  <c:v>7.1780803489951014E-2</c:v>
                </c:pt>
                <c:pt idx="1">
                  <c:v>5.0550782309460245E-2</c:v>
                </c:pt>
                <c:pt idx="2">
                  <c:v>0.15267348070581505</c:v>
                </c:pt>
                <c:pt idx="3">
                  <c:v>4.9913707881705689E-2</c:v>
                </c:pt>
                <c:pt idx="4">
                  <c:v>6.1239469948740653E-2</c:v>
                </c:pt>
                <c:pt idx="5">
                  <c:v>7.0400325744805356E-2</c:v>
                </c:pt>
                <c:pt idx="6">
                  <c:v>0.10516185517252159</c:v>
                </c:pt>
                <c:pt idx="7">
                  <c:v>3.9530472254324357E-2</c:v>
                </c:pt>
                <c:pt idx="8">
                  <c:v>0.11322008978404285</c:v>
                </c:pt>
                <c:pt idx="9">
                  <c:v>0.10341546151806129</c:v>
                </c:pt>
                <c:pt idx="10">
                  <c:v>0.10662011385571589</c:v>
                </c:pt>
                <c:pt idx="11">
                  <c:v>0.14342969100501871</c:v>
                </c:pt>
                <c:pt idx="12">
                  <c:v>0.20842360957607564</c:v>
                </c:pt>
                <c:pt idx="13">
                  <c:v>0.21794697030313356</c:v>
                </c:pt>
                <c:pt idx="14">
                  <c:v>0.24075998915999233</c:v>
                </c:pt>
                <c:pt idx="15">
                  <c:v>0.20116240869309696</c:v>
                </c:pt>
              </c:numCache>
            </c:numRef>
          </c:val>
          <c:extLst>
            <c:ext xmlns:c16="http://schemas.microsoft.com/office/drawing/2014/chart" uri="{C3380CC4-5D6E-409C-BE32-E72D297353CC}">
              <c16:uniqueId val="{00000001-CEF7-4C51-BC5F-3D2BFC3C5B7E}"/>
            </c:ext>
          </c:extLst>
        </c:ser>
        <c:ser>
          <c:idx val="3"/>
          <c:order val="3"/>
          <c:tx>
            <c:strRef>
              <c:f>'Accident &amp; Health and WC Reins'!$J$50</c:f>
              <c:strCache>
                <c:ptCount val="1"/>
                <c:pt idx="0">
                  <c:v>IBNR</c:v>
                </c:pt>
              </c:strCache>
            </c:strRef>
          </c:tx>
          <c:spPr>
            <a:solidFill>
              <a:srgbClr val="A3D6D5"/>
            </a:solidFill>
            <a:ln w="12700">
              <a:solidFill>
                <a:srgbClr val="FFFFFF"/>
              </a:solidFill>
              <a:prstDash val="solid"/>
            </a:ln>
          </c:spPr>
          <c:invertIfNegative val="0"/>
          <c:cat>
            <c:numRef>
              <c:f>'Accident &amp; Health and WC Reins'!$D$12:$D$28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Reins'!$J$51:$J$66</c:f>
              <c:numCache>
                <c:formatCode>0%</c:formatCode>
                <c:ptCount val="16"/>
                <c:pt idx="0">
                  <c:v>5.0942194395266274E-2</c:v>
                </c:pt>
                <c:pt idx="1">
                  <c:v>4.9996803350130077E-2</c:v>
                </c:pt>
                <c:pt idx="2">
                  <c:v>9.4325545802913163E-2</c:v>
                </c:pt>
                <c:pt idx="3">
                  <c:v>7.7729150914601947E-2</c:v>
                </c:pt>
                <c:pt idx="4">
                  <c:v>5.6473252336999714E-2</c:v>
                </c:pt>
                <c:pt idx="5">
                  <c:v>7.536057970626249E-2</c:v>
                </c:pt>
                <c:pt idx="6">
                  <c:v>0.13097562922260689</c:v>
                </c:pt>
                <c:pt idx="7">
                  <c:v>4.7122527959738036E-2</c:v>
                </c:pt>
                <c:pt idx="8">
                  <c:v>0.12231516002209335</c:v>
                </c:pt>
                <c:pt idx="9">
                  <c:v>0.10793816145881249</c:v>
                </c:pt>
                <c:pt idx="10">
                  <c:v>0.11835505525531329</c:v>
                </c:pt>
                <c:pt idx="11">
                  <c:v>0.27939803839358557</c:v>
                </c:pt>
                <c:pt idx="12">
                  <c:v>0.28951841483467516</c:v>
                </c:pt>
                <c:pt idx="13">
                  <c:v>0.20854450513435344</c:v>
                </c:pt>
                <c:pt idx="14">
                  <c:v>0.34805138173328148</c:v>
                </c:pt>
                <c:pt idx="15">
                  <c:v>0.6416751940900195</c:v>
                </c:pt>
              </c:numCache>
            </c:numRef>
          </c:val>
          <c:extLst>
            <c:ext xmlns:c16="http://schemas.microsoft.com/office/drawing/2014/chart" uri="{C3380CC4-5D6E-409C-BE32-E72D297353CC}">
              <c16:uniqueId val="{00000002-CEF7-4C51-BC5F-3D2BFC3C5B7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Reins'!$D$12:$D$27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Reins'!$F$12:$F$27</c:f>
              <c:numCache>
                <c:formatCode>#,##0</c:formatCode>
                <c:ptCount val="16"/>
                <c:pt idx="0">
                  <c:v>619.14776694586703</c:v>
                </c:pt>
                <c:pt idx="1">
                  <c:v>516.72410628724106</c:v>
                </c:pt>
                <c:pt idx="2">
                  <c:v>487.59585973823476</c:v>
                </c:pt>
                <c:pt idx="3">
                  <c:v>335.21591064261685</c:v>
                </c:pt>
                <c:pt idx="4">
                  <c:v>316.97213665903467</c:v>
                </c:pt>
                <c:pt idx="5">
                  <c:v>244.27388608858922</c:v>
                </c:pt>
                <c:pt idx="6">
                  <c:v>217.59036650310577</c:v>
                </c:pt>
                <c:pt idx="7">
                  <c:v>624.29510356632511</c:v>
                </c:pt>
                <c:pt idx="8">
                  <c:v>296.95385211935127</c:v>
                </c:pt>
                <c:pt idx="9">
                  <c:v>524.30068855866682</c:v>
                </c:pt>
                <c:pt idx="10">
                  <c:v>367.57200043340322</c:v>
                </c:pt>
                <c:pt idx="11">
                  <c:v>736.6047822221941</c:v>
                </c:pt>
                <c:pt idx="12">
                  <c:v>756.61062741542253</c:v>
                </c:pt>
                <c:pt idx="13">
                  <c:v>294.3616456797813</c:v>
                </c:pt>
                <c:pt idx="14">
                  <c:v>942.10661495571912</c:v>
                </c:pt>
                <c:pt idx="15">
                  <c:v>618.67362085603895</c:v>
                </c:pt>
              </c:numCache>
            </c:numRef>
          </c:val>
          <c:smooth val="0"/>
          <c:extLst>
            <c:ext xmlns:c16="http://schemas.microsoft.com/office/drawing/2014/chart" uri="{C3380CC4-5D6E-409C-BE32-E72D297353CC}">
              <c16:uniqueId val="{00000003-CEF7-4C51-BC5F-3D2BFC3C5B7E}"/>
            </c:ext>
          </c:extLst>
        </c:ser>
        <c:ser>
          <c:idx val="4"/>
          <c:order val="4"/>
          <c:tx>
            <c:strRef>
              <c:f>'Accident &amp; Health and WC Reins'!$B$9</c:f>
              <c:strCache>
                <c:ptCount val="1"/>
                <c:pt idx="0">
                  <c:v>Written Premium</c:v>
                </c:pt>
              </c:strCache>
            </c:strRef>
          </c:tx>
          <c:marker>
            <c:symbol val="star"/>
            <c:size val="7"/>
            <c:spPr>
              <a:noFill/>
              <a:ln>
                <a:solidFill>
                  <a:srgbClr val="A29FCC"/>
                </a:solidFill>
                <a:prstDash val="solid"/>
              </a:ln>
            </c:spPr>
          </c:marker>
          <c:cat>
            <c:numRef>
              <c:f>'Accident &amp; Health and WC Reins'!$D$12:$D$27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Reins'!$B$12:$B$27</c:f>
              <c:numCache>
                <c:formatCode>###\ ###\ ###\ ###\ ##0</c:formatCode>
                <c:ptCount val="16"/>
                <c:pt idx="0">
                  <c:v>617.5417157858692</c:v>
                </c:pt>
                <c:pt idx="1">
                  <c:v>518.06430694107007</c:v>
                </c:pt>
                <c:pt idx="2">
                  <c:v>528.43309413622956</c:v>
                </c:pt>
                <c:pt idx="3">
                  <c:v>330.73682278891232</c:v>
                </c:pt>
                <c:pt idx="4">
                  <c:v>314.77737218327695</c:v>
                </c:pt>
                <c:pt idx="5">
                  <c:v>241.83486461663193</c:v>
                </c:pt>
                <c:pt idx="6">
                  <c:v>217.86360087266902</c:v>
                </c:pt>
                <c:pt idx="7">
                  <c:v>623.96502494657295</c:v>
                </c:pt>
                <c:pt idx="8">
                  <c:v>297.07529747717422</c:v>
                </c:pt>
                <c:pt idx="9">
                  <c:v>524.50237276273106</c:v>
                </c:pt>
                <c:pt idx="10">
                  <c:v>367.19132184959608</c:v>
                </c:pt>
                <c:pt idx="11">
                  <c:v>737.0235604733756</c:v>
                </c:pt>
                <c:pt idx="12">
                  <c:v>765.53869342053235</c:v>
                </c:pt>
                <c:pt idx="13">
                  <c:v>294.81839818322163</c:v>
                </c:pt>
                <c:pt idx="14">
                  <c:v>977.80192773839588</c:v>
                </c:pt>
                <c:pt idx="15">
                  <c:v>899.67486554738343</c:v>
                </c:pt>
              </c:numCache>
            </c:numRef>
          </c:val>
          <c:smooth val="0"/>
          <c:extLst>
            <c:ext xmlns:c16="http://schemas.microsoft.com/office/drawing/2014/chart" uri="{C3380CC4-5D6E-409C-BE32-E72D297353CC}">
              <c16:uniqueId val="{00000004-CEF7-4C51-BC5F-3D2BFC3C5B7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EFA-4E79-998D-6A49368C865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EFA-4E79-998D-6A49368C8659}"/>
              </c:ext>
            </c:extLst>
          </c:dPt>
          <c:dLbls>
            <c:dLbl>
              <c:idx val="12"/>
              <c:tx>
                <c:strRef>
                  <c:f>'Accident &amp; Health and WC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{D62C6B67-B9EA-4684-B7BD-17E95625703F}</c15:txfldGUID>
                      <c15:f>'Accident &amp; Health and WC CS'!$D$16</c15:f>
                      <c15:dlblFieldTableCache>
                        <c:ptCount val="1"/>
                        <c:pt idx="0">
                          <c:v>2009</c:v>
                        </c:pt>
                      </c15:dlblFieldTableCache>
                    </c15:dlblFTEntry>
                  </c15:dlblFieldTable>
                  <c15:showDataLabelsRange val="0"/>
                </c:ext>
                <c:ext xmlns:c16="http://schemas.microsoft.com/office/drawing/2014/chart" uri="{C3380CC4-5D6E-409C-BE32-E72D297353CC}">
                  <c16:uniqueId val="{00000002-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CS'!$H$11:$S$11,'Accident &amp; Health and WC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CS'!$H$16:$S$16,'Accident &amp; Health and WC CS'!$F$55)</c:f>
              <c:numCache>
                <c:formatCode>0%</c:formatCode>
                <c:ptCount val="13"/>
                <c:pt idx="0">
                  <c:v>0.17002614162599655</c:v>
                </c:pt>
                <c:pt idx="1">
                  <c:v>0.64997017913332122</c:v>
                </c:pt>
                <c:pt idx="2">
                  <c:v>0.7390891954976454</c:v>
                </c:pt>
                <c:pt idx="3">
                  <c:v>0.76041219478770106</c:v>
                </c:pt>
                <c:pt idx="4">
                  <c:v>0.77937438932867353</c:v>
                </c:pt>
                <c:pt idx="5">
                  <c:v>0.77943247047659592</c:v>
                </c:pt>
                <c:pt idx="6">
                  <c:v>0.777701227747153</c:v>
                </c:pt>
                <c:pt idx="7">
                  <c:v>0.78337160048998866</c:v>
                </c:pt>
                <c:pt idx="8">
                  <c:v>0.78411834213095355</c:v>
                </c:pt>
                <c:pt idx="9">
                  <c:v>0.78398264992359445</c:v>
                </c:pt>
                <c:pt idx="10">
                  <c:v>0.78452806014092724</c:v>
                </c:pt>
                <c:pt idx="11">
                  <c:v>0.78369064340322403</c:v>
                </c:pt>
                <c:pt idx="12">
                  <c:v>0.80902740053654487</c:v>
                </c:pt>
              </c:numCache>
            </c:numRef>
          </c:yVal>
          <c:smooth val="0"/>
          <c:extLst>
            <c:ext xmlns:c16="http://schemas.microsoft.com/office/drawing/2014/chart" uri="{C3380CC4-5D6E-409C-BE32-E72D297353CC}">
              <c16:uniqueId val="{00000003-2EFA-4E79-998D-6A49368C8659}"/>
            </c:ext>
          </c:extLst>
        </c:ser>
        <c:ser>
          <c:idx val="40"/>
          <c:order val="1"/>
          <c:tx>
            <c:strRef>
              <c:f>'Accident &amp; Health and WC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EFA-4E79-998D-6A49368C865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EFA-4E79-998D-6A49368C8659}"/>
              </c:ext>
            </c:extLst>
          </c:dPt>
          <c:dLbls>
            <c:dLbl>
              <c:idx val="11"/>
              <c:tx>
                <c:strRef>
                  <c:f>'Accident &amp; Health and WC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{C086FC4D-E613-449E-BB0F-1AFEDAF09E7B}</c15:txfldGUID>
                      <c15:f>'Accident &amp; Health and WC CS'!$D$17</c15:f>
                      <c15:dlblFieldTableCache>
                        <c:ptCount val="1"/>
                        <c:pt idx="0">
                          <c:v>2010</c:v>
                        </c:pt>
                      </c15:dlblFieldTableCache>
                    </c15:dlblFTEntry>
                  </c15:dlblFieldTable>
                  <c15:showDataLabelsRange val="0"/>
                </c:ext>
                <c:ext xmlns:c16="http://schemas.microsoft.com/office/drawing/2014/chart" uri="{C3380CC4-5D6E-409C-BE32-E72D297353CC}">
                  <c16:uniqueId val="{00000006-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CS'!$H$11:$R$11,'Accident &amp; Health and WC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CS'!$H$17:$R$17,'Accident &amp; Health and WC CS'!$F$56)</c:f>
              <c:numCache>
                <c:formatCode>0%</c:formatCode>
                <c:ptCount val="12"/>
                <c:pt idx="0">
                  <c:v>0.1749083666183886</c:v>
                </c:pt>
                <c:pt idx="1">
                  <c:v>0.72924356702015303</c:v>
                </c:pt>
                <c:pt idx="2">
                  <c:v>0.77646740025902006</c:v>
                </c:pt>
                <c:pt idx="3">
                  <c:v>0.77535376998993522</c:v>
                </c:pt>
                <c:pt idx="4">
                  <c:v>0.77432312318822616</c:v>
                </c:pt>
                <c:pt idx="5">
                  <c:v>0.77545558216420174</c:v>
                </c:pt>
                <c:pt idx="6">
                  <c:v>0.77546253005075583</c:v>
                </c:pt>
                <c:pt idx="7">
                  <c:v>0.77577319088808094</c:v>
                </c:pt>
                <c:pt idx="8">
                  <c:v>0.77576037280187438</c:v>
                </c:pt>
                <c:pt idx="9">
                  <c:v>0.77556443684341758</c:v>
                </c:pt>
                <c:pt idx="10">
                  <c:v>0.77545357989977792</c:v>
                </c:pt>
                <c:pt idx="11">
                  <c:v>0.77711675825517679</c:v>
                </c:pt>
              </c:numCache>
            </c:numRef>
          </c:yVal>
          <c:smooth val="0"/>
          <c:extLst>
            <c:ext xmlns:c16="http://schemas.microsoft.com/office/drawing/2014/chart" uri="{C3380CC4-5D6E-409C-BE32-E72D297353CC}">
              <c16:uniqueId val="{00000007-2EFA-4E79-998D-6A49368C8659}"/>
            </c:ext>
          </c:extLst>
        </c:ser>
        <c:ser>
          <c:idx val="41"/>
          <c:order val="2"/>
          <c:tx>
            <c:strRef>
              <c:f>'Accident &amp; Health and WC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EFA-4E79-998D-6A49368C8659}"/>
              </c:ext>
            </c:extLst>
          </c:dPt>
          <c:dLbls>
            <c:dLbl>
              <c:idx val="10"/>
              <c:tx>
                <c:strRef>
                  <c:f>'Accident &amp; Health and WC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{B54869E0-73E8-4685-ABE3-176E9A802E8F}</c15:txfldGUID>
                      <c15:f>'Accident &amp; Health and WC CS'!$D$18</c15:f>
                      <c15:dlblFieldTableCache>
                        <c:ptCount val="1"/>
                        <c:pt idx="0">
                          <c:v>2011</c:v>
                        </c:pt>
                      </c15:dlblFieldTableCache>
                    </c15:dlblFTEntry>
                  </c15:dlblFieldTable>
                  <c15:showDataLabelsRange val="0"/>
                </c:ext>
                <c:ext xmlns:c16="http://schemas.microsoft.com/office/drawing/2014/chart" uri="{C3380CC4-5D6E-409C-BE32-E72D297353CC}">
                  <c16:uniqueId val="{00000009-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CS'!$H$11:$Q$11,'Accident &amp; Health and WC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CS'!$H$18:$Q$18,'Accident &amp; Health and WC CS'!$F$57)</c:f>
              <c:numCache>
                <c:formatCode>0%</c:formatCode>
                <c:ptCount val="11"/>
                <c:pt idx="0">
                  <c:v>0.2789782905212696</c:v>
                </c:pt>
                <c:pt idx="1">
                  <c:v>0.74388178970617092</c:v>
                </c:pt>
                <c:pt idx="2">
                  <c:v>0.81872957499677823</c:v>
                </c:pt>
                <c:pt idx="3">
                  <c:v>0.82284342202068161</c:v>
                </c:pt>
                <c:pt idx="4">
                  <c:v>0.82285027076852679</c:v>
                </c:pt>
                <c:pt idx="5">
                  <c:v>0.82253124012992762</c:v>
                </c:pt>
                <c:pt idx="6">
                  <c:v>0.82249648118478891</c:v>
                </c:pt>
                <c:pt idx="7">
                  <c:v>0.8224970196862782</c:v>
                </c:pt>
                <c:pt idx="8">
                  <c:v>0.8226316398606609</c:v>
                </c:pt>
                <c:pt idx="9">
                  <c:v>0.82249645275879224</c:v>
                </c:pt>
                <c:pt idx="10">
                  <c:v>0.82379027024554674</c:v>
                </c:pt>
              </c:numCache>
            </c:numRef>
          </c:yVal>
          <c:smooth val="0"/>
          <c:extLst>
            <c:ext xmlns:c16="http://schemas.microsoft.com/office/drawing/2014/chart" uri="{C3380CC4-5D6E-409C-BE32-E72D297353CC}">
              <c16:uniqueId val="{0000000A-2EFA-4E79-998D-6A49368C8659}"/>
            </c:ext>
          </c:extLst>
        </c:ser>
        <c:ser>
          <c:idx val="42"/>
          <c:order val="3"/>
          <c:tx>
            <c:strRef>
              <c:f>'Accident &amp; Health and WC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EFA-4E79-998D-6A49368C8659}"/>
              </c:ext>
            </c:extLst>
          </c:dPt>
          <c:dLbls>
            <c:dLbl>
              <c:idx val="9"/>
              <c:tx>
                <c:strRef>
                  <c:f>'Accident &amp; Health and WC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{5CAA5B14-E710-4DFD-9D16-5A86564C2169}</c15:txfldGUID>
                      <c15:f>'Accident &amp; Health and WC CS'!$D$19</c15:f>
                      <c15:dlblFieldTableCache>
                        <c:ptCount val="1"/>
                        <c:pt idx="0">
                          <c:v>2012</c:v>
                        </c:pt>
                      </c15:dlblFieldTableCache>
                    </c15:dlblFTEntry>
                  </c15:dlblFieldTable>
                  <c15:showDataLabelsRange val="0"/>
                </c:ext>
                <c:ext xmlns:c16="http://schemas.microsoft.com/office/drawing/2014/chart" uri="{C3380CC4-5D6E-409C-BE32-E72D297353CC}">
                  <c16:uniqueId val="{0000000C-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CS'!$H$11:$P$11,'Accident &amp; Health and WC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CS'!$H$19:$P$19,'Accident &amp; Health and WC CS'!$F$58)</c:f>
              <c:numCache>
                <c:formatCode>0%</c:formatCode>
                <c:ptCount val="10"/>
                <c:pt idx="0">
                  <c:v>0.22605700053941283</c:v>
                </c:pt>
                <c:pt idx="1">
                  <c:v>0.82353590994942694</c:v>
                </c:pt>
                <c:pt idx="2">
                  <c:v>0.89439671860735137</c:v>
                </c:pt>
                <c:pt idx="3">
                  <c:v>0.89882865630039999</c:v>
                </c:pt>
                <c:pt idx="4">
                  <c:v>0.89876132219587679</c:v>
                </c:pt>
                <c:pt idx="5">
                  <c:v>0.89995621654385494</c:v>
                </c:pt>
                <c:pt idx="6">
                  <c:v>0.89995802929735202</c:v>
                </c:pt>
                <c:pt idx="7">
                  <c:v>0.89999833153896369</c:v>
                </c:pt>
                <c:pt idx="8">
                  <c:v>0.89992809047665123</c:v>
                </c:pt>
                <c:pt idx="9">
                  <c:v>0.90176892687797139</c:v>
                </c:pt>
              </c:numCache>
            </c:numRef>
          </c:yVal>
          <c:smooth val="0"/>
          <c:extLst>
            <c:ext xmlns:c16="http://schemas.microsoft.com/office/drawing/2014/chart" uri="{C3380CC4-5D6E-409C-BE32-E72D297353CC}">
              <c16:uniqueId val="{0000000D-2EFA-4E79-998D-6A49368C8659}"/>
            </c:ext>
          </c:extLst>
        </c:ser>
        <c:ser>
          <c:idx val="43"/>
          <c:order val="4"/>
          <c:tx>
            <c:strRef>
              <c:f>'Accident &amp; Health and WC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EFA-4E79-998D-6A49368C865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EFA-4E79-998D-6A49368C8659}"/>
              </c:ext>
            </c:extLst>
          </c:dPt>
          <c:dLbls>
            <c:dLbl>
              <c:idx val="8"/>
              <c:tx>
                <c:strRef>
                  <c:f>'Accident &amp; Health and WC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{784489D4-9F3A-49E0-8471-3EE57CA9BE91}</c15:txfldGUID>
                      <c15:f>'Accident &amp; Health and WC CS'!$D$20</c15:f>
                      <c15:dlblFieldTableCache>
                        <c:ptCount val="1"/>
                        <c:pt idx="0">
                          <c:v>2013</c:v>
                        </c:pt>
                      </c15:dlblFieldTableCache>
                    </c15:dlblFTEntry>
                  </c15:dlblFieldTable>
                  <c15:showDataLabelsRange val="0"/>
                </c:ext>
                <c:ext xmlns:c16="http://schemas.microsoft.com/office/drawing/2014/chart" uri="{C3380CC4-5D6E-409C-BE32-E72D297353CC}">
                  <c16:uniqueId val="{00000010-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CS'!$H$11:$O$11,'Accident &amp; Health and WC CS'!$O$11)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CS'!$H$20:$O$20,'Accident &amp; Health and WC CS'!$F$59)</c:f>
              <c:numCache>
                <c:formatCode>0%</c:formatCode>
                <c:ptCount val="9"/>
                <c:pt idx="0">
                  <c:v>0.24811327522950946</c:v>
                </c:pt>
                <c:pt idx="1">
                  <c:v>0.80167446378478346</c:v>
                </c:pt>
                <c:pt idx="2">
                  <c:v>0.89793766936999664</c:v>
                </c:pt>
                <c:pt idx="3">
                  <c:v>0.90923844382325536</c:v>
                </c:pt>
                <c:pt idx="4">
                  <c:v>0.90818082155397806</c:v>
                </c:pt>
                <c:pt idx="5">
                  <c:v>0.91870143606527221</c:v>
                </c:pt>
                <c:pt idx="6">
                  <c:v>0.91840124303793524</c:v>
                </c:pt>
                <c:pt idx="7">
                  <c:v>0.91883145848963899</c:v>
                </c:pt>
                <c:pt idx="8">
                  <c:v>0.92116822424761258</c:v>
                </c:pt>
              </c:numCache>
            </c:numRef>
          </c:yVal>
          <c:smooth val="0"/>
          <c:extLst>
            <c:ext xmlns:c16="http://schemas.microsoft.com/office/drawing/2014/chart" uri="{C3380CC4-5D6E-409C-BE32-E72D297353CC}">
              <c16:uniqueId val="{00000011-2EFA-4E79-998D-6A49368C8659}"/>
            </c:ext>
          </c:extLst>
        </c:ser>
        <c:ser>
          <c:idx val="44"/>
          <c:order val="5"/>
          <c:tx>
            <c:strRef>
              <c:f>'Accident &amp; Health and WC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EFA-4E79-998D-6A49368C8659}"/>
              </c:ext>
            </c:extLst>
          </c:dPt>
          <c:dLbls>
            <c:dLbl>
              <c:idx val="7"/>
              <c:tx>
                <c:strRef>
                  <c:f>'Accident &amp; Health and WC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{B2CF2F72-094E-4263-AB78-6189C3A24F7B}</c15:txfldGUID>
                      <c15:f>'Accident &amp; Health and WC CS'!$D$21</c15:f>
                      <c15:dlblFieldTableCache>
                        <c:ptCount val="1"/>
                        <c:pt idx="0">
                          <c:v>2014</c:v>
                        </c:pt>
                      </c15:dlblFieldTableCache>
                    </c15:dlblFTEntry>
                  </c15:dlblFieldTable>
                  <c15:showDataLabelsRange val="0"/>
                </c:ext>
                <c:ext xmlns:c16="http://schemas.microsoft.com/office/drawing/2014/chart" uri="{C3380CC4-5D6E-409C-BE32-E72D297353CC}">
                  <c16:uniqueId val="{00000013-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CS'!$H$11:$N$11,'Accident &amp; Health and WC CS'!$N$11)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CS'!$H$21:$N$21,'Accident &amp; Health and WC CS'!$F$60)</c:f>
              <c:numCache>
                <c:formatCode>0%</c:formatCode>
                <c:ptCount val="8"/>
                <c:pt idx="0">
                  <c:v>0.23939798754554356</c:v>
                </c:pt>
                <c:pt idx="1">
                  <c:v>0.73192217252919511</c:v>
                </c:pt>
                <c:pt idx="2">
                  <c:v>0.85895972224208816</c:v>
                </c:pt>
                <c:pt idx="3">
                  <c:v>0.85848646833934084</c:v>
                </c:pt>
                <c:pt idx="4">
                  <c:v>0.85763630911805677</c:v>
                </c:pt>
                <c:pt idx="5">
                  <c:v>0.85522352758010456</c:v>
                </c:pt>
                <c:pt idx="6">
                  <c:v>0.85519231257851536</c:v>
                </c:pt>
                <c:pt idx="7">
                  <c:v>0.85969628995087899</c:v>
                </c:pt>
              </c:numCache>
            </c:numRef>
          </c:yVal>
          <c:smooth val="0"/>
          <c:extLst>
            <c:ext xmlns:c16="http://schemas.microsoft.com/office/drawing/2014/chart" uri="{C3380CC4-5D6E-409C-BE32-E72D297353CC}">
              <c16:uniqueId val="{00000014-2EFA-4E79-998D-6A49368C8659}"/>
            </c:ext>
          </c:extLst>
        </c:ser>
        <c:ser>
          <c:idx val="45"/>
          <c:order val="6"/>
          <c:tx>
            <c:strRef>
              <c:f>'Accident &amp; Health and WC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EFA-4E79-998D-6A49368C8659}"/>
              </c:ext>
            </c:extLst>
          </c:dPt>
          <c:dLbls>
            <c:dLbl>
              <c:idx val="6"/>
              <c:tx>
                <c:strRef>
                  <c:f>'Accident &amp; Health and WC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{51E1B37A-4632-45AC-BBC2-A031CD5E8EF1}</c15:txfldGUID>
                      <c15:f>'Accident &amp; Health and WC CS'!$D$22</c15:f>
                      <c15:dlblFieldTableCache>
                        <c:ptCount val="1"/>
                        <c:pt idx="0">
                          <c:v>2015</c:v>
                        </c:pt>
                      </c15:dlblFieldTableCache>
                    </c15:dlblFTEntry>
                  </c15:dlblFieldTable>
                  <c15:showDataLabelsRange val="0"/>
                </c:ext>
                <c:ext xmlns:c16="http://schemas.microsoft.com/office/drawing/2014/chart" uri="{C3380CC4-5D6E-409C-BE32-E72D297353CC}">
                  <c16:uniqueId val="{00000016-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CS'!$H$11:$M$11,'Accident &amp; Health and WC CS'!$M$11)</c:f>
              <c:numCache>
                <c:formatCode>0</c:formatCode>
                <c:ptCount val="7"/>
                <c:pt idx="0">
                  <c:v>12</c:v>
                </c:pt>
                <c:pt idx="1">
                  <c:v>24</c:v>
                </c:pt>
                <c:pt idx="2">
                  <c:v>36</c:v>
                </c:pt>
                <c:pt idx="3">
                  <c:v>48</c:v>
                </c:pt>
                <c:pt idx="4">
                  <c:v>60</c:v>
                </c:pt>
                <c:pt idx="5">
                  <c:v>72</c:v>
                </c:pt>
                <c:pt idx="6">
                  <c:v>72</c:v>
                </c:pt>
              </c:numCache>
            </c:numRef>
          </c:xVal>
          <c:yVal>
            <c:numRef>
              <c:f>('Accident &amp; Health and WC CS'!$H$22:$M$22,'Accident &amp; Health and WC CS'!$F$61)</c:f>
              <c:numCache>
                <c:formatCode>0%</c:formatCode>
                <c:ptCount val="7"/>
                <c:pt idx="0">
                  <c:v>0.18694244263482823</c:v>
                </c:pt>
                <c:pt idx="1">
                  <c:v>0.80359159933165381</c:v>
                </c:pt>
                <c:pt idx="2">
                  <c:v>0.8817214841627421</c:v>
                </c:pt>
                <c:pt idx="3">
                  <c:v>0.90125647642216611</c:v>
                </c:pt>
                <c:pt idx="4">
                  <c:v>0.97080779270628348</c:v>
                </c:pt>
                <c:pt idx="5">
                  <c:v>0.962323513241787</c:v>
                </c:pt>
                <c:pt idx="6">
                  <c:v>0.97309222669856454</c:v>
                </c:pt>
              </c:numCache>
            </c:numRef>
          </c:yVal>
          <c:smooth val="0"/>
          <c:extLst>
            <c:ext xmlns:c16="http://schemas.microsoft.com/office/drawing/2014/chart" uri="{C3380CC4-5D6E-409C-BE32-E72D297353CC}">
              <c16:uniqueId val="{00000017-2EFA-4E79-998D-6A49368C8659}"/>
            </c:ext>
          </c:extLst>
        </c:ser>
        <c:ser>
          <c:idx val="46"/>
          <c:order val="7"/>
          <c:tx>
            <c:strRef>
              <c:f>'Accident &amp; Health and WC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EFA-4E79-998D-6A49368C8659}"/>
              </c:ext>
            </c:extLst>
          </c:dPt>
          <c:dLbls>
            <c:dLbl>
              <c:idx val="5"/>
              <c:tx>
                <c:strRef>
                  <c:f>'Accident &amp; Health and WC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{DF979740-5A50-43B8-A874-1D6865FEEAA0}</c15:txfldGUID>
                      <c15:f>'Accident &amp; Health and WC CS'!$D$23</c15:f>
                      <c15:dlblFieldTableCache>
                        <c:ptCount val="1"/>
                        <c:pt idx="0">
                          <c:v>2016</c:v>
                        </c:pt>
                      </c15:dlblFieldTableCache>
                    </c15:dlblFTEntry>
                  </c15:dlblFieldTable>
                  <c15:showDataLabelsRange val="0"/>
                </c:ext>
                <c:ext xmlns:c16="http://schemas.microsoft.com/office/drawing/2014/chart" uri="{C3380CC4-5D6E-409C-BE32-E72D297353CC}">
                  <c16:uniqueId val="{00000019-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CS'!$H$11:$L$11,'Accident &amp; Health and WC CS'!$L$11)</c:f>
              <c:numCache>
                <c:formatCode>0</c:formatCode>
                <c:ptCount val="6"/>
                <c:pt idx="0">
                  <c:v>12</c:v>
                </c:pt>
                <c:pt idx="1">
                  <c:v>24</c:v>
                </c:pt>
                <c:pt idx="2">
                  <c:v>36</c:v>
                </c:pt>
                <c:pt idx="3">
                  <c:v>48</c:v>
                </c:pt>
                <c:pt idx="4">
                  <c:v>60</c:v>
                </c:pt>
                <c:pt idx="5">
                  <c:v>60</c:v>
                </c:pt>
              </c:numCache>
            </c:numRef>
          </c:xVal>
          <c:yVal>
            <c:numRef>
              <c:f>('Accident &amp; Health and WC CS'!$H$23:$L$23,'Accident &amp; Health and WC CS'!$F$62)</c:f>
              <c:numCache>
                <c:formatCode>0%</c:formatCode>
                <c:ptCount val="6"/>
                <c:pt idx="0">
                  <c:v>0.20654491433989636</c:v>
                </c:pt>
                <c:pt idx="1">
                  <c:v>0.71490513040218118</c:v>
                </c:pt>
                <c:pt idx="2">
                  <c:v>0.76517947413707277</c:v>
                </c:pt>
                <c:pt idx="3">
                  <c:v>0.76563435848361572</c:v>
                </c:pt>
                <c:pt idx="4">
                  <c:v>0.76715235339435595</c:v>
                </c:pt>
                <c:pt idx="5">
                  <c:v>0.77066907954529595</c:v>
                </c:pt>
              </c:numCache>
            </c:numRef>
          </c:yVal>
          <c:smooth val="0"/>
          <c:extLst>
            <c:ext xmlns:c16="http://schemas.microsoft.com/office/drawing/2014/chart" uri="{C3380CC4-5D6E-409C-BE32-E72D297353CC}">
              <c16:uniqueId val="{0000001A-2EFA-4E79-998D-6A49368C8659}"/>
            </c:ext>
          </c:extLst>
        </c:ser>
        <c:ser>
          <c:idx val="47"/>
          <c:order val="8"/>
          <c:tx>
            <c:strRef>
              <c:f>'Accident &amp; Health and WC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EFA-4E79-998D-6A49368C8659}"/>
              </c:ext>
            </c:extLst>
          </c:dPt>
          <c:dLbls>
            <c:dLbl>
              <c:idx val="4"/>
              <c:tx>
                <c:strRef>
                  <c:f>'Accident &amp; Health and WC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{5BE82478-B1CB-465B-9423-D4498D3E55AD}</c15:txfldGUID>
                      <c15:f>'Accident &amp; Health and WC CS'!$D$24</c15:f>
                      <c15:dlblFieldTableCache>
                        <c:ptCount val="1"/>
                        <c:pt idx="0">
                          <c:v>2017</c:v>
                        </c:pt>
                      </c15:dlblFieldTableCache>
                    </c15:dlblFTEntry>
                  </c15:dlblFieldTable>
                  <c15:showDataLabelsRange val="0"/>
                </c:ext>
                <c:ext xmlns:c16="http://schemas.microsoft.com/office/drawing/2014/chart" uri="{C3380CC4-5D6E-409C-BE32-E72D297353CC}">
                  <c16:uniqueId val="{0000001C-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CS'!$H$11:$K$11,'Accident &amp; Health and WC CS'!$K$11)</c:f>
              <c:numCache>
                <c:formatCode>0</c:formatCode>
                <c:ptCount val="5"/>
                <c:pt idx="0">
                  <c:v>12</c:v>
                </c:pt>
                <c:pt idx="1">
                  <c:v>24</c:v>
                </c:pt>
                <c:pt idx="2">
                  <c:v>36</c:v>
                </c:pt>
                <c:pt idx="3">
                  <c:v>48</c:v>
                </c:pt>
                <c:pt idx="4">
                  <c:v>48</c:v>
                </c:pt>
              </c:numCache>
            </c:numRef>
          </c:xVal>
          <c:yVal>
            <c:numRef>
              <c:f>('Accident &amp; Health and WC CS'!$H$24:$K$24,'Accident &amp; Health and WC CS'!$F$63)</c:f>
              <c:numCache>
                <c:formatCode>0%</c:formatCode>
                <c:ptCount val="5"/>
                <c:pt idx="0">
                  <c:v>0.22098515033047716</c:v>
                </c:pt>
                <c:pt idx="1">
                  <c:v>0.71984335024051793</c:v>
                </c:pt>
                <c:pt idx="2">
                  <c:v>0.76908890824797749</c:v>
                </c:pt>
                <c:pt idx="3">
                  <c:v>0.77105673267635888</c:v>
                </c:pt>
                <c:pt idx="4">
                  <c:v>0.77371728475473289</c:v>
                </c:pt>
              </c:numCache>
            </c:numRef>
          </c:yVal>
          <c:smooth val="0"/>
          <c:extLst>
            <c:ext xmlns:c16="http://schemas.microsoft.com/office/drawing/2014/chart" uri="{C3380CC4-5D6E-409C-BE32-E72D297353CC}">
              <c16:uniqueId val="{0000001D-2EFA-4E79-998D-6A49368C8659}"/>
            </c:ext>
          </c:extLst>
        </c:ser>
        <c:ser>
          <c:idx val="48"/>
          <c:order val="9"/>
          <c:tx>
            <c:strRef>
              <c:f>'Accident &amp; Health and WC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EFA-4E79-998D-6A49368C8659}"/>
              </c:ext>
            </c:extLst>
          </c:dPt>
          <c:dLbls>
            <c:dLbl>
              <c:idx val="3"/>
              <c:tx>
                <c:strRef>
                  <c:f>'Accident &amp; Health and WC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{25C87FC9-625C-4ACB-9386-873DD17E8C11}</c15:txfldGUID>
                      <c15:f>'Accident &amp; Health and WC CS'!$D$25</c15:f>
                      <c15:dlblFieldTableCache>
                        <c:ptCount val="1"/>
                        <c:pt idx="0">
                          <c:v>2018</c:v>
                        </c:pt>
                      </c15:dlblFieldTableCache>
                    </c15:dlblFTEntry>
                  </c15:dlblFieldTable>
                  <c15:showDataLabelsRange val="0"/>
                </c:ext>
                <c:ext xmlns:c16="http://schemas.microsoft.com/office/drawing/2014/chart" uri="{C3380CC4-5D6E-409C-BE32-E72D297353CC}">
                  <c16:uniqueId val="{0000001F-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CS'!$H$11:$J$11,'Accident &amp; Health and WC CS'!$J$11)</c:f>
              <c:numCache>
                <c:formatCode>0</c:formatCode>
                <c:ptCount val="4"/>
                <c:pt idx="0">
                  <c:v>12</c:v>
                </c:pt>
                <c:pt idx="1">
                  <c:v>24</c:v>
                </c:pt>
                <c:pt idx="2">
                  <c:v>36</c:v>
                </c:pt>
                <c:pt idx="3">
                  <c:v>36</c:v>
                </c:pt>
              </c:numCache>
            </c:numRef>
          </c:xVal>
          <c:yVal>
            <c:numRef>
              <c:f>('Accident &amp; Health and WC CS'!$H$25:$J$25,'Accident &amp; Health and WC CS'!$F$64)</c:f>
              <c:numCache>
                <c:formatCode>0%</c:formatCode>
                <c:ptCount val="4"/>
                <c:pt idx="0">
                  <c:v>0.22423227637862711</c:v>
                </c:pt>
                <c:pt idx="1">
                  <c:v>0.64350206189286041</c:v>
                </c:pt>
                <c:pt idx="2">
                  <c:v>0.67757870876395043</c:v>
                </c:pt>
                <c:pt idx="3">
                  <c:v>0.67212808308737193</c:v>
                </c:pt>
              </c:numCache>
            </c:numRef>
          </c:yVal>
          <c:smooth val="0"/>
          <c:extLst>
            <c:ext xmlns:c16="http://schemas.microsoft.com/office/drawing/2014/chart" uri="{C3380CC4-5D6E-409C-BE32-E72D297353CC}">
              <c16:uniqueId val="{00000020-2EFA-4E79-998D-6A49368C8659}"/>
            </c:ext>
          </c:extLst>
        </c:ser>
        <c:ser>
          <c:idx val="49"/>
          <c:order val="10"/>
          <c:tx>
            <c:strRef>
              <c:f>'Accident &amp; Health and WC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EFA-4E79-998D-6A49368C8659}"/>
              </c:ext>
            </c:extLst>
          </c:dPt>
          <c:dLbls>
            <c:dLbl>
              <c:idx val="2"/>
              <c:tx>
                <c:strRef>
                  <c:f>'Accident &amp; Health and WC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{16C8131D-50CC-41AF-A0A7-456A6A42292F}</c15:txfldGUID>
                      <c15:f>'Accident &amp; Health and WC CS'!$D$26</c15:f>
                      <c15:dlblFieldTableCache>
                        <c:ptCount val="1"/>
                        <c:pt idx="0">
                          <c:v>2019</c:v>
                        </c:pt>
                      </c15:dlblFieldTableCache>
                    </c15:dlblFTEntry>
                  </c15:dlblFieldTable>
                  <c15:showDataLabelsRange val="0"/>
                </c:ext>
                <c:ext xmlns:c16="http://schemas.microsoft.com/office/drawing/2014/chart" uri="{C3380CC4-5D6E-409C-BE32-E72D297353CC}">
                  <c16:uniqueId val="{00000022-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CS'!$H$11:$I$11,'Accident &amp; Health and WC CS'!$I$11)</c:f>
              <c:numCache>
                <c:formatCode>0</c:formatCode>
                <c:ptCount val="3"/>
                <c:pt idx="0">
                  <c:v>12</c:v>
                </c:pt>
                <c:pt idx="1">
                  <c:v>24</c:v>
                </c:pt>
                <c:pt idx="2">
                  <c:v>24</c:v>
                </c:pt>
              </c:numCache>
            </c:numRef>
          </c:xVal>
          <c:yVal>
            <c:numRef>
              <c:f>('Accident &amp; Health and WC CS'!$H$26:$I$26,'Accident &amp; Health and WC CS'!$F$65)</c:f>
              <c:numCache>
                <c:formatCode>0%</c:formatCode>
                <c:ptCount val="3"/>
                <c:pt idx="0">
                  <c:v>0.22353673613633315</c:v>
                </c:pt>
                <c:pt idx="1">
                  <c:v>0.60372571045935985</c:v>
                </c:pt>
                <c:pt idx="2">
                  <c:v>0.66807219814590169</c:v>
                </c:pt>
              </c:numCache>
            </c:numRef>
          </c:yVal>
          <c:smooth val="0"/>
          <c:extLst>
            <c:ext xmlns:c16="http://schemas.microsoft.com/office/drawing/2014/chart" uri="{C3380CC4-5D6E-409C-BE32-E72D297353CC}">
              <c16:uniqueId val="{00000023-2EFA-4E79-998D-6A49368C8659}"/>
            </c:ext>
          </c:extLst>
        </c:ser>
        <c:ser>
          <c:idx val="50"/>
          <c:order val="11"/>
          <c:tx>
            <c:strRef>
              <c:f>'Accident &amp; Health and WC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{D391F29A-1C8A-486A-A20E-9D8EF479B0C1}</c15:txfldGUID>
                      <c15:f>'Accident &amp; Health and WC CS'!$D$27</c15:f>
                      <c15:dlblFieldTableCache>
                        <c:ptCount val="1"/>
                        <c:pt idx="0">
                          <c:v>2020</c:v>
                        </c:pt>
                      </c15:dlblFieldTableCache>
                    </c15:dlblFTEntry>
                  </c15:dlblFieldTable>
                  <c15:showDataLabelsRange val="0"/>
                </c:ext>
                <c:ext xmlns:c16="http://schemas.microsoft.com/office/drawing/2014/chart" uri="{C3380CC4-5D6E-409C-BE32-E72D297353CC}">
                  <c16:uniqueId val="{00000024-2EFA-4E79-998D-6A49368C8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CS'!$H$11,'Accident &amp; Health and WC CS'!$H$11)</c:f>
              <c:numCache>
                <c:formatCode>0</c:formatCode>
                <c:ptCount val="2"/>
                <c:pt idx="0">
                  <c:v>12</c:v>
                </c:pt>
                <c:pt idx="1">
                  <c:v>12</c:v>
                </c:pt>
              </c:numCache>
            </c:numRef>
          </c:xVal>
          <c:yVal>
            <c:numRef>
              <c:f>('Accident &amp; Health and WC CS'!$H$27,'Accident &amp; Health and WC CS'!$F$66)</c:f>
              <c:numCache>
                <c:formatCode>0%</c:formatCode>
                <c:ptCount val="2"/>
                <c:pt idx="0">
                  <c:v>0.33222191654159805</c:v>
                </c:pt>
                <c:pt idx="1">
                  <c:v>0.77795506181474616</c:v>
                </c:pt>
              </c:numCache>
            </c:numRef>
          </c:yVal>
          <c:smooth val="0"/>
          <c:extLst>
            <c:ext xmlns:c16="http://schemas.microsoft.com/office/drawing/2014/chart" uri="{C3380CC4-5D6E-409C-BE32-E72D297353CC}">
              <c16:uniqueId val="{00000025-2EFA-4E79-998D-6A49368C865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CS'!$H$50</c:f>
              <c:strCache>
                <c:ptCount val="1"/>
                <c:pt idx="0">
                  <c:v>Paid Losses</c:v>
                </c:pt>
              </c:strCache>
            </c:strRef>
          </c:tx>
          <c:spPr>
            <a:solidFill>
              <a:srgbClr val="C1BDDC"/>
            </a:solidFill>
            <a:ln w="3175">
              <a:solidFill>
                <a:srgbClr val="FFFFFF"/>
              </a:solidFill>
              <a:prstDash val="solid"/>
            </a:ln>
          </c:spPr>
          <c:invertIfNegative val="0"/>
          <c:cat>
            <c:numRef>
              <c:f>'Accident &amp; Health and WC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CS'!$H$51:$H$66</c:f>
              <c:numCache>
                <c:formatCode>0%</c:formatCode>
                <c:ptCount val="16"/>
                <c:pt idx="0">
                  <c:v>0.71595607965106411</c:v>
                </c:pt>
                <c:pt idx="1">
                  <c:v>0.70970453816089685</c:v>
                </c:pt>
                <c:pt idx="2">
                  <c:v>0.66026301258428788</c:v>
                </c:pt>
                <c:pt idx="3">
                  <c:v>0.86829790097632209</c:v>
                </c:pt>
                <c:pt idx="4">
                  <c:v>0.77386852906628534</c:v>
                </c:pt>
                <c:pt idx="5">
                  <c:v>0.77543846092866842</c:v>
                </c:pt>
                <c:pt idx="6">
                  <c:v>0.82249575309700007</c:v>
                </c:pt>
                <c:pt idx="7">
                  <c:v>0.89854547570851229</c:v>
                </c:pt>
                <c:pt idx="8">
                  <c:v>0.91622486480678378</c:v>
                </c:pt>
                <c:pt idx="9">
                  <c:v>0.85355761451725887</c:v>
                </c:pt>
                <c:pt idx="10">
                  <c:v>0.96151564775982001</c:v>
                </c:pt>
                <c:pt idx="11">
                  <c:v>0.76556113024418504</c:v>
                </c:pt>
                <c:pt idx="12">
                  <c:v>0.76230454536680448</c:v>
                </c:pt>
                <c:pt idx="13">
                  <c:v>0.66129932121447843</c:v>
                </c:pt>
                <c:pt idx="14">
                  <c:v>0.59439473242855145</c:v>
                </c:pt>
                <c:pt idx="15">
                  <c:v>0.32886941962952854</c:v>
                </c:pt>
              </c:numCache>
            </c:numRef>
          </c:val>
          <c:extLst>
            <c:ext xmlns:c16="http://schemas.microsoft.com/office/drawing/2014/chart" uri="{C3380CC4-5D6E-409C-BE32-E72D297353CC}">
              <c16:uniqueId val="{00000000-CF29-4EA7-999D-488E5D74F7CE}"/>
            </c:ext>
          </c:extLst>
        </c:ser>
        <c:ser>
          <c:idx val="2"/>
          <c:order val="2"/>
          <c:tx>
            <c:strRef>
              <c:f>'Accident &amp; Health and WC CS'!$I$50</c:f>
              <c:strCache>
                <c:ptCount val="1"/>
                <c:pt idx="0">
                  <c:v>Case Reserves</c:v>
                </c:pt>
              </c:strCache>
            </c:strRef>
          </c:tx>
          <c:spPr>
            <a:solidFill>
              <a:srgbClr val="FCAF86"/>
            </a:solidFill>
            <a:ln w="12700">
              <a:solidFill>
                <a:srgbClr val="FFFFFF"/>
              </a:solidFill>
              <a:prstDash val="solid"/>
            </a:ln>
          </c:spPr>
          <c:invertIfNegative val="0"/>
          <c:cat>
            <c:numRef>
              <c:f>'Accident &amp; Health and WC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CS'!$I$51:$I$66</c:f>
              <c:numCache>
                <c:formatCode>0%</c:formatCode>
                <c:ptCount val="16"/>
                <c:pt idx="0">
                  <c:v>6.3342011809564031E-2</c:v>
                </c:pt>
                <c:pt idx="1">
                  <c:v>6.3241044094837273E-2</c:v>
                </c:pt>
                <c:pt idx="2">
                  <c:v>2.0777262524878146E-2</c:v>
                </c:pt>
                <c:pt idx="3">
                  <c:v>3.7485014226783193E-2</c:v>
                </c:pt>
                <c:pt idx="4">
                  <c:v>9.8221143369388204E-3</c:v>
                </c:pt>
                <c:pt idx="5">
                  <c:v>1.511897110967299E-5</c:v>
                </c:pt>
                <c:pt idx="6">
                  <c:v>6.9966179202882596E-7</c:v>
                </c:pt>
                <c:pt idx="7">
                  <c:v>1.3826147681388825E-3</c:v>
                </c:pt>
                <c:pt idx="8">
                  <c:v>2.6065936828550784E-3</c:v>
                </c:pt>
                <c:pt idx="9">
                  <c:v>1.6346980612566163E-3</c:v>
                </c:pt>
                <c:pt idx="10">
                  <c:v>8.0786548196713033E-4</c:v>
                </c:pt>
                <c:pt idx="11">
                  <c:v>1.5912231501709021E-3</c:v>
                </c:pt>
                <c:pt idx="12">
                  <c:v>8.7521873095543733E-3</c:v>
                </c:pt>
                <c:pt idx="13">
                  <c:v>1.6279387549471842E-2</c:v>
                </c:pt>
                <c:pt idx="14">
                  <c:v>9.3309780308086752E-3</c:v>
                </c:pt>
                <c:pt idx="15">
                  <c:v>3.3524969120694173E-3</c:v>
                </c:pt>
              </c:numCache>
            </c:numRef>
          </c:val>
          <c:extLst>
            <c:ext xmlns:c16="http://schemas.microsoft.com/office/drawing/2014/chart" uri="{C3380CC4-5D6E-409C-BE32-E72D297353CC}">
              <c16:uniqueId val="{00000001-CF29-4EA7-999D-488E5D74F7CE}"/>
            </c:ext>
          </c:extLst>
        </c:ser>
        <c:ser>
          <c:idx val="3"/>
          <c:order val="3"/>
          <c:tx>
            <c:strRef>
              <c:f>'Accident &amp; Health and WC CS'!$J$50</c:f>
              <c:strCache>
                <c:ptCount val="1"/>
                <c:pt idx="0">
                  <c:v>IBNR</c:v>
                </c:pt>
              </c:strCache>
            </c:strRef>
          </c:tx>
          <c:spPr>
            <a:solidFill>
              <a:srgbClr val="A3D6D5"/>
            </a:solidFill>
            <a:ln w="12700">
              <a:solidFill>
                <a:srgbClr val="FFFFFF"/>
              </a:solidFill>
              <a:prstDash val="solid"/>
            </a:ln>
          </c:spPr>
          <c:invertIfNegative val="0"/>
          <c:cat>
            <c:numRef>
              <c:f>'Accident &amp; Health and WC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CS'!$J$51:$J$66</c:f>
              <c:numCache>
                <c:formatCode>0%</c:formatCode>
                <c:ptCount val="16"/>
                <c:pt idx="0">
                  <c:v>8.9761815737333855E-2</c:v>
                </c:pt>
                <c:pt idx="1">
                  <c:v>5.5068511349625718E-2</c:v>
                </c:pt>
                <c:pt idx="2">
                  <c:v>4.4749594998941884E-2</c:v>
                </c:pt>
                <c:pt idx="3">
                  <c:v>2.6779720715553221E-2</c:v>
                </c:pt>
                <c:pt idx="4">
                  <c:v>2.5336757133320658E-2</c:v>
                </c:pt>
                <c:pt idx="5">
                  <c:v>1.6631783553986207E-3</c:v>
                </c:pt>
                <c:pt idx="6">
                  <c:v>1.2938174867545909E-3</c:v>
                </c:pt>
                <c:pt idx="7">
                  <c:v>1.8408364013201919E-3</c:v>
                </c:pt>
                <c:pt idx="8">
                  <c:v>2.3367657579737282E-3</c:v>
                </c:pt>
                <c:pt idx="9">
                  <c:v>4.5039773723635065E-3</c:v>
                </c:pt>
                <c:pt idx="10">
                  <c:v>1.0768713456777355E-2</c:v>
                </c:pt>
                <c:pt idx="11">
                  <c:v>3.5167261509400261E-3</c:v>
                </c:pt>
                <c:pt idx="12">
                  <c:v>2.6605520783740018E-3</c:v>
                </c:pt>
                <c:pt idx="13">
                  <c:v>-5.4506256765783937E-3</c:v>
                </c:pt>
                <c:pt idx="14">
                  <c:v>6.4346487686541623E-2</c:v>
                </c:pt>
                <c:pt idx="15">
                  <c:v>0.44573314527314822</c:v>
                </c:pt>
              </c:numCache>
            </c:numRef>
          </c:val>
          <c:extLst>
            <c:ext xmlns:c16="http://schemas.microsoft.com/office/drawing/2014/chart" uri="{C3380CC4-5D6E-409C-BE32-E72D297353CC}">
              <c16:uniqueId val="{00000002-CF29-4EA7-999D-488E5D74F7C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CS'!$F$12:$F$27</c:f>
              <c:numCache>
                <c:formatCode>#,##0</c:formatCode>
                <c:ptCount val="16"/>
                <c:pt idx="0">
                  <c:v>372.21056682643416</c:v>
                </c:pt>
                <c:pt idx="1">
                  <c:v>285.10448741239662</c:v>
                </c:pt>
                <c:pt idx="2">
                  <c:v>252.34549564959079</c:v>
                </c:pt>
                <c:pt idx="3">
                  <c:v>186.55277708713086</c:v>
                </c:pt>
                <c:pt idx="4">
                  <c:v>156.12178777994671</c:v>
                </c:pt>
                <c:pt idx="5">
                  <c:v>96.27100169950323</c:v>
                </c:pt>
                <c:pt idx="6">
                  <c:v>125.58925429113611</c:v>
                </c:pt>
                <c:pt idx="7">
                  <c:v>125.88562195411852</c:v>
                </c:pt>
                <c:pt idx="8">
                  <c:v>162.73749823600156</c:v>
                </c:pt>
                <c:pt idx="9">
                  <c:v>136.05643470475178</c:v>
                </c:pt>
                <c:pt idx="10">
                  <c:v>81.506713056888927</c:v>
                </c:pt>
                <c:pt idx="11">
                  <c:v>300.13871858121797</c:v>
                </c:pt>
                <c:pt idx="12">
                  <c:v>309.17808729207798</c:v>
                </c:pt>
                <c:pt idx="13">
                  <c:v>392.08377063796638</c:v>
                </c:pt>
                <c:pt idx="14">
                  <c:v>413.79731265812671</c:v>
                </c:pt>
                <c:pt idx="15">
                  <c:v>306.10463145217687</c:v>
                </c:pt>
              </c:numCache>
            </c:numRef>
          </c:val>
          <c:smooth val="0"/>
          <c:extLst>
            <c:ext xmlns:c16="http://schemas.microsoft.com/office/drawing/2014/chart" uri="{C3380CC4-5D6E-409C-BE32-E72D297353CC}">
              <c16:uniqueId val="{00000003-CF29-4EA7-999D-488E5D74F7CE}"/>
            </c:ext>
          </c:extLst>
        </c:ser>
        <c:ser>
          <c:idx val="4"/>
          <c:order val="4"/>
          <c:tx>
            <c:strRef>
              <c:f>'Accident &amp; Health and WC CS'!$B$9</c:f>
              <c:strCache>
                <c:ptCount val="1"/>
                <c:pt idx="0">
                  <c:v>Written Premium</c:v>
                </c:pt>
              </c:strCache>
            </c:strRef>
          </c:tx>
          <c:marker>
            <c:symbol val="star"/>
            <c:size val="7"/>
            <c:spPr>
              <a:noFill/>
              <a:ln>
                <a:solidFill>
                  <a:srgbClr val="A29FCC"/>
                </a:solidFill>
                <a:prstDash val="solid"/>
              </a:ln>
            </c:spPr>
          </c:marker>
          <c:cat>
            <c:numRef>
              <c:f>'Accident &amp; Health and WC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'Accident &amp; Health and WC CS'!$B$12:$B$27</c:f>
              <c:numCache>
                <c:formatCode>###\ ###\ ###\ ###\ ##0</c:formatCode>
                <c:ptCount val="16"/>
                <c:pt idx="0">
                  <c:v>372.21056682645218</c:v>
                </c:pt>
                <c:pt idx="1">
                  <c:v>285.10448642240567</c:v>
                </c:pt>
                <c:pt idx="2">
                  <c:v>252.3454910295998</c:v>
                </c:pt>
                <c:pt idx="3">
                  <c:v>186.55277706713488</c:v>
                </c:pt>
                <c:pt idx="4">
                  <c:v>156.12178777994973</c:v>
                </c:pt>
                <c:pt idx="5">
                  <c:v>96.27100169950522</c:v>
                </c:pt>
                <c:pt idx="6">
                  <c:v>125.58925429113413</c:v>
                </c:pt>
                <c:pt idx="7">
                  <c:v>125.88562201412552</c:v>
                </c:pt>
                <c:pt idx="8">
                  <c:v>162.73749823599431</c:v>
                </c:pt>
                <c:pt idx="9">
                  <c:v>136.05643470475957</c:v>
                </c:pt>
                <c:pt idx="10">
                  <c:v>81.506713116881372</c:v>
                </c:pt>
                <c:pt idx="11">
                  <c:v>300.13871853229307</c:v>
                </c:pt>
                <c:pt idx="12">
                  <c:v>309.14749523464332</c:v>
                </c:pt>
                <c:pt idx="13">
                  <c:v>392.17001153796929</c:v>
                </c:pt>
                <c:pt idx="14">
                  <c:v>414.51443918175448</c:v>
                </c:pt>
                <c:pt idx="15">
                  <c:v>365.73817830557221</c:v>
                </c:pt>
              </c:numCache>
            </c:numRef>
          </c:val>
          <c:smooth val="0"/>
          <c:extLst>
            <c:ext xmlns:c16="http://schemas.microsoft.com/office/drawing/2014/chart" uri="{C3380CC4-5D6E-409C-BE32-E72D297353CC}">
              <c16:uniqueId val="{00000004-CF29-4EA7-999D-488E5D74F7C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2D5-4B10-A4BB-2E0476EB5E8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2D5-4B10-A4BB-2E0476EB5E80}"/>
              </c:ext>
            </c:extLst>
          </c:dPt>
          <c:dLbls>
            <c:dLbl>
              <c:idx val="12"/>
              <c:tx>
                <c:strRef>
                  <c:f>Specialty!$D$16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{1F036F5E-2874-4674-93FB-2BE1F6D614C5}</c15:txfldGUID>
                      <c15:f>Specialty!$D$16</c15:f>
                      <c15:dlblFieldTableCache>
                        <c:ptCount val="1"/>
                        <c:pt idx="0">
                          <c:v>2009</c:v>
                        </c:pt>
                      </c15:dlblFieldTableCache>
                    </c15:dlblFTEntry>
                  </c15:dlblFieldTable>
                  <c15:showDataLabelsRange val="0"/>
                </c:ext>
                <c:ext xmlns:c16="http://schemas.microsoft.com/office/drawing/2014/chart" uri="{C3380CC4-5D6E-409C-BE32-E72D297353CC}">
                  <c16:uniqueId val="{00000002-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6.893352710771003E-2</c:v>
                </c:pt>
                <c:pt idx="1">
                  <c:v>0.36196829188081636</c:v>
                </c:pt>
                <c:pt idx="2">
                  <c:v>0.49584536440070248</c:v>
                </c:pt>
                <c:pt idx="3">
                  <c:v>0.55904301556280078</c:v>
                </c:pt>
                <c:pt idx="4">
                  <c:v>0.57624359756267318</c:v>
                </c:pt>
                <c:pt idx="5">
                  <c:v>0.56178256655352143</c:v>
                </c:pt>
                <c:pt idx="6">
                  <c:v>0.57139776303827405</c:v>
                </c:pt>
                <c:pt idx="7">
                  <c:v>0.57062558458251467</c:v>
                </c:pt>
                <c:pt idx="8">
                  <c:v>0.57167277304596054</c:v>
                </c:pt>
                <c:pt idx="9">
                  <c:v>0.57017849362055306</c:v>
                </c:pt>
                <c:pt idx="10">
                  <c:v>0.57555668879281285</c:v>
                </c:pt>
                <c:pt idx="11">
                  <c:v>0.56617490809630289</c:v>
                </c:pt>
                <c:pt idx="12">
                  <c:v>0.57098685491692891</c:v>
                </c:pt>
              </c:numCache>
            </c:numRef>
          </c:yVal>
          <c:smooth val="0"/>
          <c:extLst>
            <c:ext xmlns:c16="http://schemas.microsoft.com/office/drawing/2014/chart" uri="{C3380CC4-5D6E-409C-BE32-E72D297353CC}">
              <c16:uniqueId val="{00000003-B2D5-4B10-A4BB-2E0476EB5E80}"/>
            </c:ext>
          </c:extLst>
        </c:ser>
        <c:ser>
          <c:idx val="40"/>
          <c:order val="1"/>
          <c:tx>
            <c:strRef>
              <c:f>Specialty!$D$17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2D5-4B10-A4BB-2E0476EB5E8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2D5-4B10-A4BB-2E0476EB5E80}"/>
              </c:ext>
            </c:extLst>
          </c:dPt>
          <c:dLbls>
            <c:dLbl>
              <c:idx val="11"/>
              <c:tx>
                <c:strRef>
                  <c:f>Specialty!$D$17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{EB779B8F-D571-4AEC-BB08-D486C69039E3}</c15:txfldGUID>
                      <c15:f>Specialty!$D$17</c15:f>
                      <c15:dlblFieldTableCache>
                        <c:ptCount val="1"/>
                        <c:pt idx="0">
                          <c:v>2010</c:v>
                        </c:pt>
                      </c15:dlblFieldTableCache>
                    </c15:dlblFTEntry>
                  </c15:dlblFieldTable>
                  <c15:showDataLabelsRange val="0"/>
                </c:ext>
                <c:ext xmlns:c16="http://schemas.microsoft.com/office/drawing/2014/chart" uri="{C3380CC4-5D6E-409C-BE32-E72D297353CC}">
                  <c16:uniqueId val="{00000006-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7.0306089539809852E-2</c:v>
                </c:pt>
                <c:pt idx="1">
                  <c:v>0.36058942787878179</c:v>
                </c:pt>
                <c:pt idx="2">
                  <c:v>0.51899537979500221</c:v>
                </c:pt>
                <c:pt idx="3">
                  <c:v>0.57408206123665928</c:v>
                </c:pt>
                <c:pt idx="4">
                  <c:v>0.60975290446328301</c:v>
                </c:pt>
                <c:pt idx="5">
                  <c:v>0.62509321624389502</c:v>
                </c:pt>
                <c:pt idx="6">
                  <c:v>0.65309879031192808</c:v>
                </c:pt>
                <c:pt idx="7">
                  <c:v>0.66293783097508163</c:v>
                </c:pt>
                <c:pt idx="8">
                  <c:v>0.66161420409922678</c:v>
                </c:pt>
                <c:pt idx="9">
                  <c:v>0.66728376954686175</c:v>
                </c:pt>
                <c:pt idx="10">
                  <c:v>0.68589730478417432</c:v>
                </c:pt>
                <c:pt idx="11">
                  <c:v>0.68663718251317984</c:v>
                </c:pt>
              </c:numCache>
            </c:numRef>
          </c:yVal>
          <c:smooth val="0"/>
          <c:extLst>
            <c:ext xmlns:c16="http://schemas.microsoft.com/office/drawing/2014/chart" uri="{C3380CC4-5D6E-409C-BE32-E72D297353CC}">
              <c16:uniqueId val="{00000007-B2D5-4B10-A4BB-2E0476EB5E80}"/>
            </c:ext>
          </c:extLst>
        </c:ser>
        <c:ser>
          <c:idx val="41"/>
          <c:order val="2"/>
          <c:tx>
            <c:strRef>
              <c:f>Specialty!$D$18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2D5-4B10-A4BB-2E0476EB5E80}"/>
              </c:ext>
            </c:extLst>
          </c:dPt>
          <c:dLbls>
            <c:dLbl>
              <c:idx val="10"/>
              <c:tx>
                <c:strRef>
                  <c:f>Specialty!$D$18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{9DC8ECB6-D623-4F84-8CAE-697679B2DAE2}</c15:txfldGUID>
                      <c15:f>Specialty!$D$18</c15:f>
                      <c15:dlblFieldTableCache>
                        <c:ptCount val="1"/>
                        <c:pt idx="0">
                          <c:v>2011</c:v>
                        </c:pt>
                      </c15:dlblFieldTableCache>
                    </c15:dlblFTEntry>
                  </c15:dlblFieldTable>
                  <c15:showDataLabelsRange val="0"/>
                </c:ext>
                <c:ext xmlns:c16="http://schemas.microsoft.com/office/drawing/2014/chart" uri="{C3380CC4-5D6E-409C-BE32-E72D297353CC}">
                  <c16:uniqueId val="{00000009-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9.396019906835619E-2</c:v>
                </c:pt>
                <c:pt idx="1">
                  <c:v>0.41385794120229535</c:v>
                </c:pt>
                <c:pt idx="2">
                  <c:v>0.54287901701170371</c:v>
                </c:pt>
                <c:pt idx="3">
                  <c:v>0.64565495144283114</c:v>
                </c:pt>
                <c:pt idx="4">
                  <c:v>0.6761970478043805</c:v>
                </c:pt>
                <c:pt idx="5">
                  <c:v>0.70570439590590694</c:v>
                </c:pt>
                <c:pt idx="6">
                  <c:v>0.72129112450688404</c:v>
                </c:pt>
                <c:pt idx="7">
                  <c:v>0.87625083016438965</c:v>
                </c:pt>
                <c:pt idx="8">
                  <c:v>0.92456857080899646</c:v>
                </c:pt>
                <c:pt idx="9">
                  <c:v>0.9271826760746128</c:v>
                </c:pt>
                <c:pt idx="10">
                  <c:v>0.93010128961926319</c:v>
                </c:pt>
              </c:numCache>
            </c:numRef>
          </c:yVal>
          <c:smooth val="0"/>
          <c:extLst>
            <c:ext xmlns:c16="http://schemas.microsoft.com/office/drawing/2014/chart" uri="{C3380CC4-5D6E-409C-BE32-E72D297353CC}">
              <c16:uniqueId val="{0000000A-B2D5-4B10-A4BB-2E0476EB5E80}"/>
            </c:ext>
          </c:extLst>
        </c:ser>
        <c:ser>
          <c:idx val="42"/>
          <c:order val="3"/>
          <c:tx>
            <c:strRef>
              <c:f>Specialty!$D$19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2D5-4B10-A4BB-2E0476EB5E80}"/>
              </c:ext>
            </c:extLst>
          </c:dPt>
          <c:dLbls>
            <c:dLbl>
              <c:idx val="9"/>
              <c:tx>
                <c:strRef>
                  <c:f>Specialty!$D$19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{D2392CC8-DB48-4F39-A918-17CCC73FFE42}</c15:txfldGUID>
                      <c15:f>Specialty!$D$19</c15:f>
                      <c15:dlblFieldTableCache>
                        <c:ptCount val="1"/>
                        <c:pt idx="0">
                          <c:v>2012</c:v>
                        </c:pt>
                      </c15:dlblFieldTableCache>
                    </c15:dlblFTEntry>
                  </c15:dlblFieldTable>
                  <c15:showDataLabelsRange val="0"/>
                </c:ext>
                <c:ext xmlns:c16="http://schemas.microsoft.com/office/drawing/2014/chart" uri="{C3380CC4-5D6E-409C-BE32-E72D297353CC}">
                  <c16:uniqueId val="{0000000C-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0.10872337277486768</c:v>
                </c:pt>
                <c:pt idx="1">
                  <c:v>0.49480112332452286</c:v>
                </c:pt>
                <c:pt idx="2">
                  <c:v>0.63415349572967461</c:v>
                </c:pt>
                <c:pt idx="3">
                  <c:v>0.67759279050223953</c:v>
                </c:pt>
                <c:pt idx="4">
                  <c:v>0.70478808772412327</c:v>
                </c:pt>
                <c:pt idx="5">
                  <c:v>0.72029982861384112</c:v>
                </c:pt>
                <c:pt idx="6">
                  <c:v>0.73312768896342939</c:v>
                </c:pt>
                <c:pt idx="7">
                  <c:v>0.75151579009005176</c:v>
                </c:pt>
                <c:pt idx="8">
                  <c:v>0.75035302815541927</c:v>
                </c:pt>
                <c:pt idx="9">
                  <c:v>0.75849273225652514</c:v>
                </c:pt>
              </c:numCache>
            </c:numRef>
          </c:yVal>
          <c:smooth val="0"/>
          <c:extLst>
            <c:ext xmlns:c16="http://schemas.microsoft.com/office/drawing/2014/chart" uri="{C3380CC4-5D6E-409C-BE32-E72D297353CC}">
              <c16:uniqueId val="{0000000D-B2D5-4B10-A4BB-2E0476EB5E80}"/>
            </c:ext>
          </c:extLst>
        </c:ser>
        <c:ser>
          <c:idx val="43"/>
          <c:order val="4"/>
          <c:tx>
            <c:strRef>
              <c:f>Specialty!$D$20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2D5-4B10-A4BB-2E0476EB5E8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2D5-4B10-A4BB-2E0476EB5E80}"/>
              </c:ext>
            </c:extLst>
          </c:dPt>
          <c:dLbls>
            <c:dLbl>
              <c:idx val="8"/>
              <c:tx>
                <c:strRef>
                  <c:f>Specialty!$D$20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{9CFC085A-A8D7-4323-8F32-C27E4410CEB1}</c15:txfldGUID>
                      <c15:f>Specialty!$D$20</c15:f>
                      <c15:dlblFieldTableCache>
                        <c:ptCount val="1"/>
                        <c:pt idx="0">
                          <c:v>2013</c:v>
                        </c:pt>
                      </c15:dlblFieldTableCache>
                    </c15:dlblFTEntry>
                  </c15:dlblFieldTable>
                  <c15:showDataLabelsRange val="0"/>
                </c:ext>
                <c:ext xmlns:c16="http://schemas.microsoft.com/office/drawing/2014/chart" uri="{C3380CC4-5D6E-409C-BE32-E72D297353CC}">
                  <c16:uniqueId val="{00000010-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0.13417454715971724</c:v>
                </c:pt>
                <c:pt idx="1">
                  <c:v>0.41346860899126514</c:v>
                </c:pt>
                <c:pt idx="2">
                  <c:v>0.55116321095005261</c:v>
                </c:pt>
                <c:pt idx="3">
                  <c:v>0.59287671660747276</c:v>
                </c:pt>
                <c:pt idx="4">
                  <c:v>0.63053480266830375</c:v>
                </c:pt>
                <c:pt idx="5">
                  <c:v>0.64632308908198</c:v>
                </c:pt>
                <c:pt idx="6">
                  <c:v>0.66177223978619404</c:v>
                </c:pt>
                <c:pt idx="7">
                  <c:v>0.65795454017211996</c:v>
                </c:pt>
                <c:pt idx="8">
                  <c:v>0.68037021575697021</c:v>
                </c:pt>
              </c:numCache>
            </c:numRef>
          </c:yVal>
          <c:smooth val="0"/>
          <c:extLst>
            <c:ext xmlns:c16="http://schemas.microsoft.com/office/drawing/2014/chart" uri="{C3380CC4-5D6E-409C-BE32-E72D297353CC}">
              <c16:uniqueId val="{00000011-B2D5-4B10-A4BB-2E0476EB5E80}"/>
            </c:ext>
          </c:extLst>
        </c:ser>
        <c:ser>
          <c:idx val="44"/>
          <c:order val="5"/>
          <c:tx>
            <c:strRef>
              <c:f>Specialty!$D$21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2D5-4B10-A4BB-2E0476EB5E80}"/>
              </c:ext>
            </c:extLst>
          </c:dPt>
          <c:dLbls>
            <c:dLbl>
              <c:idx val="7"/>
              <c:tx>
                <c:strRef>
                  <c:f>Specialty!$D$21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{71973207-34C4-48E7-8221-5ED31E0BBC0B}</c15:txfldGUID>
                      <c15:f>Specialty!$D$21</c15:f>
                      <c15:dlblFieldTableCache>
                        <c:ptCount val="1"/>
                        <c:pt idx="0">
                          <c:v>2014</c:v>
                        </c:pt>
                      </c15:dlblFieldTableCache>
                    </c15:dlblFTEntry>
                  </c15:dlblFieldTable>
                  <c15:showDataLabelsRange val="0"/>
                </c:ext>
                <c:ext xmlns:c16="http://schemas.microsoft.com/office/drawing/2014/chart" uri="{C3380CC4-5D6E-409C-BE32-E72D297353CC}">
                  <c16:uniqueId val="{00000013-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8.8787715447538038E-2</c:v>
                </c:pt>
                <c:pt idx="1">
                  <c:v>0.38115981393058435</c:v>
                </c:pt>
                <c:pt idx="2">
                  <c:v>0.49981286575167594</c:v>
                </c:pt>
                <c:pt idx="3">
                  <c:v>0.56090770005879043</c:v>
                </c:pt>
                <c:pt idx="4">
                  <c:v>0.62181286209595865</c:v>
                </c:pt>
                <c:pt idx="5">
                  <c:v>0.6564387671933416</c:v>
                </c:pt>
                <c:pt idx="6">
                  <c:v>0.67949205708875027</c:v>
                </c:pt>
                <c:pt idx="7">
                  <c:v>0.70329333552531459</c:v>
                </c:pt>
              </c:numCache>
            </c:numRef>
          </c:yVal>
          <c:smooth val="0"/>
          <c:extLst>
            <c:ext xmlns:c16="http://schemas.microsoft.com/office/drawing/2014/chart" uri="{C3380CC4-5D6E-409C-BE32-E72D297353CC}">
              <c16:uniqueId val="{00000014-B2D5-4B10-A4BB-2E0476EB5E80}"/>
            </c:ext>
          </c:extLst>
        </c:ser>
        <c:ser>
          <c:idx val="45"/>
          <c:order val="6"/>
          <c:tx>
            <c:strRef>
              <c:f>Specialty!$D$22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2D5-4B10-A4BB-2E0476EB5E80}"/>
              </c:ext>
            </c:extLst>
          </c:dPt>
          <c:dLbls>
            <c:dLbl>
              <c:idx val="6"/>
              <c:tx>
                <c:strRef>
                  <c:f>Specialty!$D$22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{AA90BA4B-8FB7-4A29-99A9-29C61F88C2C4}</c15:txfldGUID>
                      <c15:f>Specialty!$D$22</c15:f>
                      <c15:dlblFieldTableCache>
                        <c:ptCount val="1"/>
                        <c:pt idx="0">
                          <c:v>2015</c:v>
                        </c:pt>
                      </c15:dlblFieldTableCache>
                    </c15:dlblFTEntry>
                  </c15:dlblFieldTable>
                  <c15:showDataLabelsRange val="0"/>
                </c:ext>
                <c:ext xmlns:c16="http://schemas.microsoft.com/office/drawing/2014/chart" uri="{C3380CC4-5D6E-409C-BE32-E72D297353CC}">
                  <c16:uniqueId val="{00000016-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0.15255896979547068</c:v>
                </c:pt>
                <c:pt idx="1">
                  <c:v>0.46490513180628634</c:v>
                </c:pt>
                <c:pt idx="2">
                  <c:v>0.64977879302470742</c:v>
                </c:pt>
                <c:pt idx="3">
                  <c:v>0.74427650594960104</c:v>
                </c:pt>
                <c:pt idx="4">
                  <c:v>0.79435497647013031</c:v>
                </c:pt>
                <c:pt idx="5">
                  <c:v>0.82113445770661464</c:v>
                </c:pt>
                <c:pt idx="6">
                  <c:v>0.85080346989696121</c:v>
                </c:pt>
              </c:numCache>
            </c:numRef>
          </c:yVal>
          <c:smooth val="0"/>
          <c:extLst>
            <c:ext xmlns:c16="http://schemas.microsoft.com/office/drawing/2014/chart" uri="{C3380CC4-5D6E-409C-BE32-E72D297353CC}">
              <c16:uniqueId val="{00000017-B2D5-4B10-A4BB-2E0476EB5E80}"/>
            </c:ext>
          </c:extLst>
        </c:ser>
        <c:ser>
          <c:idx val="46"/>
          <c:order val="7"/>
          <c:tx>
            <c:strRef>
              <c:f>Specialty!$D$23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2D5-4B10-A4BB-2E0476EB5E80}"/>
              </c:ext>
            </c:extLst>
          </c:dPt>
          <c:dLbls>
            <c:dLbl>
              <c:idx val="5"/>
              <c:tx>
                <c:strRef>
                  <c:f>Specialty!$D$23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{48C96721-E93D-4AB3-876F-EBDE9869D3EE}</c15:txfldGUID>
                      <c15:f>Specialty!$D$23</c15:f>
                      <c15:dlblFieldTableCache>
                        <c:ptCount val="1"/>
                        <c:pt idx="0">
                          <c:v>2016</c:v>
                        </c:pt>
                      </c15:dlblFieldTableCache>
                    </c15:dlblFTEntry>
                  </c15:dlblFieldTable>
                  <c15:showDataLabelsRange val="0"/>
                </c:ext>
                <c:ext xmlns:c16="http://schemas.microsoft.com/office/drawing/2014/chart" uri="{C3380CC4-5D6E-409C-BE32-E72D297353CC}">
                  <c16:uniqueId val="{00000019-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8.098054544364966E-2</c:v>
                </c:pt>
                <c:pt idx="1">
                  <c:v>0.3990004588126479</c:v>
                </c:pt>
                <c:pt idx="2">
                  <c:v>0.60073854707716612</c:v>
                </c:pt>
                <c:pt idx="3">
                  <c:v>0.67980003663336996</c:v>
                </c:pt>
                <c:pt idx="4">
                  <c:v>0.72023742472371022</c:v>
                </c:pt>
                <c:pt idx="5">
                  <c:v>0.76726639828214882</c:v>
                </c:pt>
              </c:numCache>
            </c:numRef>
          </c:yVal>
          <c:smooth val="0"/>
          <c:extLst>
            <c:ext xmlns:c16="http://schemas.microsoft.com/office/drawing/2014/chart" uri="{C3380CC4-5D6E-409C-BE32-E72D297353CC}">
              <c16:uniqueId val="{0000001A-B2D5-4B10-A4BB-2E0476EB5E80}"/>
            </c:ext>
          </c:extLst>
        </c:ser>
        <c:ser>
          <c:idx val="47"/>
          <c:order val="8"/>
          <c:tx>
            <c:strRef>
              <c:f>Specialty!$D$24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2D5-4B10-A4BB-2E0476EB5E80}"/>
              </c:ext>
            </c:extLst>
          </c:dPt>
          <c:dLbls>
            <c:dLbl>
              <c:idx val="4"/>
              <c:tx>
                <c:strRef>
                  <c:f>Specialty!$D$24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{A12BC68E-DA24-499D-81A1-3011D8CB418B}</c15:txfldGUID>
                      <c15:f>Specialty!$D$24</c15:f>
                      <c15:dlblFieldTableCache>
                        <c:ptCount val="1"/>
                        <c:pt idx="0">
                          <c:v>2017</c:v>
                        </c:pt>
                      </c15:dlblFieldTableCache>
                    </c15:dlblFTEntry>
                  </c15:dlblFieldTable>
                  <c15:showDataLabelsRange val="0"/>
                </c:ext>
                <c:ext xmlns:c16="http://schemas.microsoft.com/office/drawing/2014/chart" uri="{C3380CC4-5D6E-409C-BE32-E72D297353CC}">
                  <c16:uniqueId val="{0000001C-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0.13329285290383558</c:v>
                </c:pt>
                <c:pt idx="1">
                  <c:v>0.49417238562567173</c:v>
                </c:pt>
                <c:pt idx="2">
                  <c:v>0.73124204429852657</c:v>
                </c:pt>
                <c:pt idx="3">
                  <c:v>0.82701323469107879</c:v>
                </c:pt>
                <c:pt idx="4">
                  <c:v>0.93261250641589155</c:v>
                </c:pt>
              </c:numCache>
            </c:numRef>
          </c:yVal>
          <c:smooth val="0"/>
          <c:extLst>
            <c:ext xmlns:c16="http://schemas.microsoft.com/office/drawing/2014/chart" uri="{C3380CC4-5D6E-409C-BE32-E72D297353CC}">
              <c16:uniqueId val="{0000001D-B2D5-4B10-A4BB-2E0476EB5E80}"/>
            </c:ext>
          </c:extLst>
        </c:ser>
        <c:ser>
          <c:idx val="48"/>
          <c:order val="9"/>
          <c:tx>
            <c:strRef>
              <c:f>Specialty!$D$25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2D5-4B10-A4BB-2E0476EB5E80}"/>
              </c:ext>
            </c:extLst>
          </c:dPt>
          <c:dLbls>
            <c:dLbl>
              <c:idx val="3"/>
              <c:tx>
                <c:strRef>
                  <c:f>Specialty!$D$25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{05AA39B5-EB36-4F49-974E-F4844E3AC4E6}</c15:txfldGUID>
                      <c15:f>Specialty!$D$25</c15:f>
                      <c15:dlblFieldTableCache>
                        <c:ptCount val="1"/>
                        <c:pt idx="0">
                          <c:v>2018</c:v>
                        </c:pt>
                      </c15:dlblFieldTableCache>
                    </c15:dlblFTEntry>
                  </c15:dlblFieldTable>
                  <c15:showDataLabelsRange val="0"/>
                </c:ext>
                <c:ext xmlns:c16="http://schemas.microsoft.com/office/drawing/2014/chart" uri="{C3380CC4-5D6E-409C-BE32-E72D297353CC}">
                  <c16:uniqueId val="{0000001F-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0.11141045528772327</c:v>
                </c:pt>
                <c:pt idx="1">
                  <c:v>0.51851906985835194</c:v>
                </c:pt>
                <c:pt idx="2">
                  <c:v>0.74221215417375763</c:v>
                </c:pt>
                <c:pt idx="3">
                  <c:v>0.93939852317998851</c:v>
                </c:pt>
              </c:numCache>
            </c:numRef>
          </c:yVal>
          <c:smooth val="0"/>
          <c:extLst>
            <c:ext xmlns:c16="http://schemas.microsoft.com/office/drawing/2014/chart" uri="{C3380CC4-5D6E-409C-BE32-E72D297353CC}">
              <c16:uniqueId val="{00000020-B2D5-4B10-A4BB-2E0476EB5E80}"/>
            </c:ext>
          </c:extLst>
        </c:ser>
        <c:ser>
          <c:idx val="49"/>
          <c:order val="10"/>
          <c:tx>
            <c:strRef>
              <c:f>Specialty!$D$26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2D5-4B10-A4BB-2E0476EB5E80}"/>
              </c:ext>
            </c:extLst>
          </c:dPt>
          <c:dLbls>
            <c:dLbl>
              <c:idx val="2"/>
              <c:tx>
                <c:strRef>
                  <c:f>Specialty!$D$26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{43876A7B-BFCC-4918-81A0-9E43406B4C26}</c15:txfldGUID>
                      <c15:f>Specialty!$D$26</c15:f>
                      <c15:dlblFieldTableCache>
                        <c:ptCount val="1"/>
                        <c:pt idx="0">
                          <c:v>2019</c:v>
                        </c:pt>
                      </c15:dlblFieldTableCache>
                    </c15:dlblFTEntry>
                  </c15:dlblFieldTable>
                  <c15:showDataLabelsRange val="0"/>
                </c:ext>
                <c:ext xmlns:c16="http://schemas.microsoft.com/office/drawing/2014/chart" uri="{C3380CC4-5D6E-409C-BE32-E72D297353CC}">
                  <c16:uniqueId val="{00000022-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0.11912682008144472</c:v>
                </c:pt>
                <c:pt idx="1">
                  <c:v>0.44007520433429853</c:v>
                </c:pt>
                <c:pt idx="2">
                  <c:v>0.77204619384129736</c:v>
                </c:pt>
              </c:numCache>
            </c:numRef>
          </c:yVal>
          <c:smooth val="0"/>
          <c:extLst>
            <c:ext xmlns:c16="http://schemas.microsoft.com/office/drawing/2014/chart" uri="{C3380CC4-5D6E-409C-BE32-E72D297353CC}">
              <c16:uniqueId val="{00000023-B2D5-4B10-A4BB-2E0476EB5E80}"/>
            </c:ext>
          </c:extLst>
        </c:ser>
        <c:ser>
          <c:idx val="50"/>
          <c:order val="11"/>
          <c:tx>
            <c:strRef>
              <c:f>Specialty!$D$27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{0ADB1B8A-33DC-423E-96E0-99E18944AA5B}</c15:txfldGUID>
                      <c15:f>Specialty!$D$27</c15:f>
                      <c15:dlblFieldTableCache>
                        <c:ptCount val="1"/>
                        <c:pt idx="0">
                          <c:v>2020</c:v>
                        </c:pt>
                      </c15:dlblFieldTableCache>
                    </c15:dlblFTEntry>
                  </c15:dlblFieldTable>
                  <c15:showDataLabelsRange val="0"/>
                </c:ext>
                <c:ext xmlns:c16="http://schemas.microsoft.com/office/drawing/2014/chart" uri="{C3380CC4-5D6E-409C-BE32-E72D297353CC}">
                  <c16:uniqueId val="{00000024-B2D5-4B10-A4BB-2E0476EB5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(Specialty!$H$11,Specialty!$H$11)</c:f>
              <c:numCache>
                <c:formatCode>0</c:formatCode>
                <c:ptCount val="2"/>
                <c:pt idx="0">
                  <c:v>12</c:v>
                </c:pt>
                <c:pt idx="1">
                  <c:v>12</c:v>
                </c:pt>
              </c:numCache>
            </c:numRef>
          </c:xVal>
          <c:yVal>
            <c:numRef>
              <c:f>(Specialty!$H$27,Specialty!$F$66)</c:f>
              <c:numCache>
                <c:formatCode>0%</c:formatCode>
                <c:ptCount val="2"/>
                <c:pt idx="0">
                  <c:v>0.14860059840169318</c:v>
                </c:pt>
                <c:pt idx="1">
                  <c:v>0.71250351409128188</c:v>
                </c:pt>
              </c:numCache>
            </c:numRef>
          </c:yVal>
          <c:smooth val="0"/>
          <c:extLst>
            <c:ext xmlns:c16="http://schemas.microsoft.com/office/drawing/2014/chart" uri="{C3380CC4-5D6E-409C-BE32-E72D297353CC}">
              <c16:uniqueId val="{00000025-B2D5-4B10-A4BB-2E0476EB5E8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Reinsurance - All Lines'!$H$50</c:f>
              <c:strCache>
                <c:ptCount val="1"/>
                <c:pt idx="0">
                  <c:v>Paid Losses</c:v>
                </c:pt>
              </c:strCache>
            </c:strRef>
          </c:tx>
          <c:spPr>
            <a:solidFill>
              <a:srgbClr val="C1BDDC"/>
            </a:solidFill>
            <a:ln w="3175">
              <a:solidFill>
                <a:srgbClr val="FFFFFF"/>
              </a:solidFill>
              <a:prstDash val="solid"/>
            </a:ln>
          </c:spPr>
          <c:invertIfNegative val="0"/>
          <c:cat>
            <c:numRef>
              <c:f>'SR Reinsurance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Reinsurance - All Lines'!$H$51:$H$66</c:f>
              <c:numCache>
                <c:formatCode>0%</c:formatCode>
                <c:ptCount val="16"/>
                <c:pt idx="0">
                  <c:v>0.90351036951785679</c:v>
                </c:pt>
                <c:pt idx="1">
                  <c:v>0.53458313942801017</c:v>
                </c:pt>
                <c:pt idx="2">
                  <c:v>0.62351643281453184</c:v>
                </c:pt>
                <c:pt idx="3">
                  <c:v>0.66617234207989218</c:v>
                </c:pt>
                <c:pt idx="4">
                  <c:v>0.66501583716704171</c:v>
                </c:pt>
                <c:pt idx="5">
                  <c:v>0.83157983625919707</c:v>
                </c:pt>
                <c:pt idx="6">
                  <c:v>0.72376740609352941</c:v>
                </c:pt>
                <c:pt idx="7">
                  <c:v>0.63489266270414313</c:v>
                </c:pt>
                <c:pt idx="8">
                  <c:v>0.61700365797303036</c:v>
                </c:pt>
                <c:pt idx="9">
                  <c:v>0.60598834998759754</c:v>
                </c:pt>
                <c:pt idx="10">
                  <c:v>0.65778693189752746</c:v>
                </c:pt>
                <c:pt idx="11">
                  <c:v>0.6326501454903859</c:v>
                </c:pt>
                <c:pt idx="12">
                  <c:v>0.70287239064978102</c:v>
                </c:pt>
                <c:pt idx="13">
                  <c:v>0.56344535813397412</c:v>
                </c:pt>
                <c:pt idx="14">
                  <c:v>0.32189098095981866</c:v>
                </c:pt>
                <c:pt idx="15">
                  <c:v>6.6870421175234687E-2</c:v>
                </c:pt>
              </c:numCache>
            </c:numRef>
          </c:val>
          <c:extLst>
            <c:ext xmlns:c16="http://schemas.microsoft.com/office/drawing/2014/chart" uri="{C3380CC4-5D6E-409C-BE32-E72D297353CC}">
              <c16:uniqueId val="{00000000-1B5C-43C5-BC10-C7408FB716F5}"/>
            </c:ext>
          </c:extLst>
        </c:ser>
        <c:ser>
          <c:idx val="2"/>
          <c:order val="2"/>
          <c:tx>
            <c:strRef>
              <c:f>'SR Reinsurance - All Lines'!$I$50</c:f>
              <c:strCache>
                <c:ptCount val="1"/>
                <c:pt idx="0">
                  <c:v>Case Reserves</c:v>
                </c:pt>
              </c:strCache>
            </c:strRef>
          </c:tx>
          <c:spPr>
            <a:solidFill>
              <a:srgbClr val="FCAF86"/>
            </a:solidFill>
            <a:ln w="12700">
              <a:solidFill>
                <a:srgbClr val="FFFFFF"/>
              </a:solidFill>
              <a:prstDash val="solid"/>
            </a:ln>
          </c:spPr>
          <c:invertIfNegative val="0"/>
          <c:cat>
            <c:numRef>
              <c:f>'SR Reinsurance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Reinsurance - All Lines'!$I$51:$I$66</c:f>
              <c:numCache>
                <c:formatCode>0%</c:formatCode>
                <c:ptCount val="16"/>
                <c:pt idx="0">
                  <c:v>2.8212264507752206E-2</c:v>
                </c:pt>
                <c:pt idx="1">
                  <c:v>3.1285987683105275E-2</c:v>
                </c:pt>
                <c:pt idx="2">
                  <c:v>3.5605265258663095E-2</c:v>
                </c:pt>
                <c:pt idx="3">
                  <c:v>2.8414467045500397E-2</c:v>
                </c:pt>
                <c:pt idx="4">
                  <c:v>3.3556867518203574E-2</c:v>
                </c:pt>
                <c:pt idx="5">
                  <c:v>4.1323327628312242E-2</c:v>
                </c:pt>
                <c:pt idx="6">
                  <c:v>6.0862076699374698E-2</c:v>
                </c:pt>
                <c:pt idx="7">
                  <c:v>3.5937626785906396E-2</c:v>
                </c:pt>
                <c:pt idx="8">
                  <c:v>4.1302389968000633E-2</c:v>
                </c:pt>
                <c:pt idx="9">
                  <c:v>6.5858914187543569E-2</c:v>
                </c:pt>
                <c:pt idx="10">
                  <c:v>7.523527620025916E-2</c:v>
                </c:pt>
                <c:pt idx="11">
                  <c:v>0.12568430413570059</c:v>
                </c:pt>
                <c:pt idx="12">
                  <c:v>0.16373295756774436</c:v>
                </c:pt>
                <c:pt idx="13">
                  <c:v>0.201089217445201</c:v>
                </c:pt>
                <c:pt idx="14">
                  <c:v>0.21599667781118287</c:v>
                </c:pt>
                <c:pt idx="15">
                  <c:v>0.1342893446750742</c:v>
                </c:pt>
              </c:numCache>
            </c:numRef>
          </c:val>
          <c:extLst>
            <c:ext xmlns:c16="http://schemas.microsoft.com/office/drawing/2014/chart" uri="{C3380CC4-5D6E-409C-BE32-E72D297353CC}">
              <c16:uniqueId val="{00000001-1B5C-43C5-BC10-C7408FB716F5}"/>
            </c:ext>
          </c:extLst>
        </c:ser>
        <c:ser>
          <c:idx val="3"/>
          <c:order val="3"/>
          <c:tx>
            <c:strRef>
              <c:f>'SR Reinsurance - All Lines'!$J$50</c:f>
              <c:strCache>
                <c:ptCount val="1"/>
                <c:pt idx="0">
                  <c:v>IBNR</c:v>
                </c:pt>
              </c:strCache>
            </c:strRef>
          </c:tx>
          <c:spPr>
            <a:solidFill>
              <a:srgbClr val="A3D6D5"/>
            </a:solidFill>
            <a:ln w="12700">
              <a:solidFill>
                <a:srgbClr val="FFFFFF"/>
              </a:solidFill>
              <a:prstDash val="solid"/>
            </a:ln>
          </c:spPr>
          <c:invertIfNegative val="0"/>
          <c:cat>
            <c:numRef>
              <c:f>'SR Reinsurance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Reinsurance - All Lines'!$J$51:$J$66</c:f>
              <c:numCache>
                <c:formatCode>0%</c:formatCode>
                <c:ptCount val="16"/>
                <c:pt idx="0">
                  <c:v>1.4892542078291356E-2</c:v>
                </c:pt>
                <c:pt idx="1">
                  <c:v>1.7754808930623554E-2</c:v>
                </c:pt>
                <c:pt idx="2">
                  <c:v>1.9916502597082535E-2</c:v>
                </c:pt>
                <c:pt idx="3">
                  <c:v>1.5066108746024721E-2</c:v>
                </c:pt>
                <c:pt idx="4">
                  <c:v>2.0237436024519394E-2</c:v>
                </c:pt>
                <c:pt idx="5">
                  <c:v>1.7459039103126035E-2</c:v>
                </c:pt>
                <c:pt idx="6">
                  <c:v>1.7179595676677602E-2</c:v>
                </c:pt>
                <c:pt idx="7">
                  <c:v>2.660099168968497E-2</c:v>
                </c:pt>
                <c:pt idx="8">
                  <c:v>2.8729101787519952E-2</c:v>
                </c:pt>
                <c:pt idx="9">
                  <c:v>5.7046290267834442E-2</c:v>
                </c:pt>
                <c:pt idx="10">
                  <c:v>6.2103342129374475E-2</c:v>
                </c:pt>
                <c:pt idx="11">
                  <c:v>0.12354086078337478</c:v>
                </c:pt>
                <c:pt idx="12">
                  <c:v>0.17221574677000023</c:v>
                </c:pt>
                <c:pt idx="13">
                  <c:v>0.25404044393460251</c:v>
                </c:pt>
                <c:pt idx="14">
                  <c:v>0.43039285202788857</c:v>
                </c:pt>
                <c:pt idx="15">
                  <c:v>0.69067373230754303</c:v>
                </c:pt>
              </c:numCache>
            </c:numRef>
          </c:val>
          <c:extLst>
            <c:ext xmlns:c16="http://schemas.microsoft.com/office/drawing/2014/chart" uri="{C3380CC4-5D6E-409C-BE32-E72D297353CC}">
              <c16:uniqueId val="{00000002-1B5C-43C5-BC10-C7408FB716F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Reinsurance - All Lines'!$D$12:$D$27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Reinsurance - All Lines'!$F$12:$F$27</c:f>
              <c:numCache>
                <c:formatCode>#,##0</c:formatCode>
                <c:ptCount val="16"/>
                <c:pt idx="0">
                  <c:v>11705.243750041163</c:v>
                </c:pt>
                <c:pt idx="1">
                  <c:v>10511.275179555076</c:v>
                </c:pt>
                <c:pt idx="2">
                  <c:v>10151.624073017207</c:v>
                </c:pt>
                <c:pt idx="3">
                  <c:v>9339.0067634249444</c:v>
                </c:pt>
                <c:pt idx="4">
                  <c:v>9113.7159724325538</c:v>
                </c:pt>
                <c:pt idx="5">
                  <c:v>8224.1252363638232</c:v>
                </c:pt>
                <c:pt idx="6">
                  <c:v>10182.592863034286</c:v>
                </c:pt>
                <c:pt idx="7">
                  <c:v>12834.041146227246</c:v>
                </c:pt>
                <c:pt idx="8">
                  <c:v>11450.393148253992</c:v>
                </c:pt>
                <c:pt idx="9">
                  <c:v>11352.983580407466</c:v>
                </c:pt>
                <c:pt idx="10">
                  <c:v>11809.948302376537</c:v>
                </c:pt>
                <c:pt idx="11">
                  <c:v>13492.365390016497</c:v>
                </c:pt>
                <c:pt idx="12">
                  <c:v>12693.262606650183</c:v>
                </c:pt>
                <c:pt idx="13">
                  <c:v>12471.436973604967</c:v>
                </c:pt>
                <c:pt idx="14">
                  <c:v>15677.492558784967</c:v>
                </c:pt>
                <c:pt idx="15">
                  <c:v>9560.2223557545167</c:v>
                </c:pt>
              </c:numCache>
            </c:numRef>
          </c:val>
          <c:smooth val="0"/>
          <c:extLst>
            <c:ext xmlns:c16="http://schemas.microsoft.com/office/drawing/2014/chart" uri="{C3380CC4-5D6E-409C-BE32-E72D297353CC}">
              <c16:uniqueId val="{00000003-1B5C-43C5-BC10-C7408FB716F5}"/>
            </c:ext>
          </c:extLst>
        </c:ser>
        <c:ser>
          <c:idx val="4"/>
          <c:order val="4"/>
          <c:tx>
            <c:strRef>
              <c:f>'SR Reinsurance - All Lines'!$B$9</c:f>
              <c:strCache>
                <c:ptCount val="1"/>
                <c:pt idx="0">
                  <c:v>Written Premium</c:v>
                </c:pt>
              </c:strCache>
            </c:strRef>
          </c:tx>
          <c:marker>
            <c:symbol val="star"/>
            <c:size val="7"/>
            <c:spPr>
              <a:noFill/>
              <a:ln>
                <a:solidFill>
                  <a:srgbClr val="A29FCC"/>
                </a:solidFill>
                <a:prstDash val="solid"/>
              </a:ln>
            </c:spPr>
          </c:marker>
          <c:cat>
            <c:numRef>
              <c:f>'SR Reinsurance - All Lines'!$D$12:$D$27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Reinsurance - All Lines'!$B$12:$B$27</c:f>
              <c:numCache>
                <c:formatCode>###\ ###\ ###\ ###\ ##0</c:formatCode>
                <c:ptCount val="16"/>
                <c:pt idx="0">
                  <c:v>11668.190551945325</c:v>
                </c:pt>
                <c:pt idx="1">
                  <c:v>10497.763140629409</c:v>
                </c:pt>
                <c:pt idx="2">
                  <c:v>10185.068902073999</c:v>
                </c:pt>
                <c:pt idx="3">
                  <c:v>9342.2886016521934</c:v>
                </c:pt>
                <c:pt idx="4">
                  <c:v>9093.1426415432106</c:v>
                </c:pt>
                <c:pt idx="5">
                  <c:v>8231.1298356897441</c:v>
                </c:pt>
                <c:pt idx="6">
                  <c:v>10311.905455029906</c:v>
                </c:pt>
                <c:pt idx="7">
                  <c:v>12902.470711216347</c:v>
                </c:pt>
                <c:pt idx="8">
                  <c:v>11539.950072854412</c:v>
                </c:pt>
                <c:pt idx="9">
                  <c:v>11443.88736233796</c:v>
                </c:pt>
                <c:pt idx="10">
                  <c:v>11957.716851881125</c:v>
                </c:pt>
                <c:pt idx="11">
                  <c:v>13556.846682382955</c:v>
                </c:pt>
                <c:pt idx="12">
                  <c:v>12759.090610824092</c:v>
                </c:pt>
                <c:pt idx="13">
                  <c:v>12615.752544735707</c:v>
                </c:pt>
                <c:pt idx="14">
                  <c:v>16869.120009913979</c:v>
                </c:pt>
                <c:pt idx="15">
                  <c:v>13696.713533187414</c:v>
                </c:pt>
              </c:numCache>
            </c:numRef>
          </c:val>
          <c:smooth val="0"/>
          <c:extLst>
            <c:ext xmlns:c16="http://schemas.microsoft.com/office/drawing/2014/chart" uri="{C3380CC4-5D6E-409C-BE32-E72D297353CC}">
              <c16:uniqueId val="{00000004-1B5C-43C5-BC10-C7408FB716F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Specialty!$H$50</c:f>
              <c:strCache>
                <c:ptCount val="1"/>
                <c:pt idx="0">
                  <c:v>Paid Losses</c:v>
                </c:pt>
              </c:strCache>
            </c:strRef>
          </c:tx>
          <c:spPr>
            <a:solidFill>
              <a:srgbClr val="C1BDDC"/>
            </a:solidFill>
            <a:ln w="3175">
              <a:solidFill>
                <a:srgbClr val="FFFFFF"/>
              </a:solidFill>
              <a:prstDash val="solid"/>
            </a:ln>
          </c:spPr>
          <c:invertIfNegative val="0"/>
          <c:cat>
            <c:numRef>
              <c:f>Specialty!$D$12:$D$28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Specialty!$H$51:$H$66</c:f>
              <c:numCache>
                <c:formatCode>0%</c:formatCode>
                <c:ptCount val="16"/>
                <c:pt idx="0">
                  <c:v>1.0177947862675403</c:v>
                </c:pt>
                <c:pt idx="1">
                  <c:v>0.53338368521891766</c:v>
                </c:pt>
                <c:pt idx="2">
                  <c:v>0.62363065653856076</c:v>
                </c:pt>
                <c:pt idx="3">
                  <c:v>0.84688281533323884</c:v>
                </c:pt>
                <c:pt idx="4">
                  <c:v>0.54358572519132087</c:v>
                </c:pt>
                <c:pt idx="5">
                  <c:v>0.64854880803895099</c:v>
                </c:pt>
                <c:pt idx="6">
                  <c:v>0.72100823341948028</c:v>
                </c:pt>
                <c:pt idx="7">
                  <c:v>0.69506786535679355</c:v>
                </c:pt>
                <c:pt idx="8">
                  <c:v>0.60426096830722043</c:v>
                </c:pt>
                <c:pt idx="9">
                  <c:v>0.58901313775030373</c:v>
                </c:pt>
                <c:pt idx="10">
                  <c:v>0.7286060287542766</c:v>
                </c:pt>
                <c:pt idx="11">
                  <c:v>0.58840933880384017</c:v>
                </c:pt>
                <c:pt idx="12">
                  <c:v>0.61738918404464882</c:v>
                </c:pt>
                <c:pt idx="13">
                  <c:v>0.48396267812267962</c:v>
                </c:pt>
                <c:pt idx="14">
                  <c:v>0.21533322910161912</c:v>
                </c:pt>
                <c:pt idx="15">
                  <c:v>4.6544392630448767E-2</c:v>
                </c:pt>
              </c:numCache>
            </c:numRef>
          </c:val>
          <c:extLst>
            <c:ext xmlns:c16="http://schemas.microsoft.com/office/drawing/2014/chart" uri="{C3380CC4-5D6E-409C-BE32-E72D297353CC}">
              <c16:uniqueId val="{00000000-E0F9-4485-B371-395CC6CFF2B2}"/>
            </c:ext>
          </c:extLst>
        </c:ser>
        <c:ser>
          <c:idx val="2"/>
          <c:order val="2"/>
          <c:tx>
            <c:strRef>
              <c:f>Specialty!$I$50</c:f>
              <c:strCache>
                <c:ptCount val="1"/>
                <c:pt idx="0">
                  <c:v>Case Reserves</c:v>
                </c:pt>
              </c:strCache>
            </c:strRef>
          </c:tx>
          <c:spPr>
            <a:solidFill>
              <a:srgbClr val="FCAF86"/>
            </a:solidFill>
            <a:ln w="12700">
              <a:solidFill>
                <a:srgbClr val="FFFFFF"/>
              </a:solidFill>
              <a:prstDash val="solid"/>
            </a:ln>
          </c:spPr>
          <c:invertIfNegative val="0"/>
          <c:cat>
            <c:numRef>
              <c:f>Specialty!$D$12:$D$28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Specialty!$I$51:$I$66</c:f>
              <c:numCache>
                <c:formatCode>0%</c:formatCode>
                <c:ptCount val="16"/>
                <c:pt idx="0">
                  <c:v>1.936823563180852E-2</c:v>
                </c:pt>
                <c:pt idx="1">
                  <c:v>1.8568729446656076E-2</c:v>
                </c:pt>
                <c:pt idx="2">
                  <c:v>1.9862840474236431E-2</c:v>
                </c:pt>
                <c:pt idx="3">
                  <c:v>2.5584098530583011E-2</c:v>
                </c:pt>
                <c:pt idx="4">
                  <c:v>2.258918290498188E-2</c:v>
                </c:pt>
                <c:pt idx="5">
                  <c:v>3.7348496745223135E-2</c:v>
                </c:pt>
                <c:pt idx="6">
                  <c:v>0.20617444265513196</c:v>
                </c:pt>
                <c:pt idx="7">
                  <c:v>5.5285162798627788E-2</c:v>
                </c:pt>
                <c:pt idx="8">
                  <c:v>5.3693571864900064E-2</c:v>
                </c:pt>
                <c:pt idx="9">
                  <c:v>9.0478919338445735E-2</c:v>
                </c:pt>
                <c:pt idx="10">
                  <c:v>9.2528428952338732E-2</c:v>
                </c:pt>
                <c:pt idx="11">
                  <c:v>0.13182808591986978</c:v>
                </c:pt>
                <c:pt idx="12">
                  <c:v>0.20962405064643061</c:v>
                </c:pt>
                <c:pt idx="13">
                  <c:v>0.25824947605107823</c:v>
                </c:pt>
                <c:pt idx="14">
                  <c:v>0.22474197523267986</c:v>
                </c:pt>
                <c:pt idx="15">
                  <c:v>0.10205620577124434</c:v>
                </c:pt>
              </c:numCache>
            </c:numRef>
          </c:val>
          <c:extLst>
            <c:ext xmlns:c16="http://schemas.microsoft.com/office/drawing/2014/chart" uri="{C3380CC4-5D6E-409C-BE32-E72D297353CC}">
              <c16:uniqueId val="{00000001-E0F9-4485-B371-395CC6CFF2B2}"/>
            </c:ext>
          </c:extLst>
        </c:ser>
        <c:ser>
          <c:idx val="3"/>
          <c:order val="3"/>
          <c:tx>
            <c:strRef>
              <c:f>Specialty!$J$50</c:f>
              <c:strCache>
                <c:ptCount val="1"/>
                <c:pt idx="0">
                  <c:v>IBNR</c:v>
                </c:pt>
              </c:strCache>
            </c:strRef>
          </c:tx>
          <c:spPr>
            <a:solidFill>
              <a:srgbClr val="A3D6D5"/>
            </a:solidFill>
            <a:ln w="12700">
              <a:solidFill>
                <a:srgbClr val="FFFFFF"/>
              </a:solidFill>
              <a:prstDash val="solid"/>
            </a:ln>
          </c:spPr>
          <c:invertIfNegative val="0"/>
          <c:cat>
            <c:numRef>
              <c:f>Specialty!$D$12:$D$28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Specialty!$J$51:$J$66</c:f>
              <c:numCache>
                <c:formatCode>0%</c:formatCode>
                <c:ptCount val="16"/>
                <c:pt idx="0">
                  <c:v>2.1949234668627694E-4</c:v>
                </c:pt>
                <c:pt idx="1">
                  <c:v>1.1216384851852421E-3</c:v>
                </c:pt>
                <c:pt idx="2">
                  <c:v>4.7396735934327975E-3</c:v>
                </c:pt>
                <c:pt idx="3">
                  <c:v>3.2571542083219378E-3</c:v>
                </c:pt>
                <c:pt idx="4">
                  <c:v>4.8119468206262485E-3</c:v>
                </c:pt>
                <c:pt idx="5">
                  <c:v>7.3987772900565749E-4</c:v>
                </c:pt>
                <c:pt idx="6">
                  <c:v>2.9186135446510587E-3</c:v>
                </c:pt>
                <c:pt idx="7">
                  <c:v>8.1397041011037358E-3</c:v>
                </c:pt>
                <c:pt idx="8">
                  <c:v>2.2415675584849734E-2</c:v>
                </c:pt>
                <c:pt idx="9">
                  <c:v>2.3801278436565119E-2</c:v>
                </c:pt>
                <c:pt idx="10">
                  <c:v>2.9669012190345758E-2</c:v>
                </c:pt>
                <c:pt idx="11">
                  <c:v>4.7028973558438929E-2</c:v>
                </c:pt>
                <c:pt idx="12">
                  <c:v>0.10559927172481204</c:v>
                </c:pt>
                <c:pt idx="13">
                  <c:v>0.19718636900623077</c:v>
                </c:pt>
                <c:pt idx="14">
                  <c:v>0.33197098950699838</c:v>
                </c:pt>
                <c:pt idx="15">
                  <c:v>0.56390291568958872</c:v>
                </c:pt>
              </c:numCache>
            </c:numRef>
          </c:val>
          <c:extLst>
            <c:ext xmlns:c16="http://schemas.microsoft.com/office/drawing/2014/chart" uri="{C3380CC4-5D6E-409C-BE32-E72D297353CC}">
              <c16:uniqueId val="{00000002-E0F9-4485-B371-395CC6CFF2B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Specialty!$F$12:$F$27</c:f>
              <c:numCache>
                <c:formatCode>#,##0</c:formatCode>
                <c:ptCount val="16"/>
                <c:pt idx="0">
                  <c:v>2900.6581156275302</c:v>
                </c:pt>
                <c:pt idx="1">
                  <c:v>2507.8283332483088</c:v>
                </c:pt>
                <c:pt idx="2">
                  <c:v>2191.2974490017409</c:v>
                </c:pt>
                <c:pt idx="3">
                  <c:v>2008.1119810236316</c:v>
                </c:pt>
                <c:pt idx="4">
                  <c:v>1755.5659542013402</c:v>
                </c:pt>
                <c:pt idx="5">
                  <c:v>1669.4656068390293</c:v>
                </c:pt>
                <c:pt idx="6">
                  <c:v>1714.6707244364356</c:v>
                </c:pt>
                <c:pt idx="7">
                  <c:v>1867.4967785576728</c:v>
                </c:pt>
                <c:pt idx="8">
                  <c:v>1835.1135632930748</c:v>
                </c:pt>
                <c:pt idx="9">
                  <c:v>1903.490875331612</c:v>
                </c:pt>
                <c:pt idx="10">
                  <c:v>1977.7642241416743</c:v>
                </c:pt>
                <c:pt idx="11">
                  <c:v>1945.6233563386954</c:v>
                </c:pt>
                <c:pt idx="12">
                  <c:v>1866.9814553408739</c:v>
                </c:pt>
                <c:pt idx="13">
                  <c:v>2130.7376431527382</c:v>
                </c:pt>
                <c:pt idx="14">
                  <c:v>2230.9806587848184</c:v>
                </c:pt>
                <c:pt idx="15">
                  <c:v>1279.5148679024078</c:v>
                </c:pt>
              </c:numCache>
            </c:numRef>
          </c:val>
          <c:smooth val="0"/>
          <c:extLst>
            <c:ext xmlns:c16="http://schemas.microsoft.com/office/drawing/2014/chart" uri="{C3380CC4-5D6E-409C-BE32-E72D297353CC}">
              <c16:uniqueId val="{00000003-E0F9-4485-B371-395CC6CFF2B2}"/>
            </c:ext>
          </c:extLst>
        </c:ser>
        <c:ser>
          <c:idx val="4"/>
          <c:order val="4"/>
          <c:tx>
            <c:strRef>
              <c:f>Specialty!$B$9</c:f>
              <c:strCache>
                <c:ptCount val="1"/>
                <c:pt idx="0">
                  <c:v>Written Premium</c:v>
                </c:pt>
              </c:strCache>
            </c:strRef>
          </c:tx>
          <c:marker>
            <c:symbol val="star"/>
            <c:size val="7"/>
            <c:spPr>
              <a:noFill/>
              <a:ln>
                <a:solidFill>
                  <a:srgbClr val="A29FCC"/>
                </a:solidFill>
                <a:prstDash val="solid"/>
              </a:ln>
            </c:spPr>
          </c:marker>
          <c:cat>
            <c:numRef>
              <c:f>Specialty!$D$12:$D$27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Specialty!$B$12:$B$27</c:f>
              <c:numCache>
                <c:formatCode>###\ ###\ ###\ ###\ ##0</c:formatCode>
                <c:ptCount val="16"/>
                <c:pt idx="0">
                  <c:v>2899.0975445265262</c:v>
                </c:pt>
                <c:pt idx="1">
                  <c:v>2510.6721826807689</c:v>
                </c:pt>
                <c:pt idx="2">
                  <c:v>2191.5420278120887</c:v>
                </c:pt>
                <c:pt idx="3">
                  <c:v>2008.6202192912201</c:v>
                </c:pt>
                <c:pt idx="4">
                  <c:v>1753.9964491738185</c:v>
                </c:pt>
                <c:pt idx="5">
                  <c:v>1673.4127225103757</c:v>
                </c:pt>
                <c:pt idx="6">
                  <c:v>1721.851175784147</c:v>
                </c:pt>
                <c:pt idx="7">
                  <c:v>1872.4306573553781</c:v>
                </c:pt>
                <c:pt idx="8">
                  <c:v>1843.6676785379748</c:v>
                </c:pt>
                <c:pt idx="9">
                  <c:v>1919.9400662555656</c:v>
                </c:pt>
                <c:pt idx="10">
                  <c:v>2001.3820986672097</c:v>
                </c:pt>
                <c:pt idx="11">
                  <c:v>1992.9823537336601</c:v>
                </c:pt>
                <c:pt idx="12">
                  <c:v>1917.6545904145314</c:v>
                </c:pt>
                <c:pt idx="13">
                  <c:v>2233.3006134181883</c:v>
                </c:pt>
                <c:pt idx="14">
                  <c:v>2590.237335860123</c:v>
                </c:pt>
                <c:pt idx="15">
                  <c:v>2281.2937663724119</c:v>
                </c:pt>
              </c:numCache>
            </c:numRef>
          </c:val>
          <c:smooth val="0"/>
          <c:extLst>
            <c:ext xmlns:c16="http://schemas.microsoft.com/office/drawing/2014/chart" uri="{C3380CC4-5D6E-409C-BE32-E72D297353CC}">
              <c16:uniqueId val="{00000004-E0F9-4485-B371-395CC6CFF2B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FF6-41B2-81B5-8D3067DBA68B}"/>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FF6-41B2-81B5-8D3067DBA68B}"/>
              </c:ext>
            </c:extLst>
          </c:dPt>
          <c:dLbls>
            <c:dLbl>
              <c:idx val="12"/>
              <c:tx>
                <c:strRef>
                  <c:f>'Specialty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{54FB897E-327E-4A58-A982-00F94DF23B1D}</c15:txfldGUID>
                      <c15:f>'Specialty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7.4534609921932907E-2</c:v>
                </c:pt>
                <c:pt idx="1">
                  <c:v>0.39582857788566683</c:v>
                </c:pt>
                <c:pt idx="2">
                  <c:v>0.54398078920131143</c:v>
                </c:pt>
                <c:pt idx="3">
                  <c:v>0.61981469127429833</c:v>
                </c:pt>
                <c:pt idx="4">
                  <c:v>0.6388867284925438</c:v>
                </c:pt>
                <c:pt idx="5">
                  <c:v>0.62195472006817443</c:v>
                </c:pt>
                <c:pt idx="6">
                  <c:v>0.63362590715257494</c:v>
                </c:pt>
                <c:pt idx="7">
                  <c:v>0.63313586914189401</c:v>
                </c:pt>
                <c:pt idx="8">
                  <c:v>0.63471189629796276</c:v>
                </c:pt>
                <c:pt idx="9">
                  <c:v>0.63287125486313134</c:v>
                </c:pt>
                <c:pt idx="10">
                  <c:v>0.64023666401075463</c:v>
                </c:pt>
                <c:pt idx="11">
                  <c:v>0.62797265705724736</c:v>
                </c:pt>
                <c:pt idx="12">
                  <c:v>0.63401070602334342</c:v>
                </c:pt>
              </c:numCache>
            </c:numRef>
          </c:yVal>
          <c:smooth val="0"/>
          <c:extLst>
            <c:ext xmlns:c16="http://schemas.microsoft.com/office/drawing/2014/chart" uri="{C3380CC4-5D6E-409C-BE32-E72D297353CC}">
              <c16:uniqueId val="{00000003-6FF6-41B2-81B5-8D3067DBA68B}"/>
            </c:ext>
          </c:extLst>
        </c:ser>
        <c:ser>
          <c:idx val="40"/>
          <c:order val="1"/>
          <c:tx>
            <c:strRef>
              <c:f>'Specialty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FF6-41B2-81B5-8D3067DBA68B}"/>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FF6-41B2-81B5-8D3067DBA68B}"/>
              </c:ext>
            </c:extLst>
          </c:dPt>
          <c:dLbls>
            <c:dLbl>
              <c:idx val="11"/>
              <c:tx>
                <c:strRef>
                  <c:f>'Specialty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{AF494E97-534A-4D2E-AE5A-C3C4C3C72EA6}</c15:txfldGUID>
                      <c15:f>'Specialty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7.2069672204854551E-2</c:v>
                </c:pt>
                <c:pt idx="1">
                  <c:v>0.36891139214117569</c:v>
                </c:pt>
                <c:pt idx="2">
                  <c:v>0.52887681434120215</c:v>
                </c:pt>
                <c:pt idx="3">
                  <c:v>0.59534084305353885</c:v>
                </c:pt>
                <c:pt idx="4">
                  <c:v>0.64152349870876368</c:v>
                </c:pt>
                <c:pt idx="5">
                  <c:v>0.66368359255218423</c:v>
                </c:pt>
                <c:pt idx="6">
                  <c:v>0.66305583551305258</c:v>
                </c:pt>
                <c:pt idx="7">
                  <c:v>0.67716519171221112</c:v>
                </c:pt>
                <c:pt idx="8">
                  <c:v>0.67497915047541401</c:v>
                </c:pt>
                <c:pt idx="9">
                  <c:v>0.68403065014161724</c:v>
                </c:pt>
                <c:pt idx="10">
                  <c:v>0.70870257638088063</c:v>
                </c:pt>
                <c:pt idx="11">
                  <c:v>0.70977324199703551</c:v>
                </c:pt>
              </c:numCache>
            </c:numRef>
          </c:yVal>
          <c:smooth val="0"/>
          <c:extLst>
            <c:ext xmlns:c16="http://schemas.microsoft.com/office/drawing/2014/chart" uri="{C3380CC4-5D6E-409C-BE32-E72D297353CC}">
              <c16:uniqueId val="{00000007-6FF6-41B2-81B5-8D3067DBA68B}"/>
            </c:ext>
          </c:extLst>
        </c:ser>
        <c:ser>
          <c:idx val="41"/>
          <c:order val="2"/>
          <c:tx>
            <c:strRef>
              <c:f>'Specialty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FF6-41B2-81B5-8D3067DBA68B}"/>
              </c:ext>
            </c:extLst>
          </c:dPt>
          <c:dLbls>
            <c:dLbl>
              <c:idx val="10"/>
              <c:tx>
                <c:strRef>
                  <c:f>'Specialty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{D31FC6EE-3E12-4B91-A86B-1D585C5612BC}</c15:txfldGUID>
                      <c15:f>'Specialty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9.0921525824031457E-2</c:v>
                </c:pt>
                <c:pt idx="1">
                  <c:v>0.40952614727427611</c:v>
                </c:pt>
                <c:pt idx="2">
                  <c:v>0.55438916495246426</c:v>
                </c:pt>
                <c:pt idx="3">
                  <c:v>0.6232892311539755</c:v>
                </c:pt>
                <c:pt idx="4">
                  <c:v>0.65692688992834114</c:v>
                </c:pt>
                <c:pt idx="5">
                  <c:v>0.68450132710238665</c:v>
                </c:pt>
                <c:pt idx="6">
                  <c:v>0.70101281130600523</c:v>
                </c:pt>
                <c:pt idx="7">
                  <c:v>0.89854724886178317</c:v>
                </c:pt>
                <c:pt idx="8">
                  <c:v>0.96102083168559627</c:v>
                </c:pt>
                <c:pt idx="9">
                  <c:v>0.96323480416882634</c:v>
                </c:pt>
                <c:pt idx="10">
                  <c:v>0.96690685952224176</c:v>
                </c:pt>
              </c:numCache>
            </c:numRef>
          </c:yVal>
          <c:smooth val="0"/>
          <c:extLst>
            <c:ext xmlns:c16="http://schemas.microsoft.com/office/drawing/2014/chart" uri="{C3380CC4-5D6E-409C-BE32-E72D297353CC}">
              <c16:uniqueId val="{0000000A-6FF6-41B2-81B5-8D3067DBA68B}"/>
            </c:ext>
          </c:extLst>
        </c:ser>
        <c:ser>
          <c:idx val="42"/>
          <c:order val="3"/>
          <c:tx>
            <c:strRef>
              <c:f>'Specialty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FF6-41B2-81B5-8D3067DBA68B}"/>
              </c:ext>
            </c:extLst>
          </c:dPt>
          <c:dLbls>
            <c:dLbl>
              <c:idx val="9"/>
              <c:tx>
                <c:strRef>
                  <c:f>'Specialty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{81BE7E14-C242-482C-B44D-C9DE9544D21A}</c15:txfldGUID>
                      <c15:f>'Specialty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0.12210440056575834</c:v>
                </c:pt>
                <c:pt idx="1">
                  <c:v>0.54230723585833407</c:v>
                </c:pt>
                <c:pt idx="2">
                  <c:v>0.68420801744360782</c:v>
                </c:pt>
                <c:pt idx="3">
                  <c:v>0.72610950024877152</c:v>
                </c:pt>
                <c:pt idx="4">
                  <c:v>0.76075728784300023</c:v>
                </c:pt>
                <c:pt idx="5">
                  <c:v>0.76999954334247445</c:v>
                </c:pt>
                <c:pt idx="6">
                  <c:v>0.77396242481725575</c:v>
                </c:pt>
                <c:pt idx="7">
                  <c:v>0.78124775100697919</c:v>
                </c:pt>
                <c:pt idx="8">
                  <c:v>0.78347108065719617</c:v>
                </c:pt>
                <c:pt idx="9">
                  <c:v>0.7943670231182125</c:v>
                </c:pt>
              </c:numCache>
            </c:numRef>
          </c:yVal>
          <c:smooth val="0"/>
          <c:extLst>
            <c:ext xmlns:c16="http://schemas.microsoft.com/office/drawing/2014/chart" uri="{C3380CC4-5D6E-409C-BE32-E72D297353CC}">
              <c16:uniqueId val="{0000000D-6FF6-41B2-81B5-8D3067DBA68B}"/>
            </c:ext>
          </c:extLst>
        </c:ser>
        <c:ser>
          <c:idx val="43"/>
          <c:order val="4"/>
          <c:tx>
            <c:strRef>
              <c:f>'Specialty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FF6-41B2-81B5-8D3067DBA68B}"/>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FF6-41B2-81B5-8D3067DBA68B}"/>
              </c:ext>
            </c:extLst>
          </c:dPt>
          <c:dLbls>
            <c:dLbl>
              <c:idx val="8"/>
              <c:tx>
                <c:strRef>
                  <c:f>'Specialty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{AD8D8A07-5583-4104-9374-C4F657088472}</c15:txfldGUID>
                      <c15:f>'Specialty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0.13383982497348684</c:v>
                </c:pt>
                <c:pt idx="1">
                  <c:v>0.39598260244635802</c:v>
                </c:pt>
                <c:pt idx="2">
                  <c:v>0.54530403999148813</c:v>
                </c:pt>
                <c:pt idx="3">
                  <c:v>0.5918423846373273</c:v>
                </c:pt>
                <c:pt idx="4">
                  <c:v>0.62145001079429862</c:v>
                </c:pt>
                <c:pt idx="5">
                  <c:v>0.64440483614639776</c:v>
                </c:pt>
                <c:pt idx="6">
                  <c:v>0.66648541682108853</c:v>
                </c:pt>
                <c:pt idx="7">
                  <c:v>0.65863058888688597</c:v>
                </c:pt>
                <c:pt idx="8">
                  <c:v>0.68812297621836016</c:v>
                </c:pt>
              </c:numCache>
            </c:numRef>
          </c:yVal>
          <c:smooth val="0"/>
          <c:extLst>
            <c:ext xmlns:c16="http://schemas.microsoft.com/office/drawing/2014/chart" uri="{C3380CC4-5D6E-409C-BE32-E72D297353CC}">
              <c16:uniqueId val="{00000011-6FF6-41B2-81B5-8D3067DBA68B}"/>
            </c:ext>
          </c:extLst>
        </c:ser>
        <c:ser>
          <c:idx val="44"/>
          <c:order val="5"/>
          <c:tx>
            <c:strRef>
              <c:f>'Specialty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FF6-41B2-81B5-8D3067DBA68B}"/>
              </c:ext>
            </c:extLst>
          </c:dPt>
          <c:dLbls>
            <c:dLbl>
              <c:idx val="7"/>
              <c:tx>
                <c:strRef>
                  <c:f>'Specialty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{A987F62B-6B15-4C11-A776-789C726072C4}</c15:txfldGUID>
                      <c15:f>'Specialty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9.0522763055918942E-2</c:v>
                </c:pt>
                <c:pt idx="1">
                  <c:v>0.35409864410650488</c:v>
                </c:pt>
                <c:pt idx="2">
                  <c:v>0.48642232346493441</c:v>
                </c:pt>
                <c:pt idx="3">
                  <c:v>0.55418404065200355</c:v>
                </c:pt>
                <c:pt idx="4">
                  <c:v>0.61257974538736437</c:v>
                </c:pt>
                <c:pt idx="5">
                  <c:v>0.63850127943423107</c:v>
                </c:pt>
                <c:pt idx="6">
                  <c:v>0.67010160276129915</c:v>
                </c:pt>
                <c:pt idx="7">
                  <c:v>0.70015868833042594</c:v>
                </c:pt>
              </c:numCache>
            </c:numRef>
          </c:yVal>
          <c:smooth val="0"/>
          <c:extLst>
            <c:ext xmlns:c16="http://schemas.microsoft.com/office/drawing/2014/chart" uri="{C3380CC4-5D6E-409C-BE32-E72D297353CC}">
              <c16:uniqueId val="{00000014-6FF6-41B2-81B5-8D3067DBA68B}"/>
            </c:ext>
          </c:extLst>
        </c:ser>
        <c:ser>
          <c:idx val="45"/>
          <c:order val="6"/>
          <c:tx>
            <c:strRef>
              <c:f>'Specialty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FF6-41B2-81B5-8D3067DBA68B}"/>
              </c:ext>
            </c:extLst>
          </c:dPt>
          <c:dLbls>
            <c:dLbl>
              <c:idx val="6"/>
              <c:tx>
                <c:strRef>
                  <c:f>'Specialty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{F343B527-C5CD-4004-80B0-CCA59441EDFA}</c15:txfldGUID>
                      <c15:f>'Specialty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0.15392736330620696</c:v>
                </c:pt>
                <c:pt idx="1">
                  <c:v>0.41680260935541202</c:v>
                </c:pt>
                <c:pt idx="2">
                  <c:v>0.63030669862148203</c:v>
                </c:pt>
                <c:pt idx="3">
                  <c:v>0.70694539256935929</c:v>
                </c:pt>
                <c:pt idx="4">
                  <c:v>0.7588962354276948</c:v>
                </c:pt>
                <c:pt idx="5">
                  <c:v>0.79457140192840914</c:v>
                </c:pt>
                <c:pt idx="6">
                  <c:v>0.83082389628491271</c:v>
                </c:pt>
              </c:numCache>
            </c:numRef>
          </c:yVal>
          <c:smooth val="0"/>
          <c:extLst>
            <c:ext xmlns:c16="http://schemas.microsoft.com/office/drawing/2014/chart" uri="{C3380CC4-5D6E-409C-BE32-E72D297353CC}">
              <c16:uniqueId val="{00000017-6FF6-41B2-81B5-8D3067DBA68B}"/>
            </c:ext>
          </c:extLst>
        </c:ser>
        <c:ser>
          <c:idx val="46"/>
          <c:order val="7"/>
          <c:tx>
            <c:strRef>
              <c:f>'Specialty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FF6-41B2-81B5-8D3067DBA68B}"/>
              </c:ext>
            </c:extLst>
          </c:dPt>
          <c:dLbls>
            <c:dLbl>
              <c:idx val="5"/>
              <c:tx>
                <c:strRef>
                  <c:f>'Specialty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{6B86ABA9-0D58-4D9C-A4CA-63A83EF8D599}</c15:txfldGUID>
                      <c15:f>'Specialty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7.1537798677202863E-2</c:v>
                </c:pt>
                <c:pt idx="1">
                  <c:v>0.37092263844350259</c:v>
                </c:pt>
                <c:pt idx="2">
                  <c:v>0.57605498338972949</c:v>
                </c:pt>
                <c:pt idx="3">
                  <c:v>0.66772802268322484</c:v>
                </c:pt>
                <c:pt idx="4">
                  <c:v>0.71128036395058669</c:v>
                </c:pt>
                <c:pt idx="5">
                  <c:v>0.76765916242600429</c:v>
                </c:pt>
              </c:numCache>
            </c:numRef>
          </c:yVal>
          <c:smooth val="0"/>
          <c:extLst>
            <c:ext xmlns:c16="http://schemas.microsoft.com/office/drawing/2014/chart" uri="{C3380CC4-5D6E-409C-BE32-E72D297353CC}">
              <c16:uniqueId val="{0000001A-6FF6-41B2-81B5-8D3067DBA68B}"/>
            </c:ext>
          </c:extLst>
        </c:ser>
        <c:ser>
          <c:idx val="47"/>
          <c:order val="8"/>
          <c:tx>
            <c:strRef>
              <c:f>'Specialty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FF6-41B2-81B5-8D3067DBA68B}"/>
              </c:ext>
            </c:extLst>
          </c:dPt>
          <c:dLbls>
            <c:dLbl>
              <c:idx val="4"/>
              <c:tx>
                <c:strRef>
                  <c:f>'Specialty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{C59405D6-6358-4667-82EF-3FD987F2ECD1}</c15:txfldGUID>
                      <c15:f>'Specialty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0.13460253963279195</c:v>
                </c:pt>
                <c:pt idx="1">
                  <c:v>0.47037210383413619</c:v>
                </c:pt>
                <c:pt idx="2">
                  <c:v>0.66228245606894198</c:v>
                </c:pt>
                <c:pt idx="3">
                  <c:v>0.76735621991547254</c:v>
                </c:pt>
                <c:pt idx="4">
                  <c:v>0.8768274097708737</c:v>
                </c:pt>
              </c:numCache>
            </c:numRef>
          </c:yVal>
          <c:smooth val="0"/>
          <c:extLst>
            <c:ext xmlns:c16="http://schemas.microsoft.com/office/drawing/2014/chart" uri="{C3380CC4-5D6E-409C-BE32-E72D297353CC}">
              <c16:uniqueId val="{0000001D-6FF6-41B2-81B5-8D3067DBA68B}"/>
            </c:ext>
          </c:extLst>
        </c:ser>
        <c:ser>
          <c:idx val="48"/>
          <c:order val="9"/>
          <c:tx>
            <c:strRef>
              <c:f>'Specialty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FF6-41B2-81B5-8D3067DBA68B}"/>
              </c:ext>
            </c:extLst>
          </c:dPt>
          <c:dLbls>
            <c:dLbl>
              <c:idx val="3"/>
              <c:tx>
                <c:strRef>
                  <c:f>'Specialty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{AC6C38B1-DBA9-482B-982D-64D0D0848C60}</c15:txfldGUID>
                      <c15:f>'Specialty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0.10307545054047138</c:v>
                </c:pt>
                <c:pt idx="1">
                  <c:v>0.49215205565092668</c:v>
                </c:pt>
                <c:pt idx="2">
                  <c:v>0.75028199092936287</c:v>
                </c:pt>
                <c:pt idx="3">
                  <c:v>0.98571115936103748</c:v>
                </c:pt>
              </c:numCache>
            </c:numRef>
          </c:yVal>
          <c:smooth val="0"/>
          <c:extLst>
            <c:ext xmlns:c16="http://schemas.microsoft.com/office/drawing/2014/chart" uri="{C3380CC4-5D6E-409C-BE32-E72D297353CC}">
              <c16:uniqueId val="{00000020-6FF6-41B2-81B5-8D3067DBA68B}"/>
            </c:ext>
          </c:extLst>
        </c:ser>
        <c:ser>
          <c:idx val="49"/>
          <c:order val="10"/>
          <c:tx>
            <c:strRef>
              <c:f>'Specialty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FF6-41B2-81B5-8D3067DBA68B}"/>
              </c:ext>
            </c:extLst>
          </c:dPt>
          <c:dLbls>
            <c:dLbl>
              <c:idx val="2"/>
              <c:tx>
                <c:strRef>
                  <c:f>'Specialty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{2624DE56-615A-41F3-83E9-BF3A73CFC633}</c15:txfldGUID>
                      <c15:f>'Specialty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0.11583214458012411</c:v>
                </c:pt>
                <c:pt idx="1">
                  <c:v>0.45192906014633027</c:v>
                </c:pt>
                <c:pt idx="2">
                  <c:v>0.80270303343043214</c:v>
                </c:pt>
              </c:numCache>
            </c:numRef>
          </c:yVal>
          <c:smooth val="0"/>
          <c:extLst>
            <c:ext xmlns:c16="http://schemas.microsoft.com/office/drawing/2014/chart" uri="{C3380CC4-5D6E-409C-BE32-E72D297353CC}">
              <c16:uniqueId val="{00000023-6FF6-41B2-81B5-8D3067DBA68B}"/>
            </c:ext>
          </c:extLst>
        </c:ser>
        <c:ser>
          <c:idx val="50"/>
          <c:order val="11"/>
          <c:tx>
            <c:strRef>
              <c:f>'Specialty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{E4794D5C-4466-459C-8AF8-DC6D7BF57D50}</c15:txfldGUID>
                      <c15:f>'Specialty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6FF6-41B2-81B5-8D3067DBA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0.14922570087372727</c:v>
                </c:pt>
                <c:pt idx="1">
                  <c:v>0.74165821201965798</c:v>
                </c:pt>
              </c:numCache>
            </c:numRef>
          </c:yVal>
          <c:smooth val="0"/>
          <c:extLst>
            <c:ext xmlns:c16="http://schemas.microsoft.com/office/drawing/2014/chart" uri="{C3380CC4-5D6E-409C-BE32-E72D297353CC}">
              <c16:uniqueId val="{00000025-6FF6-41B2-81B5-8D3067DBA68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Reinsurance'!$H$50</c:f>
              <c:strCache>
                <c:ptCount val="1"/>
                <c:pt idx="0">
                  <c:v>Paid Losses</c:v>
                </c:pt>
              </c:strCache>
            </c:strRef>
          </c:tx>
          <c:spPr>
            <a:solidFill>
              <a:srgbClr val="C1BDDC"/>
            </a:solidFill>
            <a:ln w="3175">
              <a:solidFill>
                <a:srgbClr val="FFFFFF"/>
              </a:solidFill>
              <a:prstDash val="solid"/>
            </a:ln>
          </c:spPr>
          <c:invertIfNegative val="0"/>
          <c:cat>
            <c:numRef>
              <c:f>'Specialty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Reinsurance'!$H$51:$H$66</c:f>
              <c:numCache>
                <c:formatCode>0%</c:formatCode>
                <c:ptCount val="16"/>
                <c:pt idx="0">
                  <c:v>1.0727369400263471</c:v>
                </c:pt>
                <c:pt idx="1">
                  <c:v>0.56677511108618617</c:v>
                </c:pt>
                <c:pt idx="2">
                  <c:v>0.62860370246534714</c:v>
                </c:pt>
                <c:pt idx="3">
                  <c:v>0.73023112952859548</c:v>
                </c:pt>
                <c:pt idx="4">
                  <c:v>0.59986601374668302</c:v>
                </c:pt>
                <c:pt idx="5">
                  <c:v>0.66070794676723765</c:v>
                </c:pt>
                <c:pt idx="6">
                  <c:v>0.70498529144427335</c:v>
                </c:pt>
                <c:pt idx="7">
                  <c:v>0.73980297365808056</c:v>
                </c:pt>
                <c:pt idx="8">
                  <c:v>0.59636429306312855</c:v>
                </c:pt>
                <c:pt idx="9">
                  <c:v>0.5702501621123337</c:v>
                </c:pt>
                <c:pt idx="10">
                  <c:v>0.69226111686132952</c:v>
                </c:pt>
                <c:pt idx="11">
                  <c:v>0.57152028549798684</c:v>
                </c:pt>
                <c:pt idx="12">
                  <c:v>0.56655763720774788</c:v>
                </c:pt>
                <c:pt idx="13">
                  <c:v>0.46928381311640982</c:v>
                </c:pt>
                <c:pt idx="14">
                  <c:v>0.2174175299751536</c:v>
                </c:pt>
                <c:pt idx="15">
                  <c:v>4.7216250373733143E-2</c:v>
                </c:pt>
              </c:numCache>
            </c:numRef>
          </c:val>
          <c:extLst>
            <c:ext xmlns:c16="http://schemas.microsoft.com/office/drawing/2014/chart" uri="{C3380CC4-5D6E-409C-BE32-E72D297353CC}">
              <c16:uniqueId val="{00000000-9884-4CE1-BE7E-DA4FDD393B9C}"/>
            </c:ext>
          </c:extLst>
        </c:ser>
        <c:ser>
          <c:idx val="2"/>
          <c:order val="2"/>
          <c:tx>
            <c:strRef>
              <c:f>'Specialty Reinsurance'!$I$50</c:f>
              <c:strCache>
                <c:ptCount val="1"/>
                <c:pt idx="0">
                  <c:v>Case Reserves</c:v>
                </c:pt>
              </c:strCache>
            </c:strRef>
          </c:tx>
          <c:spPr>
            <a:solidFill>
              <a:srgbClr val="FCAF86"/>
            </a:solidFill>
            <a:ln w="12700">
              <a:solidFill>
                <a:srgbClr val="FFFFFF"/>
              </a:solidFill>
              <a:prstDash val="solid"/>
            </a:ln>
          </c:spPr>
          <c:invertIfNegative val="0"/>
          <c:cat>
            <c:numRef>
              <c:f>'Specialty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Reinsurance'!$I$51:$I$66</c:f>
              <c:numCache>
                <c:formatCode>0%</c:formatCode>
                <c:ptCount val="16"/>
                <c:pt idx="0">
                  <c:v>2.2508684439192125E-2</c:v>
                </c:pt>
                <c:pt idx="1">
                  <c:v>1.8311837716458477E-2</c:v>
                </c:pt>
                <c:pt idx="2">
                  <c:v>2.3510900160586351E-2</c:v>
                </c:pt>
                <c:pt idx="3">
                  <c:v>2.934011070505705E-2</c:v>
                </c:pt>
                <c:pt idx="4">
                  <c:v>2.8106643310564103E-2</c:v>
                </c:pt>
                <c:pt idx="5">
                  <c:v>4.79946296136428E-2</c:v>
                </c:pt>
                <c:pt idx="6">
                  <c:v>0.25824951272455127</c:v>
                </c:pt>
                <c:pt idx="7">
                  <c:v>4.3668106999114775E-2</c:v>
                </c:pt>
                <c:pt idx="8">
                  <c:v>6.2266295823757555E-2</c:v>
                </c:pt>
                <c:pt idx="9">
                  <c:v>9.9851440648965131E-2</c:v>
                </c:pt>
                <c:pt idx="10">
                  <c:v>0.10231028506707894</c:v>
                </c:pt>
                <c:pt idx="11">
                  <c:v>0.13976007845260024</c:v>
                </c:pt>
                <c:pt idx="12">
                  <c:v>0.20079858270772505</c:v>
                </c:pt>
                <c:pt idx="13">
                  <c:v>0.28099817781295372</c:v>
                </c:pt>
                <c:pt idx="14">
                  <c:v>0.23451153017117674</c:v>
                </c:pt>
                <c:pt idx="15">
                  <c:v>0.10200945049999412</c:v>
                </c:pt>
              </c:numCache>
            </c:numRef>
          </c:val>
          <c:extLst>
            <c:ext xmlns:c16="http://schemas.microsoft.com/office/drawing/2014/chart" uri="{C3380CC4-5D6E-409C-BE32-E72D297353CC}">
              <c16:uniqueId val="{00000001-9884-4CE1-BE7E-DA4FDD393B9C}"/>
            </c:ext>
          </c:extLst>
        </c:ser>
        <c:ser>
          <c:idx val="3"/>
          <c:order val="3"/>
          <c:tx>
            <c:strRef>
              <c:f>'Specialty Reinsurance'!$J$50</c:f>
              <c:strCache>
                <c:ptCount val="1"/>
                <c:pt idx="0">
                  <c:v>IBNR</c:v>
                </c:pt>
              </c:strCache>
            </c:strRef>
          </c:tx>
          <c:spPr>
            <a:solidFill>
              <a:srgbClr val="A3D6D5"/>
            </a:solidFill>
            <a:ln w="12700">
              <a:solidFill>
                <a:srgbClr val="FFFFFF"/>
              </a:solidFill>
              <a:prstDash val="solid"/>
            </a:ln>
          </c:spPr>
          <c:invertIfNegative val="0"/>
          <c:cat>
            <c:numRef>
              <c:f>'Specialty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Reinsurance'!$J$51:$J$66</c:f>
              <c:numCache>
                <c:formatCode>0%</c:formatCode>
                <c:ptCount val="16"/>
                <c:pt idx="0">
                  <c:v>2.6510719437251797E-4</c:v>
                </c:pt>
                <c:pt idx="1">
                  <c:v>1.3259652307390072E-3</c:v>
                </c:pt>
                <c:pt idx="2">
                  <c:v>5.8916005561470124E-3</c:v>
                </c:pt>
                <c:pt idx="3">
                  <c:v>4.0841502379926004E-3</c:v>
                </c:pt>
                <c:pt idx="4">
                  <c:v>6.0380489660963104E-3</c:v>
                </c:pt>
                <c:pt idx="5">
                  <c:v>1.0706656161550635E-3</c:v>
                </c:pt>
                <c:pt idx="6">
                  <c:v>3.6720553534169958E-3</c:v>
                </c:pt>
                <c:pt idx="7">
                  <c:v>1.0895942461017157E-2</c:v>
                </c:pt>
                <c:pt idx="8">
                  <c:v>2.9492387331474103E-2</c:v>
                </c:pt>
                <c:pt idx="9">
                  <c:v>3.0057085569127139E-2</c:v>
                </c:pt>
                <c:pt idx="10">
                  <c:v>3.6252494356504232E-2</c:v>
                </c:pt>
                <c:pt idx="11">
                  <c:v>5.6378798475417234E-2</c:v>
                </c:pt>
                <c:pt idx="12">
                  <c:v>0.10947118985540086</c:v>
                </c:pt>
                <c:pt idx="13">
                  <c:v>0.23542916843167389</c:v>
                </c:pt>
                <c:pt idx="14">
                  <c:v>0.35077397328410176</c:v>
                </c:pt>
                <c:pt idx="15">
                  <c:v>0.59243251114593065</c:v>
                </c:pt>
              </c:numCache>
            </c:numRef>
          </c:val>
          <c:extLst>
            <c:ext xmlns:c16="http://schemas.microsoft.com/office/drawing/2014/chart" uri="{C3380CC4-5D6E-409C-BE32-E72D297353CC}">
              <c16:uniqueId val="{00000002-9884-4CE1-BE7E-DA4FDD393B9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Reinsurance'!$F$12:$F$27</c:f>
              <c:numCache>
                <c:formatCode>#,##0</c:formatCode>
                <c:ptCount val="16"/>
                <c:pt idx="0">
                  <c:v>2475.5471285257058</c:v>
                </c:pt>
                <c:pt idx="1">
                  <c:v>2102.5422856423761</c:v>
                </c:pt>
                <c:pt idx="2">
                  <c:v>1780.7278320763296</c:v>
                </c:pt>
                <c:pt idx="3">
                  <c:v>1619.0337904652054</c:v>
                </c:pt>
                <c:pt idx="4">
                  <c:v>1366.0082242309818</c:v>
                </c:pt>
                <c:pt idx="5">
                  <c:v>1274.104683808149</c:v>
                </c:pt>
                <c:pt idx="6">
                  <c:v>1353.798760360891</c:v>
                </c:pt>
                <c:pt idx="7">
                  <c:v>1366.728637136001</c:v>
                </c:pt>
                <c:pt idx="8">
                  <c:v>1352.7743633538757</c:v>
                </c:pt>
                <c:pt idx="9">
                  <c:v>1326.8515701438582</c:v>
                </c:pt>
                <c:pt idx="10">
                  <c:v>1407.1987265621733</c:v>
                </c:pt>
                <c:pt idx="11">
                  <c:v>1380.7797312432654</c:v>
                </c:pt>
                <c:pt idx="12">
                  <c:v>1340.6879618498294</c:v>
                </c:pt>
                <c:pt idx="13">
                  <c:v>1489.1716675261691</c:v>
                </c:pt>
                <c:pt idx="14">
                  <c:v>1581.6051494306475</c:v>
                </c:pt>
                <c:pt idx="15">
                  <c:v>955.29363511396127</c:v>
                </c:pt>
              </c:numCache>
            </c:numRef>
          </c:val>
          <c:smooth val="0"/>
          <c:extLst>
            <c:ext xmlns:c16="http://schemas.microsoft.com/office/drawing/2014/chart" uri="{C3380CC4-5D6E-409C-BE32-E72D297353CC}">
              <c16:uniqueId val="{00000003-9884-4CE1-BE7E-DA4FDD393B9C}"/>
            </c:ext>
          </c:extLst>
        </c:ser>
        <c:ser>
          <c:idx val="4"/>
          <c:order val="4"/>
          <c:tx>
            <c:strRef>
              <c:f>'Specialty Reinsurance'!$B$9</c:f>
              <c:strCache>
                <c:ptCount val="1"/>
                <c:pt idx="0">
                  <c:v>Written Premium</c:v>
                </c:pt>
              </c:strCache>
            </c:strRef>
          </c:tx>
          <c:marker>
            <c:symbol val="star"/>
            <c:size val="7"/>
            <c:spPr>
              <a:noFill/>
              <a:ln>
                <a:solidFill>
                  <a:srgbClr val="A29FCC"/>
                </a:solidFill>
                <a:prstDash val="solid"/>
              </a:ln>
            </c:spPr>
          </c:marker>
          <c:cat>
            <c:numRef>
              <c:f>'Specialty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Reinsurance'!$B$12:$B$27</c:f>
              <c:numCache>
                <c:formatCode>###\ ###\ ###\ ###\ ##0</c:formatCode>
                <c:ptCount val="16"/>
                <c:pt idx="0">
                  <c:v>2473.9865573657767</c:v>
                </c:pt>
                <c:pt idx="1">
                  <c:v>2105.3861350745951</c:v>
                </c:pt>
                <c:pt idx="2">
                  <c:v>1780.972410963607</c:v>
                </c:pt>
                <c:pt idx="3">
                  <c:v>1619.2891920009663</c:v>
                </c:pt>
                <c:pt idx="4">
                  <c:v>1364.4387192340141</c:v>
                </c:pt>
                <c:pt idx="5">
                  <c:v>1277.8600205985772</c:v>
                </c:pt>
                <c:pt idx="6">
                  <c:v>1358.6488442053835</c:v>
                </c:pt>
                <c:pt idx="7">
                  <c:v>1370.8383952244887</c:v>
                </c:pt>
                <c:pt idx="8">
                  <c:v>1360.2601497262776</c:v>
                </c:pt>
                <c:pt idx="9">
                  <c:v>1336.0184549607379</c:v>
                </c:pt>
                <c:pt idx="10">
                  <c:v>1424.3903518027505</c:v>
                </c:pt>
                <c:pt idx="11">
                  <c:v>1409.4109502403624</c:v>
                </c:pt>
                <c:pt idx="12">
                  <c:v>1371.0388206534935</c:v>
                </c:pt>
                <c:pt idx="13">
                  <c:v>1545.7562776893694</c:v>
                </c:pt>
                <c:pt idx="14">
                  <c:v>1797.3674674802719</c:v>
                </c:pt>
                <c:pt idx="15">
                  <c:v>1622.1588081685909</c:v>
                </c:pt>
              </c:numCache>
            </c:numRef>
          </c:val>
          <c:smooth val="0"/>
          <c:extLst>
            <c:ext xmlns:c16="http://schemas.microsoft.com/office/drawing/2014/chart" uri="{C3380CC4-5D6E-409C-BE32-E72D297353CC}">
              <c16:uniqueId val="{00000004-9884-4CE1-BE7E-DA4FDD393B9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9968-4006-9605-7747103BD1A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9968-4006-9605-7747103BD1A2}"/>
              </c:ext>
            </c:extLst>
          </c:dPt>
          <c:dLbls>
            <c:dLbl>
              <c:idx val="12"/>
              <c:tx>
                <c:strRef>
                  <c:f>'Specialty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{9D1A6BE7-531D-4716-8F28-CC3601D53A56}</c15:txfldGUID>
                      <c15:f>'Specialty CS'!$D$16</c15:f>
                      <c15:dlblFieldTableCache>
                        <c:ptCount val="1"/>
                        <c:pt idx="0">
                          <c:v>2009</c:v>
                        </c:pt>
                      </c15:dlblFieldTableCache>
                    </c15:dlblFTEntry>
                  </c15:dlblFieldTable>
                  <c15:showDataLabelsRange val="0"/>
                </c:ext>
                <c:ext xmlns:c16="http://schemas.microsoft.com/office/drawing/2014/chart" uri="{C3380CC4-5D6E-409C-BE32-E72D297353CC}">
                  <c16:uniqueId val="{00000002-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CS'!$H$11:$S$11,'Specialty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CS'!$H$16:$S$16,'Specialty CS'!$F$55)</c:f>
              <c:numCache>
                <c:formatCode>0%</c:formatCode>
                <c:ptCount val="13"/>
                <c:pt idx="0">
                  <c:v>4.9292984512367272E-2</c:v>
                </c:pt>
                <c:pt idx="1">
                  <c:v>0.24323510909694185</c:v>
                </c:pt>
                <c:pt idx="2">
                  <c:v>0.32705552634642776</c:v>
                </c:pt>
                <c:pt idx="3">
                  <c:v>0.34594338376105327</c:v>
                </c:pt>
                <c:pt idx="4">
                  <c:v>0.356581592528665</c:v>
                </c:pt>
                <c:pt idx="5">
                  <c:v>0.35078519633842253</c:v>
                </c:pt>
                <c:pt idx="6">
                  <c:v>0.35319093488667264</c:v>
                </c:pt>
                <c:pt idx="7">
                  <c:v>0.35142941354611273</c:v>
                </c:pt>
                <c:pt idx="8">
                  <c:v>0.35062219649315562</c:v>
                </c:pt>
                <c:pt idx="9">
                  <c:v>0.35034245683177823</c:v>
                </c:pt>
                <c:pt idx="10">
                  <c:v>0.34875236354558597</c:v>
                </c:pt>
                <c:pt idx="11">
                  <c:v>0.34947728711458359</c:v>
                </c:pt>
                <c:pt idx="12">
                  <c:v>0.34998983108524784</c:v>
                </c:pt>
              </c:numCache>
            </c:numRef>
          </c:yVal>
          <c:smooth val="0"/>
          <c:extLst>
            <c:ext xmlns:c16="http://schemas.microsoft.com/office/drawing/2014/chart" uri="{C3380CC4-5D6E-409C-BE32-E72D297353CC}">
              <c16:uniqueId val="{00000003-9968-4006-9605-7747103BD1A2}"/>
            </c:ext>
          </c:extLst>
        </c:ser>
        <c:ser>
          <c:idx val="40"/>
          <c:order val="1"/>
          <c:tx>
            <c:strRef>
              <c:f>'Specialty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9968-4006-9605-7747103BD1A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9968-4006-9605-7747103BD1A2}"/>
              </c:ext>
            </c:extLst>
          </c:dPt>
          <c:dLbls>
            <c:dLbl>
              <c:idx val="11"/>
              <c:tx>
                <c:strRef>
                  <c:f>'Specialty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{3839829D-C628-472F-A9F0-87203F2166A9}</c15:txfldGUID>
                      <c15:f>'Specialty CS'!$D$17</c15:f>
                      <c15:dlblFieldTableCache>
                        <c:ptCount val="1"/>
                        <c:pt idx="0">
                          <c:v>2010</c:v>
                        </c:pt>
                      </c15:dlblFieldTableCache>
                    </c15:dlblFTEntry>
                  </c15:dlblFieldTable>
                  <c15:showDataLabelsRange val="0"/>
                </c:ext>
                <c:ext xmlns:c16="http://schemas.microsoft.com/office/drawing/2014/chart" uri="{C3380CC4-5D6E-409C-BE32-E72D297353CC}">
                  <c16:uniqueId val="{00000006-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CS'!$H$11:$R$11,'Specialty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CS'!$H$17:$R$17,'Specialty CS'!$F$56)</c:f>
              <c:numCache>
                <c:formatCode>0%</c:formatCode>
                <c:ptCount val="12"/>
                <c:pt idx="0">
                  <c:v>6.4622703036686144E-2</c:v>
                </c:pt>
                <c:pt idx="1">
                  <c:v>0.33377075909402754</c:v>
                </c:pt>
                <c:pt idx="2">
                  <c:v>0.48715110459061384</c:v>
                </c:pt>
                <c:pt idx="3">
                  <c:v>0.505572727341702</c:v>
                </c:pt>
                <c:pt idx="4">
                  <c:v>0.50736781636398953</c:v>
                </c:pt>
                <c:pt idx="5">
                  <c:v>0.50073044708759795</c:v>
                </c:pt>
                <c:pt idx="6">
                  <c:v>0.62101084942392393</c:v>
                </c:pt>
                <c:pt idx="7">
                  <c:v>0.61708821383426871</c:v>
                </c:pt>
                <c:pt idx="8">
                  <c:v>0.61854383526711443</c:v>
                </c:pt>
                <c:pt idx="9">
                  <c:v>0.61331465484179859</c:v>
                </c:pt>
                <c:pt idx="10">
                  <c:v>0.61240419592017425</c:v>
                </c:pt>
                <c:pt idx="11">
                  <c:v>0.61207806441100554</c:v>
                </c:pt>
              </c:numCache>
            </c:numRef>
          </c:yVal>
          <c:smooth val="0"/>
          <c:extLst>
            <c:ext xmlns:c16="http://schemas.microsoft.com/office/drawing/2014/chart" uri="{C3380CC4-5D6E-409C-BE32-E72D297353CC}">
              <c16:uniqueId val="{00000007-9968-4006-9605-7747103BD1A2}"/>
            </c:ext>
          </c:extLst>
        </c:ser>
        <c:ser>
          <c:idx val="41"/>
          <c:order val="2"/>
          <c:tx>
            <c:strRef>
              <c:f>'Specialty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9968-4006-9605-7747103BD1A2}"/>
              </c:ext>
            </c:extLst>
          </c:dPt>
          <c:dLbls>
            <c:dLbl>
              <c:idx val="10"/>
              <c:tx>
                <c:strRef>
                  <c:f>'Specialty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{503C6264-00C1-47A8-9B71-2F7A91A24F61}</c15:txfldGUID>
                      <c15:f>'Specialty CS'!$D$18</c15:f>
                      <c15:dlblFieldTableCache>
                        <c:ptCount val="1"/>
                        <c:pt idx="0">
                          <c:v>2011</c:v>
                        </c:pt>
                      </c15:dlblFieldTableCache>
                    </c15:dlblFTEntry>
                  </c15:dlblFieldTable>
                  <c15:showDataLabelsRange val="0"/>
                </c:ext>
                <c:ext xmlns:c16="http://schemas.microsoft.com/office/drawing/2014/chart" uri="{C3380CC4-5D6E-409C-BE32-E72D297353CC}">
                  <c16:uniqueId val="{00000009-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CS'!$H$11:$Q$11,'Specialty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CS'!$H$18:$Q$18,'Specialty CS'!$F$57)</c:f>
              <c:numCache>
                <c:formatCode>0%</c:formatCode>
                <c:ptCount val="11"/>
                <c:pt idx="0">
                  <c:v>0.10535967722357294</c:v>
                </c:pt>
                <c:pt idx="1">
                  <c:v>0.43010851712308357</c:v>
                </c:pt>
                <c:pt idx="2">
                  <c:v>0.49969909292508924</c:v>
                </c:pt>
                <c:pt idx="3">
                  <c:v>0.72955918179555646</c:v>
                </c:pt>
                <c:pt idx="4">
                  <c:v>0.74848838224310565</c:v>
                </c:pt>
                <c:pt idx="5">
                  <c:v>0.78524697920297792</c:v>
                </c:pt>
                <c:pt idx="6">
                  <c:v>0.79736451896935012</c:v>
                </c:pt>
                <c:pt idx="7">
                  <c:v>0.79260658234829828</c:v>
                </c:pt>
                <c:pt idx="8">
                  <c:v>0.7878191679743729</c:v>
                </c:pt>
                <c:pt idx="9">
                  <c:v>0.79193435760979303</c:v>
                </c:pt>
                <c:pt idx="10">
                  <c:v>0.79202646012490363</c:v>
                </c:pt>
              </c:numCache>
            </c:numRef>
          </c:yVal>
          <c:smooth val="0"/>
          <c:extLst>
            <c:ext xmlns:c16="http://schemas.microsoft.com/office/drawing/2014/chart" uri="{C3380CC4-5D6E-409C-BE32-E72D297353CC}">
              <c16:uniqueId val="{0000000A-9968-4006-9605-7747103BD1A2}"/>
            </c:ext>
          </c:extLst>
        </c:ser>
        <c:ser>
          <c:idx val="42"/>
          <c:order val="3"/>
          <c:tx>
            <c:strRef>
              <c:f>'Specialty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9968-4006-9605-7747103BD1A2}"/>
              </c:ext>
            </c:extLst>
          </c:dPt>
          <c:dLbls>
            <c:dLbl>
              <c:idx val="9"/>
              <c:tx>
                <c:strRef>
                  <c:f>'Specialty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{297C6F6C-CD97-4CE9-9A20-F437213FC041}</c15:txfldGUID>
                      <c15:f>'Specialty CS'!$D$19</c15:f>
                      <c15:dlblFieldTableCache>
                        <c:ptCount val="1"/>
                        <c:pt idx="0">
                          <c:v>2012</c:v>
                        </c:pt>
                      </c15:dlblFieldTableCache>
                    </c15:dlblFTEntry>
                  </c15:dlblFieldTable>
                  <c15:showDataLabelsRange val="0"/>
                </c:ext>
                <c:ext xmlns:c16="http://schemas.microsoft.com/office/drawing/2014/chart" uri="{C3380CC4-5D6E-409C-BE32-E72D297353CC}">
                  <c16:uniqueId val="{0000000C-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CS'!$H$11:$P$11,'Specialty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CS'!$H$19:$P$19,'Specialty CS'!$F$58)</c:f>
              <c:numCache>
                <c:formatCode>0%</c:formatCode>
                <c:ptCount val="10"/>
                <c:pt idx="0">
                  <c:v>7.220301062841851E-2</c:v>
                </c:pt>
                <c:pt idx="1">
                  <c:v>0.36514438387093323</c:v>
                </c:pt>
                <c:pt idx="2">
                  <c:v>0.49754147394577164</c:v>
                </c:pt>
                <c:pt idx="3">
                  <c:v>0.54517786410146207</c:v>
                </c:pt>
                <c:pt idx="4">
                  <c:v>0.55203334501444956</c:v>
                </c:pt>
                <c:pt idx="5">
                  <c:v>0.5846561688868529</c:v>
                </c:pt>
                <c:pt idx="6">
                  <c:v>0.62167890006310145</c:v>
                </c:pt>
                <c:pt idx="7">
                  <c:v>0.67036940903630737</c:v>
                </c:pt>
                <c:pt idx="8">
                  <c:v>0.65996510804561492</c:v>
                </c:pt>
                <c:pt idx="9">
                  <c:v>0.66058230904464044</c:v>
                </c:pt>
              </c:numCache>
            </c:numRef>
          </c:yVal>
          <c:smooth val="0"/>
          <c:extLst>
            <c:ext xmlns:c16="http://schemas.microsoft.com/office/drawing/2014/chart" uri="{C3380CC4-5D6E-409C-BE32-E72D297353CC}">
              <c16:uniqueId val="{0000000D-9968-4006-9605-7747103BD1A2}"/>
            </c:ext>
          </c:extLst>
        </c:ser>
        <c:ser>
          <c:idx val="43"/>
          <c:order val="4"/>
          <c:tx>
            <c:strRef>
              <c:f>'Specialty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9968-4006-9605-7747103BD1A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9968-4006-9605-7747103BD1A2}"/>
              </c:ext>
            </c:extLst>
          </c:dPt>
          <c:dLbls>
            <c:dLbl>
              <c:idx val="8"/>
              <c:tx>
                <c:strRef>
                  <c:f>'Specialty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{653AE14F-3B55-4633-BB07-0EFE28497C2B}</c15:txfldGUID>
                      <c15:f>'Specialty CS'!$D$20</c15:f>
                      <c15:dlblFieldTableCache>
                        <c:ptCount val="1"/>
                        <c:pt idx="0">
                          <c:v>2013</c:v>
                        </c:pt>
                      </c15:dlblFieldTableCache>
                    </c15:dlblFTEntry>
                  </c15:dlblFieldTable>
                  <c15:showDataLabelsRange val="0"/>
                </c:ext>
                <c:ext xmlns:c16="http://schemas.microsoft.com/office/drawing/2014/chart" uri="{C3380CC4-5D6E-409C-BE32-E72D297353CC}">
                  <c16:uniqueId val="{00000010-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CS'!$H$11:$O$11,'Specialty CS'!$O$11)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CS'!$H$20:$O$20,'Specialty CS'!$F$59)</c:f>
              <c:numCache>
                <c:formatCode>0%</c:formatCode>
                <c:ptCount val="9"/>
                <c:pt idx="0">
                  <c:v>0.13511331305814556</c:v>
                </c:pt>
                <c:pt idx="1">
                  <c:v>0.46251007477793488</c:v>
                </c:pt>
                <c:pt idx="2">
                  <c:v>0.56759591280022748</c:v>
                </c:pt>
                <c:pt idx="3">
                  <c:v>0.59577761658115458</c:v>
                </c:pt>
                <c:pt idx="4">
                  <c:v>0.6560141200140801</c:v>
                </c:pt>
                <c:pt idx="5">
                  <c:v>0.65170304450341365</c:v>
                </c:pt>
                <c:pt idx="6">
                  <c:v>0.64855360637726078</c:v>
                </c:pt>
                <c:pt idx="7">
                  <c:v>0.65605848575682491</c:v>
                </c:pt>
                <c:pt idx="8">
                  <c:v>0.65862672984764448</c:v>
                </c:pt>
              </c:numCache>
            </c:numRef>
          </c:yVal>
          <c:smooth val="0"/>
          <c:extLst>
            <c:ext xmlns:c16="http://schemas.microsoft.com/office/drawing/2014/chart" uri="{C3380CC4-5D6E-409C-BE32-E72D297353CC}">
              <c16:uniqueId val="{00000011-9968-4006-9605-7747103BD1A2}"/>
            </c:ext>
          </c:extLst>
        </c:ser>
        <c:ser>
          <c:idx val="44"/>
          <c:order val="5"/>
          <c:tx>
            <c:strRef>
              <c:f>'Specialty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9968-4006-9605-7747103BD1A2}"/>
              </c:ext>
            </c:extLst>
          </c:dPt>
          <c:dLbls>
            <c:dLbl>
              <c:idx val="7"/>
              <c:tx>
                <c:strRef>
                  <c:f>'Specialty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{D3EAB5A3-87E1-443E-9F57-61F33E4B705D}</c15:txfldGUID>
                      <c15:f>'Specialty CS'!$D$21</c15:f>
                      <c15:dlblFieldTableCache>
                        <c:ptCount val="1"/>
                        <c:pt idx="0">
                          <c:v>2014</c:v>
                        </c:pt>
                      </c15:dlblFieldTableCache>
                    </c15:dlblFTEntry>
                  </c15:dlblFieldTable>
                  <c15:showDataLabelsRange val="0"/>
                </c:ext>
                <c:ext xmlns:c16="http://schemas.microsoft.com/office/drawing/2014/chart" uri="{C3380CC4-5D6E-409C-BE32-E72D297353CC}">
                  <c16:uniqueId val="{00000013-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CS'!$H$11:$N$11,'Specialty CS'!$N$11)</c:f>
              <c:numCache>
                <c:formatCode>0</c:formatCode>
                <c:ptCount val="8"/>
                <c:pt idx="0">
                  <c:v>12</c:v>
                </c:pt>
                <c:pt idx="1">
                  <c:v>24</c:v>
                </c:pt>
                <c:pt idx="2">
                  <c:v>36</c:v>
                </c:pt>
                <c:pt idx="3">
                  <c:v>48</c:v>
                </c:pt>
                <c:pt idx="4">
                  <c:v>60</c:v>
                </c:pt>
                <c:pt idx="5">
                  <c:v>72</c:v>
                </c:pt>
                <c:pt idx="6">
                  <c:v>84</c:v>
                </c:pt>
                <c:pt idx="7">
                  <c:v>84</c:v>
                </c:pt>
              </c:numCache>
            </c:numRef>
          </c:xVal>
          <c:yVal>
            <c:numRef>
              <c:f>('Specialty CS'!$H$21:$N$21,'Specialty CS'!$F$60)</c:f>
              <c:numCache>
                <c:formatCode>0%</c:formatCode>
                <c:ptCount val="8"/>
                <c:pt idx="0">
                  <c:v>8.4795357273645316E-2</c:v>
                </c:pt>
                <c:pt idx="1">
                  <c:v>0.44342777823336499</c:v>
                </c:pt>
                <c:pt idx="2">
                  <c:v>0.53062460872236694</c:v>
                </c:pt>
                <c:pt idx="3">
                  <c:v>0.57637889316121893</c:v>
                </c:pt>
                <c:pt idx="4">
                  <c:v>0.64305833615904473</c:v>
                </c:pt>
                <c:pt idx="5">
                  <c:v>0.69771306740752059</c:v>
                </c:pt>
                <c:pt idx="6">
                  <c:v>0.70109956624855108</c:v>
                </c:pt>
                <c:pt idx="7">
                  <c:v>0.71050618334018056</c:v>
                </c:pt>
              </c:numCache>
            </c:numRef>
          </c:yVal>
          <c:smooth val="0"/>
          <c:extLst>
            <c:ext xmlns:c16="http://schemas.microsoft.com/office/drawing/2014/chart" uri="{C3380CC4-5D6E-409C-BE32-E72D297353CC}">
              <c16:uniqueId val="{00000014-9968-4006-9605-7747103BD1A2}"/>
            </c:ext>
          </c:extLst>
        </c:ser>
        <c:ser>
          <c:idx val="45"/>
          <c:order val="6"/>
          <c:tx>
            <c:strRef>
              <c:f>'Specialty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9968-4006-9605-7747103BD1A2}"/>
              </c:ext>
            </c:extLst>
          </c:dPt>
          <c:dLbls>
            <c:dLbl>
              <c:idx val="6"/>
              <c:tx>
                <c:strRef>
                  <c:f>'Specialty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{84970086-A860-4F20-B899-13300A696AB5}</c15:txfldGUID>
                      <c15:f>'Specialty CS'!$D$22</c15:f>
                      <c15:dlblFieldTableCache>
                        <c:ptCount val="1"/>
                        <c:pt idx="0">
                          <c:v>2015</c:v>
                        </c:pt>
                      </c15:dlblFieldTableCache>
                    </c15:dlblFTEntry>
                  </c15:dlblFieldTable>
                  <c15:showDataLabelsRange val="0"/>
                </c:ext>
                <c:ext xmlns:c16="http://schemas.microsoft.com/office/drawing/2014/chart" uri="{C3380CC4-5D6E-409C-BE32-E72D297353CC}">
                  <c16:uniqueId val="{00000016-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CS'!$H$11:$M$11,'Specialty CS'!$M$11)</c:f>
              <c:numCache>
                <c:formatCode>0</c:formatCode>
                <c:ptCount val="7"/>
                <c:pt idx="0">
                  <c:v>12</c:v>
                </c:pt>
                <c:pt idx="1">
                  <c:v>24</c:v>
                </c:pt>
                <c:pt idx="2">
                  <c:v>36</c:v>
                </c:pt>
                <c:pt idx="3">
                  <c:v>48</c:v>
                </c:pt>
                <c:pt idx="4">
                  <c:v>60</c:v>
                </c:pt>
                <c:pt idx="5">
                  <c:v>72</c:v>
                </c:pt>
                <c:pt idx="6">
                  <c:v>72</c:v>
                </c:pt>
              </c:numCache>
            </c:numRef>
          </c:xVal>
          <c:yVal>
            <c:numRef>
              <c:f>('Specialty CS'!$H$22:$M$22,'Specialty CS'!$F$61)</c:f>
              <c:numCache>
                <c:formatCode>0%</c:formatCode>
                <c:ptCount val="7"/>
                <c:pt idx="0">
                  <c:v>0.14918406960624733</c:v>
                </c:pt>
                <c:pt idx="1">
                  <c:v>0.58354148227691804</c:v>
                </c:pt>
                <c:pt idx="2">
                  <c:v>0.69780326447268681</c:v>
                </c:pt>
                <c:pt idx="3">
                  <c:v>0.83634708405618363</c:v>
                </c:pt>
                <c:pt idx="4">
                  <c:v>0.88180767988819841</c:v>
                </c:pt>
                <c:pt idx="5">
                  <c:v>0.8866475292527467</c:v>
                </c:pt>
                <c:pt idx="6">
                  <c:v>0.90007954891574138</c:v>
                </c:pt>
              </c:numCache>
            </c:numRef>
          </c:yVal>
          <c:smooth val="0"/>
          <c:extLst>
            <c:ext xmlns:c16="http://schemas.microsoft.com/office/drawing/2014/chart" uri="{C3380CC4-5D6E-409C-BE32-E72D297353CC}">
              <c16:uniqueId val="{00000017-9968-4006-9605-7747103BD1A2}"/>
            </c:ext>
          </c:extLst>
        </c:ser>
        <c:ser>
          <c:idx val="46"/>
          <c:order val="7"/>
          <c:tx>
            <c:strRef>
              <c:f>'Specialty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9968-4006-9605-7747103BD1A2}"/>
              </c:ext>
            </c:extLst>
          </c:dPt>
          <c:dLbls>
            <c:dLbl>
              <c:idx val="5"/>
              <c:tx>
                <c:strRef>
                  <c:f>'Specialty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{8B606194-FEFB-4B75-A992-7871950A2586}</c15:txfldGUID>
                      <c15:f>'Specialty CS'!$D$23</c15:f>
                      <c15:dlblFieldTableCache>
                        <c:ptCount val="1"/>
                        <c:pt idx="0">
                          <c:v>2016</c:v>
                        </c:pt>
                      </c15:dlblFieldTableCache>
                    </c15:dlblFTEntry>
                  </c15:dlblFieldTable>
                  <c15:showDataLabelsRange val="0"/>
                </c:ext>
                <c:ext xmlns:c16="http://schemas.microsoft.com/office/drawing/2014/chart" uri="{C3380CC4-5D6E-409C-BE32-E72D297353CC}">
                  <c16:uniqueId val="{00000019-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CS'!$H$11:$L$11,'Specialty CS'!$L$11)</c:f>
              <c:numCache>
                <c:formatCode>0</c:formatCode>
                <c:ptCount val="6"/>
                <c:pt idx="0">
                  <c:v>12</c:v>
                </c:pt>
                <c:pt idx="1">
                  <c:v>24</c:v>
                </c:pt>
                <c:pt idx="2">
                  <c:v>36</c:v>
                </c:pt>
                <c:pt idx="3">
                  <c:v>48</c:v>
                </c:pt>
                <c:pt idx="4">
                  <c:v>60</c:v>
                </c:pt>
                <c:pt idx="5">
                  <c:v>60</c:v>
                </c:pt>
              </c:numCache>
            </c:numRef>
          </c:xVal>
          <c:yVal>
            <c:numRef>
              <c:f>('Specialty CS'!$H$23:$L$23,'Specialty CS'!$F$62)</c:f>
              <c:numCache>
                <c:formatCode>0%</c:formatCode>
                <c:ptCount val="6"/>
                <c:pt idx="0">
                  <c:v>0.1040636657323304</c:v>
                </c:pt>
                <c:pt idx="1">
                  <c:v>0.4676376595186908</c:v>
                </c:pt>
                <c:pt idx="2">
                  <c:v>0.66107837020733706</c:v>
                </c:pt>
                <c:pt idx="3">
                  <c:v>0.70931049127438295</c:v>
                </c:pt>
                <c:pt idx="4">
                  <c:v>0.74213326884331232</c:v>
                </c:pt>
                <c:pt idx="5">
                  <c:v>0.76630627278032581</c:v>
                </c:pt>
              </c:numCache>
            </c:numRef>
          </c:yVal>
          <c:smooth val="0"/>
          <c:extLst>
            <c:ext xmlns:c16="http://schemas.microsoft.com/office/drawing/2014/chart" uri="{C3380CC4-5D6E-409C-BE32-E72D297353CC}">
              <c16:uniqueId val="{0000001A-9968-4006-9605-7747103BD1A2}"/>
            </c:ext>
          </c:extLst>
        </c:ser>
        <c:ser>
          <c:idx val="47"/>
          <c:order val="8"/>
          <c:tx>
            <c:strRef>
              <c:f>'Specialty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9968-4006-9605-7747103BD1A2}"/>
              </c:ext>
            </c:extLst>
          </c:dPt>
          <c:dLbls>
            <c:dLbl>
              <c:idx val="4"/>
              <c:tx>
                <c:strRef>
                  <c:f>'Specialty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{05F2C2AD-7CAA-48A6-B69B-015DD5668325}</c15:txfldGUID>
                      <c15:f>'Specialty CS'!$D$24</c15:f>
                      <c15:dlblFieldTableCache>
                        <c:ptCount val="1"/>
                        <c:pt idx="0">
                          <c:v>2017</c:v>
                        </c:pt>
                      </c15:dlblFieldTableCache>
                    </c15:dlblFTEntry>
                  </c15:dlblFieldTable>
                  <c15:showDataLabelsRange val="0"/>
                </c:ext>
                <c:ext xmlns:c16="http://schemas.microsoft.com/office/drawing/2014/chart" uri="{C3380CC4-5D6E-409C-BE32-E72D297353CC}">
                  <c16:uniqueId val="{0000001C-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CS'!$H$11:$K$11,'Specialty CS'!$K$11)</c:f>
              <c:numCache>
                <c:formatCode>0</c:formatCode>
                <c:ptCount val="5"/>
                <c:pt idx="0">
                  <c:v>12</c:v>
                </c:pt>
                <c:pt idx="1">
                  <c:v>24</c:v>
                </c:pt>
                <c:pt idx="2">
                  <c:v>36</c:v>
                </c:pt>
                <c:pt idx="3">
                  <c:v>48</c:v>
                </c:pt>
                <c:pt idx="4">
                  <c:v>48</c:v>
                </c:pt>
              </c:numCache>
            </c:numRef>
          </c:xVal>
          <c:yVal>
            <c:numRef>
              <c:f>('Specialty CS'!$H$24:$K$24,'Specialty CS'!$F$63)</c:f>
              <c:numCache>
                <c:formatCode>0%</c:formatCode>
                <c:ptCount val="5"/>
                <c:pt idx="0">
                  <c:v>0.1299565372301249</c:v>
                </c:pt>
                <c:pt idx="1">
                  <c:v>0.55480158146635516</c:v>
                </c:pt>
                <c:pt idx="2">
                  <c:v>0.90691073664784505</c:v>
                </c:pt>
                <c:pt idx="3">
                  <c:v>0.97898441149399873</c:v>
                </c:pt>
                <c:pt idx="4">
                  <c:v>1.0747203007313797</c:v>
                </c:pt>
              </c:numCache>
            </c:numRef>
          </c:yVal>
          <c:smooth val="0"/>
          <c:extLst>
            <c:ext xmlns:c16="http://schemas.microsoft.com/office/drawing/2014/chart" uri="{C3380CC4-5D6E-409C-BE32-E72D297353CC}">
              <c16:uniqueId val="{0000001D-9968-4006-9605-7747103BD1A2}"/>
            </c:ext>
          </c:extLst>
        </c:ser>
        <c:ser>
          <c:idx val="48"/>
          <c:order val="9"/>
          <c:tx>
            <c:strRef>
              <c:f>'Specialty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9968-4006-9605-7747103BD1A2}"/>
              </c:ext>
            </c:extLst>
          </c:dPt>
          <c:dLbls>
            <c:dLbl>
              <c:idx val="3"/>
              <c:tx>
                <c:strRef>
                  <c:f>'Specialty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{3D8D4D9E-1EC7-49D4-BF8F-364550B874CB}</c15:txfldGUID>
                      <c15:f>'Specialty CS'!$D$25</c15:f>
                      <c15:dlblFieldTableCache>
                        <c:ptCount val="1"/>
                        <c:pt idx="0">
                          <c:v>2018</c:v>
                        </c:pt>
                      </c15:dlblFieldTableCache>
                    </c15:dlblFTEntry>
                  </c15:dlblFieldTable>
                  <c15:showDataLabelsRange val="0"/>
                </c:ext>
                <c:ext xmlns:c16="http://schemas.microsoft.com/office/drawing/2014/chart" uri="{C3380CC4-5D6E-409C-BE32-E72D297353CC}">
                  <c16:uniqueId val="{0000001F-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CS'!$H$11:$J$11,'Specialty CS'!$J$11)</c:f>
              <c:numCache>
                <c:formatCode>0</c:formatCode>
                <c:ptCount val="4"/>
                <c:pt idx="0">
                  <c:v>12</c:v>
                </c:pt>
                <c:pt idx="1">
                  <c:v>24</c:v>
                </c:pt>
                <c:pt idx="2">
                  <c:v>36</c:v>
                </c:pt>
                <c:pt idx="3">
                  <c:v>36</c:v>
                </c:pt>
              </c:numCache>
            </c:numRef>
          </c:xVal>
          <c:yVal>
            <c:numRef>
              <c:f>('Specialty CS'!$H$25:$J$25,'Specialty CS'!$F$64)</c:f>
              <c:numCache>
                <c:formatCode>0%</c:formatCode>
                <c:ptCount val="4"/>
                <c:pt idx="0">
                  <c:v>0.13075726199171486</c:v>
                </c:pt>
                <c:pt idx="1">
                  <c:v>0.57972089789578152</c:v>
                </c:pt>
                <c:pt idx="2">
                  <c:v>0.72348084248556299</c:v>
                </c:pt>
                <c:pt idx="3">
                  <c:v>0.83189988972782969</c:v>
                </c:pt>
              </c:numCache>
            </c:numRef>
          </c:yVal>
          <c:smooth val="0"/>
          <c:extLst>
            <c:ext xmlns:c16="http://schemas.microsoft.com/office/drawing/2014/chart" uri="{C3380CC4-5D6E-409C-BE32-E72D297353CC}">
              <c16:uniqueId val="{00000020-9968-4006-9605-7747103BD1A2}"/>
            </c:ext>
          </c:extLst>
        </c:ser>
        <c:ser>
          <c:idx val="49"/>
          <c:order val="10"/>
          <c:tx>
            <c:strRef>
              <c:f>'Specialty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9968-4006-9605-7747103BD1A2}"/>
              </c:ext>
            </c:extLst>
          </c:dPt>
          <c:dLbls>
            <c:dLbl>
              <c:idx val="2"/>
              <c:tx>
                <c:strRef>
                  <c:f>'Specialty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{38E2B3BD-AF21-4E79-9497-C4801F155F97}</c15:txfldGUID>
                      <c15:f>'Specialty CS'!$D$26</c15:f>
                      <c15:dlblFieldTableCache>
                        <c:ptCount val="1"/>
                        <c:pt idx="0">
                          <c:v>2019</c:v>
                        </c:pt>
                      </c15:dlblFieldTableCache>
                    </c15:dlblFTEntry>
                  </c15:dlblFieldTable>
                  <c15:showDataLabelsRange val="0"/>
                </c:ext>
                <c:ext xmlns:c16="http://schemas.microsoft.com/office/drawing/2014/chart" uri="{C3380CC4-5D6E-409C-BE32-E72D297353CC}">
                  <c16:uniqueId val="{00000022-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CS'!$H$11:$I$11,'Specialty CS'!$I$11)</c:f>
              <c:numCache>
                <c:formatCode>0</c:formatCode>
                <c:ptCount val="3"/>
                <c:pt idx="0">
                  <c:v>12</c:v>
                </c:pt>
                <c:pt idx="1">
                  <c:v>24</c:v>
                </c:pt>
                <c:pt idx="2">
                  <c:v>24</c:v>
                </c:pt>
              </c:numCache>
            </c:numRef>
          </c:xVal>
          <c:yVal>
            <c:numRef>
              <c:f>('Specialty CS'!$H$26:$I$26,'Specialty CS'!$F$65)</c:f>
              <c:numCache>
                <c:formatCode>0%</c:formatCode>
                <c:ptCount val="3"/>
                <c:pt idx="0">
                  <c:v>0.12715126150790179</c:v>
                </c:pt>
                <c:pt idx="1">
                  <c:v>0.41120420577820205</c:v>
                </c:pt>
                <c:pt idx="2">
                  <c:v>0.69737904877497603</c:v>
                </c:pt>
              </c:numCache>
            </c:numRef>
          </c:yVal>
          <c:smooth val="0"/>
          <c:extLst>
            <c:ext xmlns:c16="http://schemas.microsoft.com/office/drawing/2014/chart" uri="{C3380CC4-5D6E-409C-BE32-E72D297353CC}">
              <c16:uniqueId val="{00000023-9968-4006-9605-7747103BD1A2}"/>
            </c:ext>
          </c:extLst>
        </c:ser>
        <c:ser>
          <c:idx val="50"/>
          <c:order val="11"/>
          <c:tx>
            <c:strRef>
              <c:f>'Specialty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{26F339D7-CB16-4342-BA98-B5116B9648B9}</c15:txfldGUID>
                      <c15:f>'Specialty CS'!$D$27</c15:f>
                      <c15:dlblFieldTableCache>
                        <c:ptCount val="1"/>
                        <c:pt idx="0">
                          <c:v>2020</c:v>
                        </c:pt>
                      </c15:dlblFieldTableCache>
                    </c15:dlblFTEntry>
                  </c15:dlblFieldTable>
                  <c15:showDataLabelsRange val="0"/>
                </c:ext>
                <c:ext xmlns:c16="http://schemas.microsoft.com/office/drawing/2014/chart" uri="{C3380CC4-5D6E-409C-BE32-E72D297353CC}">
                  <c16:uniqueId val="{00000024-9968-4006-9605-7747103BD1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CS'!$H$11,'Specialty CS'!$H$11)</c:f>
              <c:numCache>
                <c:formatCode>0</c:formatCode>
                <c:ptCount val="2"/>
                <c:pt idx="0">
                  <c:v>12</c:v>
                </c:pt>
                <c:pt idx="1">
                  <c:v>12</c:v>
                </c:pt>
              </c:numCache>
            </c:numRef>
          </c:xVal>
          <c:yVal>
            <c:numRef>
              <c:f>('Specialty CS'!$H$27,'Specialty CS'!$F$66)</c:f>
              <c:numCache>
                <c:formatCode>0%</c:formatCode>
                <c:ptCount val="2"/>
                <c:pt idx="0">
                  <c:v>0.14675878067836845</c:v>
                </c:pt>
                <c:pt idx="1">
                  <c:v>0.62660137521803771</c:v>
                </c:pt>
              </c:numCache>
            </c:numRef>
          </c:yVal>
          <c:smooth val="0"/>
          <c:extLst>
            <c:ext xmlns:c16="http://schemas.microsoft.com/office/drawing/2014/chart" uri="{C3380CC4-5D6E-409C-BE32-E72D297353CC}">
              <c16:uniqueId val="{00000025-9968-4006-9605-7747103BD1A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CS'!$H$50</c:f>
              <c:strCache>
                <c:ptCount val="1"/>
                <c:pt idx="0">
                  <c:v>Paid Losses</c:v>
                </c:pt>
              </c:strCache>
            </c:strRef>
          </c:tx>
          <c:spPr>
            <a:solidFill>
              <a:srgbClr val="C1BDDC"/>
            </a:solidFill>
            <a:ln w="3175">
              <a:solidFill>
                <a:srgbClr val="FFFFFF"/>
              </a:solidFill>
              <a:prstDash val="solid"/>
            </a:ln>
          </c:spPr>
          <c:invertIfNegative val="0"/>
          <c:cat>
            <c:numRef>
              <c:f>'Specialty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CS'!$H$51:$H$66</c:f>
              <c:numCache>
                <c:formatCode>0%</c:formatCode>
                <c:ptCount val="16"/>
                <c:pt idx="0">
                  <c:v>0.69785035975461573</c:v>
                </c:pt>
                <c:pt idx="1">
                  <c:v>0.36015570148114628</c:v>
                </c:pt>
                <c:pt idx="2">
                  <c:v>0.60206149767497286</c:v>
                </c:pt>
                <c:pt idx="3">
                  <c:v>1.3322942971779683</c:v>
                </c:pt>
                <c:pt idx="4">
                  <c:v>0.34623541966774346</c:v>
                </c:pt>
                <c:pt idx="5">
                  <c:v>0.60936431937978086</c:v>
                </c:pt>
                <c:pt idx="6">
                  <c:v>0.78111774910031473</c:v>
                </c:pt>
                <c:pt idx="7">
                  <c:v>0.57297392897501742</c:v>
                </c:pt>
                <c:pt idx="8">
                  <c:v>0.62640807935953435</c:v>
                </c:pt>
                <c:pt idx="9">
                  <c:v>0.63218689205709599</c:v>
                </c:pt>
                <c:pt idx="10">
                  <c:v>0.81824431559378508</c:v>
                </c:pt>
                <c:pt idx="11">
                  <c:v>0.62969521235984971</c:v>
                </c:pt>
                <c:pt idx="12">
                  <c:v>0.74687823106741702</c:v>
                </c:pt>
                <c:pt idx="13">
                  <c:v>0.51803454400901372</c:v>
                </c:pt>
                <c:pt idx="14">
                  <c:v>0.21025675031998231</c:v>
                </c:pt>
                <c:pt idx="15">
                  <c:v>4.4564813994152915E-2</c:v>
                </c:pt>
              </c:numCache>
            </c:numRef>
          </c:val>
          <c:extLst>
            <c:ext xmlns:c16="http://schemas.microsoft.com/office/drawing/2014/chart" uri="{C3380CC4-5D6E-409C-BE32-E72D297353CC}">
              <c16:uniqueId val="{00000000-F82D-4538-9CFC-17BE56779D35}"/>
            </c:ext>
          </c:extLst>
        </c:ser>
        <c:ser>
          <c:idx val="2"/>
          <c:order val="2"/>
          <c:tx>
            <c:strRef>
              <c:f>'Specialty CS'!$I$50</c:f>
              <c:strCache>
                <c:ptCount val="1"/>
                <c:pt idx="0">
                  <c:v>Case Reserves</c:v>
                </c:pt>
              </c:strCache>
            </c:strRef>
          </c:tx>
          <c:spPr>
            <a:solidFill>
              <a:srgbClr val="FCAF86"/>
            </a:solidFill>
            <a:ln w="12700">
              <a:solidFill>
                <a:srgbClr val="FFFFFF"/>
              </a:solidFill>
              <a:prstDash val="solid"/>
            </a:ln>
          </c:spPr>
          <c:invertIfNegative val="0"/>
          <c:cat>
            <c:numRef>
              <c:f>'Specialty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CS'!$I$51:$I$66</c:f>
              <c:numCache>
                <c:formatCode>0%</c:formatCode>
                <c:ptCount val="16"/>
                <c:pt idx="0">
                  <c:v>1.0804725222204521E-3</c:v>
                </c:pt>
                <c:pt idx="1">
                  <c:v>1.9901431938545645E-2</c:v>
                </c:pt>
                <c:pt idx="2">
                  <c:v>4.040429003056162E-3</c:v>
                </c:pt>
                <c:pt idx="3">
                  <c:v>9.954564993522548E-3</c:v>
                </c:pt>
                <c:pt idx="4">
                  <c:v>3.2418674468403831E-3</c:v>
                </c:pt>
                <c:pt idx="5">
                  <c:v>3.0398765403933784E-3</c:v>
                </c:pt>
                <c:pt idx="6">
                  <c:v>1.0816608509478257E-2</c:v>
                </c:pt>
                <c:pt idx="7">
                  <c:v>8.6991179070597446E-2</c:v>
                </c:pt>
                <c:pt idx="8">
                  <c:v>2.9650406397290892E-2</c:v>
                </c:pt>
                <c:pt idx="9">
                  <c:v>6.8912674191455608E-2</c:v>
                </c:pt>
                <c:pt idx="10">
                  <c:v>6.8403213658962389E-2</c:v>
                </c:pt>
                <c:pt idx="11">
                  <c:v>0.1124380564834625</c:v>
                </c:pt>
                <c:pt idx="12">
                  <c:v>0.23210618042658146</c:v>
                </c:pt>
                <c:pt idx="13">
                  <c:v>0.20544629847654911</c:v>
                </c:pt>
                <c:pt idx="14">
                  <c:v>0.20094745545821974</c:v>
                </c:pt>
                <c:pt idx="15">
                  <c:v>0.1021939666842156</c:v>
                </c:pt>
              </c:numCache>
            </c:numRef>
          </c:val>
          <c:extLst>
            <c:ext xmlns:c16="http://schemas.microsoft.com/office/drawing/2014/chart" uri="{C3380CC4-5D6E-409C-BE32-E72D297353CC}">
              <c16:uniqueId val="{00000001-F82D-4538-9CFC-17BE56779D35}"/>
            </c:ext>
          </c:extLst>
        </c:ser>
        <c:ser>
          <c:idx val="3"/>
          <c:order val="3"/>
          <c:tx>
            <c:strRef>
              <c:f>'Specialty CS'!$J$50</c:f>
              <c:strCache>
                <c:ptCount val="1"/>
                <c:pt idx="0">
                  <c:v>IBNR</c:v>
                </c:pt>
              </c:strCache>
            </c:strRef>
          </c:tx>
          <c:spPr>
            <a:solidFill>
              <a:srgbClr val="A3D6D5"/>
            </a:solidFill>
            <a:ln w="12700">
              <a:solidFill>
                <a:srgbClr val="FFFFFF"/>
              </a:solidFill>
              <a:prstDash val="solid"/>
            </a:ln>
          </c:spPr>
          <c:invertIfNegative val="0"/>
          <c:cat>
            <c:numRef>
              <c:f>'Specialty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CS'!$J$51:$J$66</c:f>
              <c:numCache>
                <c:formatCode>0%</c:formatCode>
                <c:ptCount val="16"/>
                <c:pt idx="0">
                  <c:v>-4.6136415293346899E-5</c:v>
                </c:pt>
                <c:pt idx="1">
                  <c:v>6.1632533457634317E-5</c:v>
                </c:pt>
                <c:pt idx="2">
                  <c:v>-2.5647887002877421E-4</c:v>
                </c:pt>
                <c:pt idx="3">
                  <c:v>-1.8414512201494655E-4</c:v>
                </c:pt>
                <c:pt idx="4">
                  <c:v>5.1254397066405105E-4</c:v>
                </c:pt>
                <c:pt idx="5">
                  <c:v>-3.2613150916868628E-4</c:v>
                </c:pt>
                <c:pt idx="6">
                  <c:v>9.2102515110732938E-5</c:v>
                </c:pt>
                <c:pt idx="7">
                  <c:v>6.1720099902558756E-4</c:v>
                </c:pt>
                <c:pt idx="8">
                  <c:v>2.5682440908192925E-3</c:v>
                </c:pt>
                <c:pt idx="9">
                  <c:v>9.4066170916289361E-3</c:v>
                </c:pt>
                <c:pt idx="10">
                  <c:v>1.3432019662994009E-2</c:v>
                </c:pt>
                <c:pt idx="11">
                  <c:v>2.4173003937013621E-2</c:v>
                </c:pt>
                <c:pt idx="12">
                  <c:v>9.5735889237381341E-2</c:v>
                </c:pt>
                <c:pt idx="13">
                  <c:v>0.10841904724226695</c:v>
                </c:pt>
                <c:pt idx="14">
                  <c:v>0.28617484299677393</c:v>
                </c:pt>
                <c:pt idx="15">
                  <c:v>0.47984259453966926</c:v>
                </c:pt>
              </c:numCache>
            </c:numRef>
          </c:val>
          <c:extLst>
            <c:ext xmlns:c16="http://schemas.microsoft.com/office/drawing/2014/chart" uri="{C3380CC4-5D6E-409C-BE32-E72D297353CC}">
              <c16:uniqueId val="{00000002-F82D-4538-9CFC-17BE56779D3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CS'!$F$12:$F$27</c:f>
              <c:numCache>
                <c:formatCode>#,##0</c:formatCode>
                <c:ptCount val="16"/>
                <c:pt idx="0">
                  <c:v>425.11098710183046</c:v>
                </c:pt>
                <c:pt idx="1">
                  <c:v>405.28604760593339</c:v>
                </c:pt>
                <c:pt idx="2">
                  <c:v>410.56961692541347</c:v>
                </c:pt>
                <c:pt idx="3">
                  <c:v>389.07819055843765</c:v>
                </c:pt>
                <c:pt idx="4">
                  <c:v>389.55772997036979</c:v>
                </c:pt>
                <c:pt idx="5">
                  <c:v>395.36092303087878</c:v>
                </c:pt>
                <c:pt idx="6">
                  <c:v>360.87196407553955</c:v>
                </c:pt>
                <c:pt idx="7">
                  <c:v>500.76814142168178</c:v>
                </c:pt>
                <c:pt idx="8">
                  <c:v>482.33919993920091</c:v>
                </c:pt>
                <c:pt idx="9">
                  <c:v>576.6393051877493</c:v>
                </c:pt>
                <c:pt idx="10">
                  <c:v>570.56549757951223</c:v>
                </c:pt>
                <c:pt idx="11">
                  <c:v>564.84362509543348</c:v>
                </c:pt>
                <c:pt idx="12">
                  <c:v>526.29349349104359</c:v>
                </c:pt>
                <c:pt idx="13">
                  <c:v>641.56597562655941</c:v>
                </c:pt>
                <c:pt idx="14">
                  <c:v>649.37550935419836</c:v>
                </c:pt>
                <c:pt idx="15">
                  <c:v>324.22123278844441</c:v>
                </c:pt>
              </c:numCache>
            </c:numRef>
          </c:val>
          <c:smooth val="0"/>
          <c:extLst>
            <c:ext xmlns:c16="http://schemas.microsoft.com/office/drawing/2014/chart" uri="{C3380CC4-5D6E-409C-BE32-E72D297353CC}">
              <c16:uniqueId val="{00000003-F82D-4538-9CFC-17BE56779D35}"/>
            </c:ext>
          </c:extLst>
        </c:ser>
        <c:ser>
          <c:idx val="4"/>
          <c:order val="4"/>
          <c:tx>
            <c:strRef>
              <c:f>'Specialty CS'!$B$9</c:f>
              <c:strCache>
                <c:ptCount val="1"/>
                <c:pt idx="0">
                  <c:v>Written Premium</c:v>
                </c:pt>
              </c:strCache>
            </c:strRef>
          </c:tx>
          <c:marker>
            <c:symbol val="star"/>
            <c:size val="7"/>
            <c:spPr>
              <a:noFill/>
              <a:ln>
                <a:solidFill>
                  <a:srgbClr val="A29FCC"/>
                </a:solidFill>
                <a:prstDash val="solid"/>
              </a:ln>
            </c:spPr>
          </c:marker>
          <c:cat>
            <c:numRef>
              <c:f>'Specialty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'Specialty CS'!$B$12:$B$27</c:f>
              <c:numCache>
                <c:formatCode>###\ ###\ ###\ ###\ ##0</c:formatCode>
                <c:ptCount val="16"/>
                <c:pt idx="0">
                  <c:v>425.11098716075634</c:v>
                </c:pt>
                <c:pt idx="1">
                  <c:v>405.28604760617452</c:v>
                </c:pt>
                <c:pt idx="2">
                  <c:v>410.56961684848352</c:v>
                </c:pt>
                <c:pt idx="3">
                  <c:v>389.33102729026535</c:v>
                </c:pt>
                <c:pt idx="4">
                  <c:v>389.55772993981617</c:v>
                </c:pt>
                <c:pt idx="5">
                  <c:v>395.55270191179687</c:v>
                </c:pt>
                <c:pt idx="6">
                  <c:v>363.20233157875833</c:v>
                </c:pt>
                <c:pt idx="7">
                  <c:v>501.5922621308992</c:v>
                </c:pt>
                <c:pt idx="8">
                  <c:v>483.40752881169868</c:v>
                </c:pt>
                <c:pt idx="9">
                  <c:v>583.92161129482326</c:v>
                </c:pt>
                <c:pt idx="10">
                  <c:v>576.99174686447031</c:v>
                </c:pt>
                <c:pt idx="11">
                  <c:v>583.57140349330132</c:v>
                </c:pt>
                <c:pt idx="12">
                  <c:v>546.61576976103686</c:v>
                </c:pt>
                <c:pt idx="13">
                  <c:v>687.54433572880953</c:v>
                </c:pt>
                <c:pt idx="14">
                  <c:v>792.86986837987934</c:v>
                </c:pt>
                <c:pt idx="15">
                  <c:v>659.13495820381809</c:v>
                </c:pt>
              </c:numCache>
            </c:numRef>
          </c:val>
          <c:smooth val="0"/>
          <c:extLst>
            <c:ext xmlns:c16="http://schemas.microsoft.com/office/drawing/2014/chart" uri="{C3380CC4-5D6E-409C-BE32-E72D297353CC}">
              <c16:uniqueId val="{00000004-F82D-4538-9CFC-17BE56779D3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4F2-424C-9B0B-8AD11DADCB9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4F2-424C-9B0B-8AD11DADCB95}"/>
              </c:ext>
            </c:extLst>
          </c:dPt>
          <c:dLbls>
            <c:dLbl>
              <c:idx val="12"/>
              <c:tx>
                <c:strRef>
                  <c:f>'Credit &amp; Surety'!$D$16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{C3D543CA-81F4-489C-8815-C775F78D0F1B}</c15:txfldGUID>
                      <c15:f>'Credit &amp; Surety'!$D$16</c15:f>
                      <c15:dlblFieldTableCache>
                        <c:ptCount val="1"/>
                        <c:pt idx="0">
                          <c:v>2009</c:v>
                        </c:pt>
                      </c15:dlblFieldTableCache>
                    </c15:dlblFTEntry>
                  </c15:dlblFieldTable>
                  <c15:showDataLabelsRange val="0"/>
                </c:ext>
                <c:ext xmlns:c16="http://schemas.microsoft.com/office/drawing/2014/chart" uri="{C3380CC4-5D6E-409C-BE32-E72D297353CC}">
                  <c16:uniqueId val="{00000002-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7.7052768571135424E-2</c:v>
                </c:pt>
                <c:pt idx="1">
                  <c:v>0.37095446959726686</c:v>
                </c:pt>
                <c:pt idx="2">
                  <c:v>0.4433905113651575</c:v>
                </c:pt>
                <c:pt idx="3">
                  <c:v>0.45966063610249491</c:v>
                </c:pt>
                <c:pt idx="4">
                  <c:v>0.4761600913571461</c:v>
                </c:pt>
                <c:pt idx="5">
                  <c:v>0.47881281828998296</c:v>
                </c:pt>
                <c:pt idx="6">
                  <c:v>0.48359394033486208</c:v>
                </c:pt>
                <c:pt idx="7">
                  <c:v>0.48135934963074922</c:v>
                </c:pt>
                <c:pt idx="8">
                  <c:v>0.48416423152817745</c:v>
                </c:pt>
                <c:pt idx="9">
                  <c:v>0.48529470534378671</c:v>
                </c:pt>
                <c:pt idx="10">
                  <c:v>0.48644240109472753</c:v>
                </c:pt>
                <c:pt idx="11">
                  <c:v>0.48516183810208863</c:v>
                </c:pt>
                <c:pt idx="12">
                  <c:v>0.49025974810977824</c:v>
                </c:pt>
              </c:numCache>
            </c:numRef>
          </c:yVal>
          <c:smooth val="0"/>
          <c:extLst>
            <c:ext xmlns:c16="http://schemas.microsoft.com/office/drawing/2014/chart" uri="{C3380CC4-5D6E-409C-BE32-E72D297353CC}">
              <c16:uniqueId val="{00000003-24F2-424C-9B0B-8AD11DADCB95}"/>
            </c:ext>
          </c:extLst>
        </c:ser>
        <c:ser>
          <c:idx val="40"/>
          <c:order val="1"/>
          <c:tx>
            <c:strRef>
              <c:f>'Credit &amp; Surety'!$D$17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4F2-424C-9B0B-8AD11DADCB9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4F2-424C-9B0B-8AD11DADCB95}"/>
              </c:ext>
            </c:extLst>
          </c:dPt>
          <c:dLbls>
            <c:dLbl>
              <c:idx val="11"/>
              <c:tx>
                <c:strRef>
                  <c:f>'Credit &amp; Surety'!$D$17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{5F00475A-C88F-469D-AAA7-C1A19DD1E85B}</c15:txfldGUID>
                      <c15:f>'Credit &amp; Surety'!$D$17</c15:f>
                      <c15:dlblFieldTableCache>
                        <c:ptCount val="1"/>
                        <c:pt idx="0">
                          <c:v>2010</c:v>
                        </c:pt>
                      </c15:dlblFieldTableCache>
                    </c15:dlblFTEntry>
                  </c15:dlblFieldTable>
                  <c15:showDataLabelsRange val="0"/>
                </c:ext>
                <c:ext xmlns:c16="http://schemas.microsoft.com/office/drawing/2014/chart" uri="{C3380CC4-5D6E-409C-BE32-E72D297353CC}">
                  <c16:uniqueId val="{00000006-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8.7397940427297524E-3</c:v>
                </c:pt>
                <c:pt idx="1">
                  <c:v>0.20114745834692124</c:v>
                </c:pt>
                <c:pt idx="2">
                  <c:v>0.33174948966256645</c:v>
                </c:pt>
                <c:pt idx="3">
                  <c:v>0.36418796611684567</c:v>
                </c:pt>
                <c:pt idx="4">
                  <c:v>0.36914509218665786</c:v>
                </c:pt>
                <c:pt idx="5">
                  <c:v>0.37121214804349045</c:v>
                </c:pt>
                <c:pt idx="6">
                  <c:v>0.37282282954436391</c:v>
                </c:pt>
                <c:pt idx="7">
                  <c:v>0.38401496829961945</c:v>
                </c:pt>
                <c:pt idx="8">
                  <c:v>0.37898618462165629</c:v>
                </c:pt>
                <c:pt idx="9">
                  <c:v>0.36892363740052647</c:v>
                </c:pt>
                <c:pt idx="10">
                  <c:v>0.36587738011146226</c:v>
                </c:pt>
                <c:pt idx="11">
                  <c:v>0.36992625414895686</c:v>
                </c:pt>
              </c:numCache>
            </c:numRef>
          </c:yVal>
          <c:smooth val="0"/>
          <c:extLst>
            <c:ext xmlns:c16="http://schemas.microsoft.com/office/drawing/2014/chart" uri="{C3380CC4-5D6E-409C-BE32-E72D297353CC}">
              <c16:uniqueId val="{00000007-24F2-424C-9B0B-8AD11DADCB95}"/>
            </c:ext>
          </c:extLst>
        </c:ser>
        <c:ser>
          <c:idx val="41"/>
          <c:order val="2"/>
          <c:tx>
            <c:strRef>
              <c:f>'Credit &amp; Surety'!$D$18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4F2-424C-9B0B-8AD11DADCB95}"/>
              </c:ext>
            </c:extLst>
          </c:dPt>
          <c:dLbls>
            <c:dLbl>
              <c:idx val="10"/>
              <c:tx>
                <c:strRef>
                  <c:f>'Credit &amp; Surety'!$D$18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{1703E229-C6FD-4FA9-ADFA-DDCE26095F21}</c15:txfldGUID>
                      <c15:f>'Credit &amp; Surety'!$D$18</c15:f>
                      <c15:dlblFieldTableCache>
                        <c:ptCount val="1"/>
                        <c:pt idx="0">
                          <c:v>2011</c:v>
                        </c:pt>
                      </c15:dlblFieldTableCache>
                    </c15:dlblFTEntry>
                  </c15:dlblFieldTable>
                  <c15:showDataLabelsRange val="0"/>
                </c:ext>
                <c:ext xmlns:c16="http://schemas.microsoft.com/office/drawing/2014/chart" uri="{C3380CC4-5D6E-409C-BE32-E72D297353CC}">
                  <c16:uniqueId val="{00000009-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3.4031181876190468E-2</c:v>
                </c:pt>
                <c:pt idx="1">
                  <c:v>0.23672619988119872</c:v>
                </c:pt>
                <c:pt idx="2">
                  <c:v>0.34108759031062441</c:v>
                </c:pt>
                <c:pt idx="3">
                  <c:v>0.40286268494324734</c:v>
                </c:pt>
                <c:pt idx="4">
                  <c:v>0.41704484849733586</c:v>
                </c:pt>
                <c:pt idx="5">
                  <c:v>0.44416283953257996</c:v>
                </c:pt>
                <c:pt idx="6">
                  <c:v>0.44705898525046944</c:v>
                </c:pt>
                <c:pt idx="7">
                  <c:v>0.45513598288891283</c:v>
                </c:pt>
                <c:pt idx="8">
                  <c:v>0.45483737200662638</c:v>
                </c:pt>
                <c:pt idx="9">
                  <c:v>0.44041694240260965</c:v>
                </c:pt>
                <c:pt idx="10">
                  <c:v>0.44355572426671325</c:v>
                </c:pt>
              </c:numCache>
            </c:numRef>
          </c:yVal>
          <c:smooth val="0"/>
          <c:extLst>
            <c:ext xmlns:c16="http://schemas.microsoft.com/office/drawing/2014/chart" uri="{C3380CC4-5D6E-409C-BE32-E72D297353CC}">
              <c16:uniqueId val="{0000000A-24F2-424C-9B0B-8AD11DADCB95}"/>
            </c:ext>
          </c:extLst>
        </c:ser>
        <c:ser>
          <c:idx val="42"/>
          <c:order val="3"/>
          <c:tx>
            <c:strRef>
              <c:f>'Credit &amp; Surety'!$D$19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4F2-424C-9B0B-8AD11DADCB95}"/>
              </c:ext>
            </c:extLst>
          </c:dPt>
          <c:dLbls>
            <c:dLbl>
              <c:idx val="9"/>
              <c:tx>
                <c:strRef>
                  <c:f>'Credit &amp; Surety'!$D$19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{B57CAA9A-A545-40F9-AD14-24B49D40224A}</c15:txfldGUID>
                      <c15:f>'Credit &amp; Surety'!$D$19</c15:f>
                      <c15:dlblFieldTableCache>
                        <c:ptCount val="1"/>
                        <c:pt idx="0">
                          <c:v>2012</c:v>
                        </c:pt>
                      </c15:dlblFieldTableCache>
                    </c15:dlblFTEntry>
                  </c15:dlblFieldTable>
                  <c15:showDataLabelsRange val="0"/>
                </c:ext>
                <c:ext xmlns:c16="http://schemas.microsoft.com/office/drawing/2014/chart" uri="{C3380CC4-5D6E-409C-BE32-E72D297353CC}">
                  <c16:uniqueId val="{0000000C-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2.5816683246001945E-2</c:v>
                </c:pt>
                <c:pt idx="1">
                  <c:v>0.19782410676358231</c:v>
                </c:pt>
                <c:pt idx="2">
                  <c:v>0.42477676004716991</c:v>
                </c:pt>
                <c:pt idx="3">
                  <c:v>0.48276313188171771</c:v>
                </c:pt>
                <c:pt idx="4">
                  <c:v>0.51753809410985974</c:v>
                </c:pt>
                <c:pt idx="5">
                  <c:v>0.51602053209848708</c:v>
                </c:pt>
                <c:pt idx="6">
                  <c:v>0.49905221046262666</c:v>
                </c:pt>
                <c:pt idx="7">
                  <c:v>0.49958233795593238</c:v>
                </c:pt>
                <c:pt idx="8">
                  <c:v>0.49717662580342514</c:v>
                </c:pt>
                <c:pt idx="9">
                  <c:v>0.49587139244553879</c:v>
                </c:pt>
              </c:numCache>
            </c:numRef>
          </c:yVal>
          <c:smooth val="0"/>
          <c:extLst>
            <c:ext xmlns:c16="http://schemas.microsoft.com/office/drawing/2014/chart" uri="{C3380CC4-5D6E-409C-BE32-E72D297353CC}">
              <c16:uniqueId val="{0000000D-24F2-424C-9B0B-8AD11DADCB95}"/>
            </c:ext>
          </c:extLst>
        </c:ser>
        <c:ser>
          <c:idx val="43"/>
          <c:order val="4"/>
          <c:tx>
            <c:strRef>
              <c:f>'Credit &amp; Surety'!$D$20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4F2-424C-9B0B-8AD11DADCB9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4F2-424C-9B0B-8AD11DADCB95}"/>
              </c:ext>
            </c:extLst>
          </c:dPt>
          <c:dLbls>
            <c:dLbl>
              <c:idx val="8"/>
              <c:tx>
                <c:strRef>
                  <c:f>'Credit &amp; Surety'!$D$20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{FA4A0938-F1CF-46BB-876E-2D6A6A963183}</c15:txfldGUID>
                      <c15:f>'Credit &amp; Surety'!$D$20</c15:f>
                      <c15:dlblFieldTableCache>
                        <c:ptCount val="1"/>
                        <c:pt idx="0">
                          <c:v>2013</c:v>
                        </c:pt>
                      </c15:dlblFieldTableCache>
                    </c15:dlblFTEntry>
                  </c15:dlblFieldTable>
                  <c15:showDataLabelsRange val="0"/>
                </c:ext>
                <c:ext xmlns:c16="http://schemas.microsoft.com/office/drawing/2014/chart" uri="{C3380CC4-5D6E-409C-BE32-E72D297353CC}">
                  <c16:uniqueId val="{00000010-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3.5377939368950333E-2</c:v>
                </c:pt>
                <c:pt idx="1">
                  <c:v>0.22432884001733625</c:v>
                </c:pt>
                <c:pt idx="2">
                  <c:v>0.44101963483986406</c:v>
                </c:pt>
                <c:pt idx="3">
                  <c:v>0.55079878941070848</c:v>
                </c:pt>
                <c:pt idx="4">
                  <c:v>0.60677538719707702</c:v>
                </c:pt>
                <c:pt idx="5">
                  <c:v>0.61129629693715204</c:v>
                </c:pt>
                <c:pt idx="6">
                  <c:v>0.60363611831495334</c:v>
                </c:pt>
                <c:pt idx="7">
                  <c:v>0.60172535489326928</c:v>
                </c:pt>
                <c:pt idx="8">
                  <c:v>0.60807437400034003</c:v>
                </c:pt>
              </c:numCache>
            </c:numRef>
          </c:yVal>
          <c:smooth val="0"/>
          <c:extLst>
            <c:ext xmlns:c16="http://schemas.microsoft.com/office/drawing/2014/chart" uri="{C3380CC4-5D6E-409C-BE32-E72D297353CC}">
              <c16:uniqueId val="{00000011-24F2-424C-9B0B-8AD11DADCB95}"/>
            </c:ext>
          </c:extLst>
        </c:ser>
        <c:ser>
          <c:idx val="44"/>
          <c:order val="5"/>
          <c:tx>
            <c:strRef>
              <c:f>'Credit &amp; Surety'!$D$21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4F2-424C-9B0B-8AD11DADCB95}"/>
              </c:ext>
            </c:extLst>
          </c:dPt>
          <c:dLbls>
            <c:dLbl>
              <c:idx val="7"/>
              <c:tx>
                <c:strRef>
                  <c:f>'Credit &amp; Surety'!$D$21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{F9B5233A-F394-47CC-BF39-D19AAFA1D7E8}</c15:txfldGUID>
                      <c15:f>'Credit &amp; Surety'!$D$21</c15:f>
                      <c15:dlblFieldTableCache>
                        <c:ptCount val="1"/>
                        <c:pt idx="0">
                          <c:v>2014</c:v>
                        </c:pt>
                      </c15:dlblFieldTableCache>
                    </c15:dlblFTEntry>
                  </c15:dlblFieldTable>
                  <c15:showDataLabelsRange val="0"/>
                </c:ext>
                <c:ext xmlns:c16="http://schemas.microsoft.com/office/drawing/2014/chart" uri="{C3380CC4-5D6E-409C-BE32-E72D297353CC}">
                  <c16:uniqueId val="{00000013-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2.516966614006946E-2</c:v>
                </c:pt>
                <c:pt idx="1">
                  <c:v>0.21711187436895157</c:v>
                </c:pt>
                <c:pt idx="2">
                  <c:v>0.36362480896347416</c:v>
                </c:pt>
                <c:pt idx="3">
                  <c:v>0.44800873899594107</c:v>
                </c:pt>
                <c:pt idx="4">
                  <c:v>0.49661460278363539</c:v>
                </c:pt>
                <c:pt idx="5">
                  <c:v>0.53028239937296717</c:v>
                </c:pt>
                <c:pt idx="6">
                  <c:v>0.53807149830085366</c:v>
                </c:pt>
                <c:pt idx="7">
                  <c:v>0.55575766244660363</c:v>
                </c:pt>
              </c:numCache>
            </c:numRef>
          </c:yVal>
          <c:smooth val="0"/>
          <c:extLst>
            <c:ext xmlns:c16="http://schemas.microsoft.com/office/drawing/2014/chart" uri="{C3380CC4-5D6E-409C-BE32-E72D297353CC}">
              <c16:uniqueId val="{00000014-24F2-424C-9B0B-8AD11DADCB95}"/>
            </c:ext>
          </c:extLst>
        </c:ser>
        <c:ser>
          <c:idx val="45"/>
          <c:order val="6"/>
          <c:tx>
            <c:strRef>
              <c:f>'Credit &amp; Surety'!$D$22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4F2-424C-9B0B-8AD11DADCB95}"/>
              </c:ext>
            </c:extLst>
          </c:dPt>
          <c:dLbls>
            <c:dLbl>
              <c:idx val="6"/>
              <c:tx>
                <c:strRef>
                  <c:f>'Credit &amp; Surety'!$D$22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{1B33B8B0-6D0A-4807-8FD8-835E5F2088EC}</c15:txfldGUID>
                      <c15:f>'Credit &amp; Surety'!$D$22</c15:f>
                      <c15:dlblFieldTableCache>
                        <c:ptCount val="1"/>
                        <c:pt idx="0">
                          <c:v>2015</c:v>
                        </c:pt>
                      </c15:dlblFieldTableCache>
                    </c15:dlblFTEntry>
                  </c15:dlblFieldTable>
                  <c15:showDataLabelsRange val="0"/>
                </c:ext>
                <c:ext xmlns:c16="http://schemas.microsoft.com/office/drawing/2014/chart" uri="{C3380CC4-5D6E-409C-BE32-E72D297353CC}">
                  <c16:uniqueId val="{00000016-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1.7550258926415055E-2</c:v>
                </c:pt>
                <c:pt idx="1">
                  <c:v>0.34074436350277404</c:v>
                </c:pt>
                <c:pt idx="2">
                  <c:v>0.52204698446817988</c:v>
                </c:pt>
                <c:pt idx="3">
                  <c:v>0.55071848555500191</c:v>
                </c:pt>
                <c:pt idx="4">
                  <c:v>0.63902408244204334</c:v>
                </c:pt>
                <c:pt idx="5">
                  <c:v>0.6692736998416684</c:v>
                </c:pt>
                <c:pt idx="6">
                  <c:v>0.70232328262602739</c:v>
                </c:pt>
              </c:numCache>
            </c:numRef>
          </c:yVal>
          <c:smooth val="0"/>
          <c:extLst>
            <c:ext xmlns:c16="http://schemas.microsoft.com/office/drawing/2014/chart" uri="{C3380CC4-5D6E-409C-BE32-E72D297353CC}">
              <c16:uniqueId val="{00000017-24F2-424C-9B0B-8AD11DADCB95}"/>
            </c:ext>
          </c:extLst>
        </c:ser>
        <c:ser>
          <c:idx val="46"/>
          <c:order val="7"/>
          <c:tx>
            <c:strRef>
              <c:f>'Credit &amp; Surety'!$D$23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4F2-424C-9B0B-8AD11DADCB95}"/>
              </c:ext>
            </c:extLst>
          </c:dPt>
          <c:dLbls>
            <c:dLbl>
              <c:idx val="5"/>
              <c:tx>
                <c:strRef>
                  <c:f>'Credit &amp; Surety'!$D$23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{B5955A39-F7B6-416F-9520-3C2F60F5B2CE}</c15:txfldGUID>
                      <c15:f>'Credit &amp; Surety'!$D$23</c15:f>
                      <c15:dlblFieldTableCache>
                        <c:ptCount val="1"/>
                        <c:pt idx="0">
                          <c:v>2016</c:v>
                        </c:pt>
                      </c15:dlblFieldTableCache>
                    </c15:dlblFTEntry>
                  </c15:dlblFieldTable>
                  <c15:showDataLabelsRange val="0"/>
                </c:ext>
                <c:ext xmlns:c16="http://schemas.microsoft.com/office/drawing/2014/chart" uri="{C3380CC4-5D6E-409C-BE32-E72D297353CC}">
                  <c16:uniqueId val="{00000019-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8.0787725401678771E-3</c:v>
                </c:pt>
                <c:pt idx="1">
                  <c:v>0.18418975229279183</c:v>
                </c:pt>
                <c:pt idx="2">
                  <c:v>0.34627503362673184</c:v>
                </c:pt>
                <c:pt idx="3">
                  <c:v>0.44383588192609807</c:v>
                </c:pt>
                <c:pt idx="4">
                  <c:v>0.46394975196837845</c:v>
                </c:pt>
                <c:pt idx="5">
                  <c:v>0.51668346681558008</c:v>
                </c:pt>
              </c:numCache>
            </c:numRef>
          </c:yVal>
          <c:smooth val="0"/>
          <c:extLst>
            <c:ext xmlns:c16="http://schemas.microsoft.com/office/drawing/2014/chart" uri="{C3380CC4-5D6E-409C-BE32-E72D297353CC}">
              <c16:uniqueId val="{0000001A-24F2-424C-9B0B-8AD11DADCB95}"/>
            </c:ext>
          </c:extLst>
        </c:ser>
        <c:ser>
          <c:idx val="47"/>
          <c:order val="8"/>
          <c:tx>
            <c:strRef>
              <c:f>'Credit &amp; Surety'!$D$24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4F2-424C-9B0B-8AD11DADCB95}"/>
              </c:ext>
            </c:extLst>
          </c:dPt>
          <c:dLbls>
            <c:dLbl>
              <c:idx val="4"/>
              <c:tx>
                <c:strRef>
                  <c:f>'Credit &amp; Surety'!$D$24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{A2F1183B-07DC-49C9-A572-B7EBFEC4693F}</c15:txfldGUID>
                      <c15:f>'Credit &amp; Surety'!$D$24</c15:f>
                      <c15:dlblFieldTableCache>
                        <c:ptCount val="1"/>
                        <c:pt idx="0">
                          <c:v>2017</c:v>
                        </c:pt>
                      </c15:dlblFieldTableCache>
                    </c15:dlblFTEntry>
                  </c15:dlblFieldTable>
                  <c15:showDataLabelsRange val="0"/>
                </c:ext>
                <c:ext xmlns:c16="http://schemas.microsoft.com/office/drawing/2014/chart" uri="{C3380CC4-5D6E-409C-BE32-E72D297353CC}">
                  <c16:uniqueId val="{0000001C-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5.0539015398053895E-2</c:v>
                </c:pt>
                <c:pt idx="1">
                  <c:v>0.21061267702352898</c:v>
                </c:pt>
                <c:pt idx="2">
                  <c:v>0.4569713847971808</c:v>
                </c:pt>
                <c:pt idx="3">
                  <c:v>0.57895944574726643</c:v>
                </c:pt>
                <c:pt idx="4">
                  <c:v>0.66802441698550685</c:v>
                </c:pt>
              </c:numCache>
            </c:numRef>
          </c:yVal>
          <c:smooth val="0"/>
          <c:extLst>
            <c:ext xmlns:c16="http://schemas.microsoft.com/office/drawing/2014/chart" uri="{C3380CC4-5D6E-409C-BE32-E72D297353CC}">
              <c16:uniqueId val="{0000001D-24F2-424C-9B0B-8AD11DADCB95}"/>
            </c:ext>
          </c:extLst>
        </c:ser>
        <c:ser>
          <c:idx val="48"/>
          <c:order val="9"/>
          <c:tx>
            <c:strRef>
              <c:f>'Credit &amp; Surety'!$D$25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4F2-424C-9B0B-8AD11DADCB95}"/>
              </c:ext>
            </c:extLst>
          </c:dPt>
          <c:dLbls>
            <c:dLbl>
              <c:idx val="3"/>
              <c:tx>
                <c:strRef>
                  <c:f>'Credit &amp; Surety'!$D$25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{C548C344-ACD1-418C-BE0F-229BDB85A9C3}</c15:txfldGUID>
                      <c15:f>'Credit &amp; Surety'!$D$25</c15:f>
                      <c15:dlblFieldTableCache>
                        <c:ptCount val="1"/>
                        <c:pt idx="0">
                          <c:v>2018</c:v>
                        </c:pt>
                      </c15:dlblFieldTableCache>
                    </c15:dlblFTEntry>
                  </c15:dlblFieldTable>
                  <c15:showDataLabelsRange val="0"/>
                </c:ext>
                <c:ext xmlns:c16="http://schemas.microsoft.com/office/drawing/2014/chart" uri="{C3380CC4-5D6E-409C-BE32-E72D297353CC}">
                  <c16:uniqueId val="{0000001F-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0.11299166633136172</c:v>
                </c:pt>
                <c:pt idx="1">
                  <c:v>0.3530587610589937</c:v>
                </c:pt>
                <c:pt idx="2">
                  <c:v>0.51020550478228766</c:v>
                </c:pt>
                <c:pt idx="3">
                  <c:v>0.72065206861084186</c:v>
                </c:pt>
              </c:numCache>
            </c:numRef>
          </c:yVal>
          <c:smooth val="0"/>
          <c:extLst>
            <c:ext xmlns:c16="http://schemas.microsoft.com/office/drawing/2014/chart" uri="{C3380CC4-5D6E-409C-BE32-E72D297353CC}">
              <c16:uniqueId val="{00000020-24F2-424C-9B0B-8AD11DADCB95}"/>
            </c:ext>
          </c:extLst>
        </c:ser>
        <c:ser>
          <c:idx val="49"/>
          <c:order val="10"/>
          <c:tx>
            <c:strRef>
              <c:f>'Credit &amp; Surety'!$D$26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4F2-424C-9B0B-8AD11DADCB95}"/>
              </c:ext>
            </c:extLst>
          </c:dPt>
          <c:dLbls>
            <c:dLbl>
              <c:idx val="2"/>
              <c:tx>
                <c:strRef>
                  <c:f>'Credit &amp; Surety'!$D$26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{962B3CB6-6A59-492C-A0EE-9287B0D07F15}</c15:txfldGUID>
                      <c15:f>'Credit &amp; Surety'!$D$26</c15:f>
                      <c15:dlblFieldTableCache>
                        <c:ptCount val="1"/>
                        <c:pt idx="0">
                          <c:v>2019</c:v>
                        </c:pt>
                      </c15:dlblFieldTableCache>
                    </c15:dlblFTEntry>
                  </c15:dlblFieldTable>
                  <c15:showDataLabelsRange val="0"/>
                </c:ext>
                <c:ext xmlns:c16="http://schemas.microsoft.com/office/drawing/2014/chart" uri="{C3380CC4-5D6E-409C-BE32-E72D297353CC}">
                  <c16:uniqueId val="{00000022-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0.15566608314540828</c:v>
                </c:pt>
                <c:pt idx="1">
                  <c:v>0.60507267607906978</c:v>
                </c:pt>
                <c:pt idx="2">
                  <c:v>0.9356073855318372</c:v>
                </c:pt>
              </c:numCache>
            </c:numRef>
          </c:yVal>
          <c:smooth val="0"/>
          <c:extLst>
            <c:ext xmlns:c16="http://schemas.microsoft.com/office/drawing/2014/chart" uri="{C3380CC4-5D6E-409C-BE32-E72D297353CC}">
              <c16:uniqueId val="{00000023-24F2-424C-9B0B-8AD11DADCB95}"/>
            </c:ext>
          </c:extLst>
        </c:ser>
        <c:ser>
          <c:idx val="50"/>
          <c:order val="11"/>
          <c:tx>
            <c:strRef>
              <c:f>'Credit &amp; Surety'!$D$27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{88B9EDAD-336D-4E18-91D6-CA3AA4E17EE5}</c15:txfldGUID>
                      <c15:f>'Credit &amp; Surety'!$D$27</c15:f>
                      <c15:dlblFieldTableCache>
                        <c:ptCount val="1"/>
                        <c:pt idx="0">
                          <c:v>2020</c:v>
                        </c:pt>
                      </c15:dlblFieldTableCache>
                    </c15:dlblFTEntry>
                  </c15:dlblFieldTable>
                  <c15:showDataLabelsRange val="0"/>
                </c:ext>
                <c:ext xmlns:c16="http://schemas.microsoft.com/office/drawing/2014/chart" uri="{C3380CC4-5D6E-409C-BE32-E72D297353CC}">
                  <c16:uniqueId val="{00000024-24F2-424C-9B0B-8AD11DADCB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0.36913502677636179</c:v>
                </c:pt>
                <c:pt idx="1">
                  <c:v>1.0027519052800387</c:v>
                </c:pt>
              </c:numCache>
            </c:numRef>
          </c:yVal>
          <c:smooth val="0"/>
          <c:extLst>
            <c:ext xmlns:c16="http://schemas.microsoft.com/office/drawing/2014/chart" uri="{C3380CC4-5D6E-409C-BE32-E72D297353CC}">
              <c16:uniqueId val="{00000025-24F2-424C-9B0B-8AD11DADCB9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Surety'!$H$50</c:f>
              <c:strCache>
                <c:ptCount val="1"/>
                <c:pt idx="0">
                  <c:v>Paid Losses</c:v>
                </c:pt>
              </c:strCache>
            </c:strRef>
          </c:tx>
          <c:spPr>
            <a:solidFill>
              <a:srgbClr val="C1BDDC"/>
            </a:solidFill>
            <a:ln w="3175">
              <a:solidFill>
                <a:srgbClr val="FFFFFF"/>
              </a:solidFill>
              <a:prstDash val="solid"/>
            </a:ln>
          </c:spPr>
          <c:invertIfNegative val="0"/>
          <c:cat>
            <c:numRef>
              <c:f>'Credit &amp; Surety'!$D$12:$D$28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Surety'!$H$51:$H$66</c:f>
              <c:numCache>
                <c:formatCode>0%</c:formatCode>
                <c:ptCount val="16"/>
                <c:pt idx="0">
                  <c:v>0.71526531854137376</c:v>
                </c:pt>
                <c:pt idx="1">
                  <c:v>0.7814542002660535</c:v>
                </c:pt>
                <c:pt idx="2">
                  <c:v>1.0280888789237193</c:v>
                </c:pt>
                <c:pt idx="3">
                  <c:v>1.0509720846154471</c:v>
                </c:pt>
                <c:pt idx="4">
                  <c:v>0.47141374215936965</c:v>
                </c:pt>
                <c:pt idx="5">
                  <c:v>0.3574203457461666</c:v>
                </c:pt>
                <c:pt idx="6">
                  <c:v>0.43107424761998547</c:v>
                </c:pt>
                <c:pt idx="7">
                  <c:v>0.4746574229625416</c:v>
                </c:pt>
                <c:pt idx="8">
                  <c:v>0.58095303820590238</c:v>
                </c:pt>
                <c:pt idx="9">
                  <c:v>0.50510359891111112</c:v>
                </c:pt>
                <c:pt idx="10">
                  <c:v>0.58571918421849734</c:v>
                </c:pt>
                <c:pt idx="11">
                  <c:v>0.35098216442288205</c:v>
                </c:pt>
                <c:pt idx="12">
                  <c:v>0.44057352402734717</c:v>
                </c:pt>
                <c:pt idx="13">
                  <c:v>0.3859251731073558</c:v>
                </c:pt>
                <c:pt idx="14">
                  <c:v>0.38773231451709739</c:v>
                </c:pt>
                <c:pt idx="15">
                  <c:v>0.13958943557975226</c:v>
                </c:pt>
              </c:numCache>
            </c:numRef>
          </c:val>
          <c:extLst>
            <c:ext xmlns:c16="http://schemas.microsoft.com/office/drawing/2014/chart" uri="{C3380CC4-5D6E-409C-BE32-E72D297353CC}">
              <c16:uniqueId val="{00000000-6DC5-49B9-BE0E-5457D0759DAA}"/>
            </c:ext>
          </c:extLst>
        </c:ser>
        <c:ser>
          <c:idx val="2"/>
          <c:order val="2"/>
          <c:tx>
            <c:strRef>
              <c:f>'Credit &amp; Surety'!$I$50</c:f>
              <c:strCache>
                <c:ptCount val="1"/>
                <c:pt idx="0">
                  <c:v>Case Reserves</c:v>
                </c:pt>
              </c:strCache>
            </c:strRef>
          </c:tx>
          <c:spPr>
            <a:solidFill>
              <a:srgbClr val="FCAF86"/>
            </a:solidFill>
            <a:ln w="12700">
              <a:solidFill>
                <a:srgbClr val="FFFFFF"/>
              </a:solidFill>
              <a:prstDash val="solid"/>
            </a:ln>
          </c:spPr>
          <c:invertIfNegative val="0"/>
          <c:cat>
            <c:numRef>
              <c:f>'Credit &amp; Surety'!$D$12:$D$28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Surety'!$I$51:$I$66</c:f>
              <c:numCache>
                <c:formatCode>0%</c:formatCode>
                <c:ptCount val="16"/>
                <c:pt idx="0">
                  <c:v>2.6184099868417212E-2</c:v>
                </c:pt>
                <c:pt idx="1">
                  <c:v>2.2069664505557821E-2</c:v>
                </c:pt>
                <c:pt idx="2">
                  <c:v>1.5283956549701251E-2</c:v>
                </c:pt>
                <c:pt idx="3">
                  <c:v>3.6423658657188968E-2</c:v>
                </c:pt>
                <c:pt idx="4">
                  <c:v>1.3748095942718806E-2</c:v>
                </c:pt>
                <c:pt idx="5">
                  <c:v>8.4570343652954141E-3</c:v>
                </c:pt>
                <c:pt idx="6">
                  <c:v>9.3426947826241516E-3</c:v>
                </c:pt>
                <c:pt idx="7">
                  <c:v>2.2519202840883438E-2</c:v>
                </c:pt>
                <c:pt idx="8">
                  <c:v>2.0772316687366864E-2</c:v>
                </c:pt>
                <c:pt idx="9">
                  <c:v>3.2967899389742539E-2</c:v>
                </c:pt>
                <c:pt idx="10">
                  <c:v>8.3554515623170858E-2</c:v>
                </c:pt>
                <c:pt idx="11">
                  <c:v>0.11296758754549636</c:v>
                </c:pt>
                <c:pt idx="12">
                  <c:v>0.13838592171991929</c:v>
                </c:pt>
                <c:pt idx="13">
                  <c:v>0.12428033167493188</c:v>
                </c:pt>
                <c:pt idx="14">
                  <c:v>0.21734036156197234</c:v>
                </c:pt>
                <c:pt idx="15">
                  <c:v>0.22954559119660953</c:v>
                </c:pt>
              </c:numCache>
            </c:numRef>
          </c:val>
          <c:extLst>
            <c:ext xmlns:c16="http://schemas.microsoft.com/office/drawing/2014/chart" uri="{C3380CC4-5D6E-409C-BE32-E72D297353CC}">
              <c16:uniqueId val="{00000001-6DC5-49B9-BE0E-5457D0759DAA}"/>
            </c:ext>
          </c:extLst>
        </c:ser>
        <c:ser>
          <c:idx val="3"/>
          <c:order val="3"/>
          <c:tx>
            <c:strRef>
              <c:f>'Credit &amp; Surety'!$J$50</c:f>
              <c:strCache>
                <c:ptCount val="1"/>
                <c:pt idx="0">
                  <c:v>IBNR</c:v>
                </c:pt>
              </c:strCache>
            </c:strRef>
          </c:tx>
          <c:spPr>
            <a:solidFill>
              <a:srgbClr val="A3D6D5"/>
            </a:solidFill>
            <a:ln w="12700">
              <a:solidFill>
                <a:srgbClr val="FFFFFF"/>
              </a:solidFill>
              <a:prstDash val="solid"/>
            </a:ln>
          </c:spPr>
          <c:invertIfNegative val="0"/>
          <c:cat>
            <c:numRef>
              <c:f>'Credit &amp; Surety'!$D$12:$D$28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Surety'!$J$51:$J$66</c:f>
              <c:numCache>
                <c:formatCode>0%</c:formatCode>
                <c:ptCount val="16"/>
                <c:pt idx="0">
                  <c:v>4.8800658136413747E-4</c:v>
                </c:pt>
                <c:pt idx="1">
                  <c:v>2.4029678856898025E-3</c:v>
                </c:pt>
                <c:pt idx="2">
                  <c:v>5.9713643434752446E-3</c:v>
                </c:pt>
                <c:pt idx="3">
                  <c:v>6.6245794287244269E-3</c:v>
                </c:pt>
                <c:pt idx="4">
                  <c:v>5.0979100076897462E-3</c:v>
                </c:pt>
                <c:pt idx="5">
                  <c:v>4.0488740374948363E-3</c:v>
                </c:pt>
                <c:pt idx="6">
                  <c:v>3.1387818641036009E-3</c:v>
                </c:pt>
                <c:pt idx="7">
                  <c:v>-1.3052333578862654E-3</c:v>
                </c:pt>
                <c:pt idx="8">
                  <c:v>6.3490191070707446E-3</c:v>
                </c:pt>
                <c:pt idx="9">
                  <c:v>1.7686164145750034E-2</c:v>
                </c:pt>
                <c:pt idx="10">
                  <c:v>3.3049582784359106E-2</c:v>
                </c:pt>
                <c:pt idx="11">
                  <c:v>5.273371484720165E-2</c:v>
                </c:pt>
                <c:pt idx="12">
                  <c:v>8.9064971238240337E-2</c:v>
                </c:pt>
                <c:pt idx="13">
                  <c:v>0.21044656382855412</c:v>
                </c:pt>
                <c:pt idx="14">
                  <c:v>0.33053470945276747</c:v>
                </c:pt>
                <c:pt idx="15">
                  <c:v>0.63361687850367676</c:v>
                </c:pt>
              </c:numCache>
            </c:numRef>
          </c:val>
          <c:extLst>
            <c:ext xmlns:c16="http://schemas.microsoft.com/office/drawing/2014/chart" uri="{C3380CC4-5D6E-409C-BE32-E72D297353CC}">
              <c16:uniqueId val="{00000002-6DC5-49B9-BE0E-5457D0759DA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Surety'!$F$12:$F$27</c:f>
              <c:numCache>
                <c:formatCode>#,##0</c:formatCode>
                <c:ptCount val="16"/>
                <c:pt idx="0">
                  <c:v>645.78902485343883</c:v>
                </c:pt>
                <c:pt idx="1">
                  <c:v>690.47621533430583</c:v>
                </c:pt>
                <c:pt idx="2">
                  <c:v>747.24779469567375</c:v>
                </c:pt>
                <c:pt idx="3">
                  <c:v>680.63152725563259</c:v>
                </c:pt>
                <c:pt idx="4">
                  <c:v>565.50454514900764</c:v>
                </c:pt>
                <c:pt idx="5">
                  <c:v>389.18539105262477</c:v>
                </c:pt>
                <c:pt idx="6">
                  <c:v>516.79929076926828</c:v>
                </c:pt>
                <c:pt idx="7">
                  <c:v>475.29533068991566</c:v>
                </c:pt>
                <c:pt idx="8">
                  <c:v>543.11631222782319</c:v>
                </c:pt>
                <c:pt idx="9">
                  <c:v>602.06721089197913</c:v>
                </c:pt>
                <c:pt idx="10">
                  <c:v>646.6785889729606</c:v>
                </c:pt>
                <c:pt idx="11">
                  <c:v>713.31657099565348</c:v>
                </c:pt>
                <c:pt idx="12">
                  <c:v>670.01687646215169</c:v>
                </c:pt>
                <c:pt idx="13">
                  <c:v>700.69785532358776</c:v>
                </c:pt>
                <c:pt idx="14">
                  <c:v>663.06111437105244</c:v>
                </c:pt>
                <c:pt idx="15">
                  <c:v>265.74075946557133</c:v>
                </c:pt>
              </c:numCache>
            </c:numRef>
          </c:val>
          <c:smooth val="0"/>
          <c:extLst>
            <c:ext xmlns:c16="http://schemas.microsoft.com/office/drawing/2014/chart" uri="{C3380CC4-5D6E-409C-BE32-E72D297353CC}">
              <c16:uniqueId val="{00000003-6DC5-49B9-BE0E-5457D0759DAA}"/>
            </c:ext>
          </c:extLst>
        </c:ser>
        <c:ser>
          <c:idx val="4"/>
          <c:order val="4"/>
          <c:tx>
            <c:strRef>
              <c:f>'Credit &amp; Surety'!$B$9</c:f>
              <c:strCache>
                <c:ptCount val="1"/>
                <c:pt idx="0">
                  <c:v>Written Premium</c:v>
                </c:pt>
              </c:strCache>
            </c:strRef>
          </c:tx>
          <c:marker>
            <c:symbol val="star"/>
            <c:size val="7"/>
            <c:spPr>
              <a:noFill/>
              <a:ln>
                <a:solidFill>
                  <a:srgbClr val="A29FCC"/>
                </a:solidFill>
                <a:prstDash val="solid"/>
              </a:ln>
            </c:spPr>
          </c:marker>
          <c:cat>
            <c:numRef>
              <c:f>'Credit &amp; Surety'!$D$12:$D$27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Surety'!$B$12:$B$27</c:f>
              <c:numCache>
                <c:formatCode>###\ ###\ ###\ ###\ ##0</c:formatCode>
                <c:ptCount val="16"/>
                <c:pt idx="0">
                  <c:v>645.91224247278706</c:v>
                </c:pt>
                <c:pt idx="1">
                  <c:v>690.35947468780319</c:v>
                </c:pt>
                <c:pt idx="2">
                  <c:v>749.55282330501029</c:v>
                </c:pt>
                <c:pt idx="3">
                  <c:v>681.15139383746907</c:v>
                </c:pt>
                <c:pt idx="4">
                  <c:v>565.84394171059034</c:v>
                </c:pt>
                <c:pt idx="5">
                  <c:v>389.4188474216391</c:v>
                </c:pt>
                <c:pt idx="6">
                  <c:v>519.64781433657686</c:v>
                </c:pt>
                <c:pt idx="7">
                  <c:v>481.12736514735383</c:v>
                </c:pt>
                <c:pt idx="8">
                  <c:v>550.95851733939014</c:v>
                </c:pt>
                <c:pt idx="9">
                  <c:v>611.14352401524513</c:v>
                </c:pt>
                <c:pt idx="10">
                  <c:v>695.84905886136721</c:v>
                </c:pt>
                <c:pt idx="11">
                  <c:v>782.61052372441725</c:v>
                </c:pt>
                <c:pt idx="12">
                  <c:v>725.00482959649673</c:v>
                </c:pt>
                <c:pt idx="13">
                  <c:v>800.50084538558485</c:v>
                </c:pt>
                <c:pt idx="14">
                  <c:v>853.18472267137633</c:v>
                </c:pt>
                <c:pt idx="15">
                  <c:v>585.52661312091777</c:v>
                </c:pt>
              </c:numCache>
            </c:numRef>
          </c:val>
          <c:smooth val="0"/>
          <c:extLst>
            <c:ext xmlns:c16="http://schemas.microsoft.com/office/drawing/2014/chart" uri="{C3380CC4-5D6E-409C-BE32-E72D297353CC}">
              <c16:uniqueId val="{00000004-6DC5-49B9-BE0E-5457D0759DA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954A-48F4-9603-6027A708C12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954A-48F4-9603-6027A708C120}"/>
              </c:ext>
            </c:extLst>
          </c:dPt>
          <c:dLbls>
            <c:dLbl>
              <c:idx val="12"/>
              <c:tx>
                <c:strRef>
                  <c:f>'Credit &amp; Surety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{4D9499EA-2CFA-4891-9F97-11275088E2A0}</c15:txfldGUID>
                      <c15:f>'Credit &amp; Surety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8.7126622158756634E-2</c:v>
                </c:pt>
                <c:pt idx="1">
                  <c:v>0.42957658292074441</c:v>
                </c:pt>
                <c:pt idx="2">
                  <c:v>0.49355315204475536</c:v>
                </c:pt>
                <c:pt idx="3">
                  <c:v>0.50705845752808953</c:v>
                </c:pt>
                <c:pt idx="4">
                  <c:v>0.52695983936146296</c:v>
                </c:pt>
                <c:pt idx="5">
                  <c:v>0.52816376577931778</c:v>
                </c:pt>
                <c:pt idx="6">
                  <c:v>0.53456954769276632</c:v>
                </c:pt>
                <c:pt idx="7">
                  <c:v>0.53223346181444975</c:v>
                </c:pt>
                <c:pt idx="8">
                  <c:v>0.53443332129271692</c:v>
                </c:pt>
                <c:pt idx="9">
                  <c:v>0.53560738455699242</c:v>
                </c:pt>
                <c:pt idx="10">
                  <c:v>0.53677822767512151</c:v>
                </c:pt>
                <c:pt idx="11">
                  <c:v>0.53521169342060193</c:v>
                </c:pt>
                <c:pt idx="12">
                  <c:v>0.54025665623023711</c:v>
                </c:pt>
              </c:numCache>
            </c:numRef>
          </c:yVal>
          <c:smooth val="0"/>
          <c:extLst>
            <c:ext xmlns:c16="http://schemas.microsoft.com/office/drawing/2014/chart" uri="{C3380CC4-5D6E-409C-BE32-E72D297353CC}">
              <c16:uniqueId val="{00000003-954A-48F4-9603-6027A708C120}"/>
            </c:ext>
          </c:extLst>
        </c:ser>
        <c:ser>
          <c:idx val="40"/>
          <c:order val="1"/>
          <c:tx>
            <c:strRef>
              <c:f>'Credit &amp; Surety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954A-48F4-9603-6027A708C12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954A-48F4-9603-6027A708C120}"/>
              </c:ext>
            </c:extLst>
          </c:dPt>
          <c:dLbls>
            <c:dLbl>
              <c:idx val="11"/>
              <c:tx>
                <c:strRef>
                  <c:f>'Credit &amp; Surety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{DBAF054A-9FCE-424E-8912-44C21422B857}</c15:txfldGUID>
                      <c15:f>'Credit &amp; Surety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1.2157808551534557E-2</c:v>
                </c:pt>
                <c:pt idx="1">
                  <c:v>0.24502156379777976</c:v>
                </c:pt>
                <c:pt idx="2">
                  <c:v>0.40609421352216135</c:v>
                </c:pt>
                <c:pt idx="3">
                  <c:v>0.45154857053654407</c:v>
                </c:pt>
                <c:pt idx="4">
                  <c:v>0.47507011005238658</c:v>
                </c:pt>
                <c:pt idx="5">
                  <c:v>0.48077981449967128</c:v>
                </c:pt>
                <c:pt idx="6">
                  <c:v>0.48673333219160492</c:v>
                </c:pt>
                <c:pt idx="7">
                  <c:v>0.50344937032902437</c:v>
                </c:pt>
                <c:pt idx="8">
                  <c:v>0.4973529614416598</c:v>
                </c:pt>
                <c:pt idx="9">
                  <c:v>0.47921486512464873</c:v>
                </c:pt>
                <c:pt idx="10">
                  <c:v>0.47458569918299859</c:v>
                </c:pt>
                <c:pt idx="11">
                  <c:v>0.47902514663236012</c:v>
                </c:pt>
              </c:numCache>
            </c:numRef>
          </c:yVal>
          <c:smooth val="0"/>
          <c:extLst>
            <c:ext xmlns:c16="http://schemas.microsoft.com/office/drawing/2014/chart" uri="{C3380CC4-5D6E-409C-BE32-E72D297353CC}">
              <c16:uniqueId val="{00000007-954A-48F4-9603-6027A708C120}"/>
            </c:ext>
          </c:extLst>
        </c:ser>
        <c:ser>
          <c:idx val="41"/>
          <c:order val="2"/>
          <c:tx>
            <c:strRef>
              <c:f>'Credit &amp; Surety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954A-48F4-9603-6027A708C120}"/>
              </c:ext>
            </c:extLst>
          </c:dPt>
          <c:dLbls>
            <c:dLbl>
              <c:idx val="10"/>
              <c:tx>
                <c:strRef>
                  <c:f>'Credit &amp; Surety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{99A42240-BE5B-40EF-9315-C2641CD652A6}</c15:txfldGUID>
                      <c15:f>'Credit &amp; Surety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5.1239527422740343E-2</c:v>
                </c:pt>
                <c:pt idx="1">
                  <c:v>0.32564736650176757</c:v>
                </c:pt>
                <c:pt idx="2">
                  <c:v>0.48833565256553979</c:v>
                </c:pt>
                <c:pt idx="3">
                  <c:v>0.53108162816653615</c:v>
                </c:pt>
                <c:pt idx="4">
                  <c:v>0.55264086443046789</c:v>
                </c:pt>
                <c:pt idx="5">
                  <c:v>0.56796408382840846</c:v>
                </c:pt>
                <c:pt idx="6">
                  <c:v>0.57410755598240082</c:v>
                </c:pt>
                <c:pt idx="7">
                  <c:v>0.57695578982067142</c:v>
                </c:pt>
                <c:pt idx="8">
                  <c:v>0.56995068458625264</c:v>
                </c:pt>
                <c:pt idx="9">
                  <c:v>0.56992583522803442</c:v>
                </c:pt>
                <c:pt idx="10">
                  <c:v>0.57370545904522174</c:v>
                </c:pt>
              </c:numCache>
            </c:numRef>
          </c:yVal>
          <c:smooth val="0"/>
          <c:extLst>
            <c:ext xmlns:c16="http://schemas.microsoft.com/office/drawing/2014/chart" uri="{C3380CC4-5D6E-409C-BE32-E72D297353CC}">
              <c16:uniqueId val="{0000000A-954A-48F4-9603-6027A708C120}"/>
            </c:ext>
          </c:extLst>
        </c:ser>
        <c:ser>
          <c:idx val="42"/>
          <c:order val="3"/>
          <c:tx>
            <c:strRef>
              <c:f>'Credit &amp; Surety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954A-48F4-9603-6027A708C120}"/>
              </c:ext>
            </c:extLst>
          </c:dPt>
          <c:dLbls>
            <c:dLbl>
              <c:idx val="9"/>
              <c:tx>
                <c:strRef>
                  <c:f>'Credit &amp; Surety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{5B4364C1-BB68-4CD3-9A29-62A59E5BAC9C}</c15:txfldGUID>
                      <c15:f>'Credit &amp; Surety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4.34937041866219E-2</c:v>
                </c:pt>
                <c:pt idx="1">
                  <c:v>0.31843390895803947</c:v>
                </c:pt>
                <c:pt idx="2">
                  <c:v>0.5286164643961726</c:v>
                </c:pt>
                <c:pt idx="3">
                  <c:v>0.6073720283060009</c:v>
                </c:pt>
                <c:pt idx="4">
                  <c:v>0.63355155551799558</c:v>
                </c:pt>
                <c:pt idx="5">
                  <c:v>0.64409185914351708</c:v>
                </c:pt>
                <c:pt idx="6">
                  <c:v>0.62426208782837056</c:v>
                </c:pt>
                <c:pt idx="7">
                  <c:v>0.62379914478194509</c:v>
                </c:pt>
                <c:pt idx="8">
                  <c:v>0.62003814388838474</c:v>
                </c:pt>
                <c:pt idx="9">
                  <c:v>0.61690353592479386</c:v>
                </c:pt>
              </c:numCache>
            </c:numRef>
          </c:yVal>
          <c:smooth val="0"/>
          <c:extLst>
            <c:ext xmlns:c16="http://schemas.microsoft.com/office/drawing/2014/chart" uri="{C3380CC4-5D6E-409C-BE32-E72D297353CC}">
              <c16:uniqueId val="{0000000D-954A-48F4-9603-6027A708C120}"/>
            </c:ext>
          </c:extLst>
        </c:ser>
        <c:ser>
          <c:idx val="43"/>
          <c:order val="4"/>
          <c:tx>
            <c:strRef>
              <c:f>'Credit &amp; Surety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954A-48F4-9603-6027A708C12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954A-48F4-9603-6027A708C120}"/>
              </c:ext>
            </c:extLst>
          </c:dPt>
          <c:dLbls>
            <c:dLbl>
              <c:idx val="8"/>
              <c:tx>
                <c:strRef>
                  <c:f>'Credit &amp; Surety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{F8ED165E-1F95-4C78-8C89-F62F67F06226}</c15:txfldGUID>
                      <c15:f>'Credit &amp; Surety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6.6278404290003048E-2</c:v>
                </c:pt>
                <c:pt idx="1">
                  <c:v>0.30114836188964345</c:v>
                </c:pt>
                <c:pt idx="2">
                  <c:v>0.67728453108427411</c:v>
                </c:pt>
                <c:pt idx="3">
                  <c:v>0.85511589149724809</c:v>
                </c:pt>
                <c:pt idx="4">
                  <c:v>0.92121016201289885</c:v>
                </c:pt>
                <c:pt idx="5">
                  <c:v>0.91805375589525018</c:v>
                </c:pt>
                <c:pt idx="6">
                  <c:v>0.89556011134851332</c:v>
                </c:pt>
                <c:pt idx="7">
                  <c:v>0.88354367882910056</c:v>
                </c:pt>
                <c:pt idx="8">
                  <c:v>0.9050421445094764</c:v>
                </c:pt>
              </c:numCache>
            </c:numRef>
          </c:yVal>
          <c:smooth val="0"/>
          <c:extLst>
            <c:ext xmlns:c16="http://schemas.microsoft.com/office/drawing/2014/chart" uri="{C3380CC4-5D6E-409C-BE32-E72D297353CC}">
              <c16:uniqueId val="{00000011-954A-48F4-9603-6027A708C120}"/>
            </c:ext>
          </c:extLst>
        </c:ser>
        <c:ser>
          <c:idx val="44"/>
          <c:order val="5"/>
          <c:tx>
            <c:strRef>
              <c:f>'Credit &amp; Surety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954A-48F4-9603-6027A708C120}"/>
              </c:ext>
            </c:extLst>
          </c:dPt>
          <c:dLbls>
            <c:dLbl>
              <c:idx val="7"/>
              <c:tx>
                <c:strRef>
                  <c:f>'Credit &amp; Surety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{B32A9193-A789-4731-B658-63F2860B9F98}</c15:txfldGUID>
                      <c15:f>'Credit &amp; Surety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5.1157346341126009E-2</c:v>
                </c:pt>
                <c:pt idx="1">
                  <c:v>0.36951152802653275</c:v>
                </c:pt>
                <c:pt idx="2">
                  <c:v>0.58642628639006844</c:v>
                </c:pt>
                <c:pt idx="3">
                  <c:v>0.70038394981045793</c:v>
                </c:pt>
                <c:pt idx="4">
                  <c:v>0.72261413669657582</c:v>
                </c:pt>
                <c:pt idx="5">
                  <c:v>0.76820848237682771</c:v>
                </c:pt>
                <c:pt idx="6">
                  <c:v>0.77820349027000102</c:v>
                </c:pt>
                <c:pt idx="7">
                  <c:v>0.80608879380004317</c:v>
                </c:pt>
              </c:numCache>
            </c:numRef>
          </c:yVal>
          <c:smooth val="0"/>
          <c:extLst>
            <c:ext xmlns:c16="http://schemas.microsoft.com/office/drawing/2014/chart" uri="{C3380CC4-5D6E-409C-BE32-E72D297353CC}">
              <c16:uniqueId val="{00000014-954A-48F4-9603-6027A708C120}"/>
            </c:ext>
          </c:extLst>
        </c:ser>
        <c:ser>
          <c:idx val="45"/>
          <c:order val="6"/>
          <c:tx>
            <c:strRef>
              <c:f>'Credit &amp; Surety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954A-48F4-9603-6027A708C120}"/>
              </c:ext>
            </c:extLst>
          </c:dPt>
          <c:dLbls>
            <c:dLbl>
              <c:idx val="6"/>
              <c:tx>
                <c:strRef>
                  <c:f>'Credit &amp; Surety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{895CB66A-CAB2-445A-BD5E-18BA9D2CD247}</c15:txfldGUID>
                      <c15:f>'Credit &amp; Surety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3.2861653271653739E-2</c:v>
                </c:pt>
                <c:pt idx="1">
                  <c:v>0.42977983694951372</c:v>
                </c:pt>
                <c:pt idx="2">
                  <c:v>0.67171809461511667</c:v>
                </c:pt>
                <c:pt idx="3">
                  <c:v>0.72524434346755062</c:v>
                </c:pt>
                <c:pt idx="4">
                  <c:v>0.75866454695628094</c:v>
                </c:pt>
                <c:pt idx="5">
                  <c:v>0.8092232425538668</c:v>
                </c:pt>
                <c:pt idx="6">
                  <c:v>0.85819500168093676</c:v>
                </c:pt>
              </c:numCache>
            </c:numRef>
          </c:yVal>
          <c:smooth val="0"/>
          <c:extLst>
            <c:ext xmlns:c16="http://schemas.microsoft.com/office/drawing/2014/chart" uri="{C3380CC4-5D6E-409C-BE32-E72D297353CC}">
              <c16:uniqueId val="{00000017-954A-48F4-9603-6027A708C120}"/>
            </c:ext>
          </c:extLst>
        </c:ser>
        <c:ser>
          <c:idx val="46"/>
          <c:order val="7"/>
          <c:tx>
            <c:strRef>
              <c:f>'Credit &amp; Surety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954A-48F4-9603-6027A708C120}"/>
              </c:ext>
            </c:extLst>
          </c:dPt>
          <c:dLbls>
            <c:dLbl>
              <c:idx val="5"/>
              <c:tx>
                <c:strRef>
                  <c:f>'Credit &amp; Surety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{9D4FB1C9-2CBC-4DA9-991F-E84E3F0D117D}</c15:txfldGUID>
                      <c15:f>'Credit &amp; Surety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3.2052269898466344E-2</c:v>
                </c:pt>
                <c:pt idx="1">
                  <c:v>0.24799225945916997</c:v>
                </c:pt>
                <c:pt idx="2">
                  <c:v>0.39952015045427292</c:v>
                </c:pt>
                <c:pt idx="3">
                  <c:v>0.44810028211010816</c:v>
                </c:pt>
                <c:pt idx="4">
                  <c:v>0.47356790743494853</c:v>
                </c:pt>
                <c:pt idx="5">
                  <c:v>0.54816464689293276</c:v>
                </c:pt>
              </c:numCache>
            </c:numRef>
          </c:yVal>
          <c:smooth val="0"/>
          <c:extLst>
            <c:ext xmlns:c16="http://schemas.microsoft.com/office/drawing/2014/chart" uri="{C3380CC4-5D6E-409C-BE32-E72D297353CC}">
              <c16:uniqueId val="{0000001A-954A-48F4-9603-6027A708C120}"/>
            </c:ext>
          </c:extLst>
        </c:ser>
        <c:ser>
          <c:idx val="47"/>
          <c:order val="8"/>
          <c:tx>
            <c:strRef>
              <c:f>'Credit &amp; Surety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954A-48F4-9603-6027A708C120}"/>
              </c:ext>
            </c:extLst>
          </c:dPt>
          <c:dLbls>
            <c:dLbl>
              <c:idx val="4"/>
              <c:tx>
                <c:strRef>
                  <c:f>'Credit &amp; Surety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{D5BCD583-822F-456B-BA8A-B7D42D89955A}</c15:txfldGUID>
                      <c15:f>'Credit &amp; Surety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5.1584265488171292E-2</c:v>
                </c:pt>
                <c:pt idx="1">
                  <c:v>0.32969563312665506</c:v>
                </c:pt>
                <c:pt idx="2">
                  <c:v>0.51641560155773669</c:v>
                </c:pt>
                <c:pt idx="3">
                  <c:v>0.56860106910817576</c:v>
                </c:pt>
                <c:pt idx="4">
                  <c:v>0.68848027734894479</c:v>
                </c:pt>
              </c:numCache>
            </c:numRef>
          </c:yVal>
          <c:smooth val="0"/>
          <c:extLst>
            <c:ext xmlns:c16="http://schemas.microsoft.com/office/drawing/2014/chart" uri="{C3380CC4-5D6E-409C-BE32-E72D297353CC}">
              <c16:uniqueId val="{0000001D-954A-48F4-9603-6027A708C120}"/>
            </c:ext>
          </c:extLst>
        </c:ser>
        <c:ser>
          <c:idx val="48"/>
          <c:order val="9"/>
          <c:tx>
            <c:strRef>
              <c:f>'Credit &amp; Surety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954A-48F4-9603-6027A708C120}"/>
              </c:ext>
            </c:extLst>
          </c:dPt>
          <c:dLbls>
            <c:dLbl>
              <c:idx val="3"/>
              <c:tx>
                <c:strRef>
                  <c:f>'Credit &amp; Surety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{CF9831D1-0FA2-4362-A100-4F0D4A7DC91F}</c15:txfldGUID>
                      <c15:f>'Credit &amp; Surety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0.16334321946089847</c:v>
                </c:pt>
                <c:pt idx="1">
                  <c:v>0.46127860963401701</c:v>
                </c:pt>
                <c:pt idx="2">
                  <c:v>0.62950362472169741</c:v>
                </c:pt>
                <c:pt idx="3">
                  <c:v>0.90585174519113421</c:v>
                </c:pt>
              </c:numCache>
            </c:numRef>
          </c:yVal>
          <c:smooth val="0"/>
          <c:extLst>
            <c:ext xmlns:c16="http://schemas.microsoft.com/office/drawing/2014/chart" uri="{C3380CC4-5D6E-409C-BE32-E72D297353CC}">
              <c16:uniqueId val="{00000020-954A-48F4-9603-6027A708C120}"/>
            </c:ext>
          </c:extLst>
        </c:ser>
        <c:ser>
          <c:idx val="49"/>
          <c:order val="10"/>
          <c:tx>
            <c:strRef>
              <c:f>'Credit &amp; Surety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954A-48F4-9603-6027A708C120}"/>
              </c:ext>
            </c:extLst>
          </c:dPt>
          <c:dLbls>
            <c:dLbl>
              <c:idx val="2"/>
              <c:tx>
                <c:strRef>
                  <c:f>'Credit &amp; Surety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{F70DAA6A-EC34-46E7-AFCD-B31F0303FE3B}</c15:txfldGUID>
                      <c15:f>'Credit &amp; Surety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0.10340374603648504</c:v>
                </c:pt>
                <c:pt idx="1">
                  <c:v>0.53495672043217479</c:v>
                </c:pt>
                <c:pt idx="2">
                  <c:v>0.93705196004267144</c:v>
                </c:pt>
              </c:numCache>
            </c:numRef>
          </c:yVal>
          <c:smooth val="0"/>
          <c:extLst>
            <c:ext xmlns:c16="http://schemas.microsoft.com/office/drawing/2014/chart" uri="{C3380CC4-5D6E-409C-BE32-E72D297353CC}">
              <c16:uniqueId val="{00000023-954A-48F4-9603-6027A708C120}"/>
            </c:ext>
          </c:extLst>
        </c:ser>
        <c:ser>
          <c:idx val="50"/>
          <c:order val="11"/>
          <c:tx>
            <c:strRef>
              <c:f>'Credit &amp; Surety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{DCBA55A2-49CD-4E1A-B1F6-F3837514E902}</c15:txfldGUID>
                      <c15:f>'Credit &amp; Surety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954A-48F4-9603-6027A708C1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0.18094567758213992</c:v>
                </c:pt>
                <c:pt idx="1">
                  <c:v>0.91482614570632548</c:v>
                </c:pt>
              </c:numCache>
            </c:numRef>
          </c:yVal>
          <c:smooth val="0"/>
          <c:extLst>
            <c:ext xmlns:c16="http://schemas.microsoft.com/office/drawing/2014/chart" uri="{C3380CC4-5D6E-409C-BE32-E72D297353CC}">
              <c16:uniqueId val="{00000025-954A-48F4-9603-6027A708C12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Reinsurance'!$H$50</c:f>
              <c:strCache>
                <c:ptCount val="1"/>
                <c:pt idx="0">
                  <c:v>Paid Losses</c:v>
                </c:pt>
              </c:strCache>
            </c:strRef>
          </c:tx>
          <c:spPr>
            <a:solidFill>
              <a:srgbClr val="C1BDDC"/>
            </a:solidFill>
            <a:ln w="3175">
              <a:solidFill>
                <a:srgbClr val="FFFFFF"/>
              </a:solidFill>
              <a:prstDash val="solid"/>
            </a:ln>
          </c:spPr>
          <c:invertIfNegative val="0"/>
          <c:cat>
            <c:numRef>
              <c:f>'Credit &amp; Surety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Reinsurance'!$H$51:$H$66</c:f>
              <c:numCache>
                <c:formatCode>0%</c:formatCode>
                <c:ptCount val="16"/>
                <c:pt idx="0">
                  <c:v>0.84900698925877849</c:v>
                </c:pt>
                <c:pt idx="1">
                  <c:v>0.87049783841877681</c:v>
                </c:pt>
                <c:pt idx="2">
                  <c:v>1.1707138014286944</c:v>
                </c:pt>
                <c:pt idx="3">
                  <c:v>1.1990987659900325</c:v>
                </c:pt>
                <c:pt idx="4">
                  <c:v>0.51833876356071618</c:v>
                </c:pt>
                <c:pt idx="5">
                  <c:v>0.46174454128551479</c:v>
                </c:pt>
                <c:pt idx="6">
                  <c:v>0.55621701923731748</c:v>
                </c:pt>
                <c:pt idx="7">
                  <c:v>0.58383983747716672</c:v>
                </c:pt>
                <c:pt idx="8">
                  <c:v>0.84957798074268898</c:v>
                </c:pt>
                <c:pt idx="9">
                  <c:v>0.70258776447363847</c:v>
                </c:pt>
                <c:pt idx="10">
                  <c:v>0.74923909033911518</c:v>
                </c:pt>
                <c:pt idx="11">
                  <c:v>0.39036780699979456</c:v>
                </c:pt>
                <c:pt idx="12">
                  <c:v>0.46745368135474774</c:v>
                </c:pt>
                <c:pt idx="13">
                  <c:v>0.4899161993827113</c:v>
                </c:pt>
                <c:pt idx="14">
                  <c:v>0.33547904263613065</c:v>
                </c:pt>
                <c:pt idx="15">
                  <c:v>6.3714447751638426E-2</c:v>
                </c:pt>
              </c:numCache>
            </c:numRef>
          </c:val>
          <c:extLst>
            <c:ext xmlns:c16="http://schemas.microsoft.com/office/drawing/2014/chart" uri="{C3380CC4-5D6E-409C-BE32-E72D297353CC}">
              <c16:uniqueId val="{00000000-0705-4B52-AAF0-68722660AB01}"/>
            </c:ext>
          </c:extLst>
        </c:ser>
        <c:ser>
          <c:idx val="2"/>
          <c:order val="2"/>
          <c:tx>
            <c:strRef>
              <c:f>'Credit &amp; Surety Reinsurance'!$I$50</c:f>
              <c:strCache>
                <c:ptCount val="1"/>
                <c:pt idx="0">
                  <c:v>Case Reserves</c:v>
                </c:pt>
              </c:strCache>
            </c:strRef>
          </c:tx>
          <c:spPr>
            <a:solidFill>
              <a:srgbClr val="FCAF86"/>
            </a:solidFill>
            <a:ln w="12700">
              <a:solidFill>
                <a:srgbClr val="FFFFFF"/>
              </a:solidFill>
              <a:prstDash val="solid"/>
            </a:ln>
          </c:spPr>
          <c:invertIfNegative val="0"/>
          <c:cat>
            <c:numRef>
              <c:f>'Credit &amp; Surety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Reinsurance'!$I$51:$I$66</c:f>
              <c:numCache>
                <c:formatCode>0%</c:formatCode>
                <c:ptCount val="16"/>
                <c:pt idx="0">
                  <c:v>3.2517448341409558E-2</c:v>
                </c:pt>
                <c:pt idx="1">
                  <c:v>2.6247755333314308E-2</c:v>
                </c:pt>
                <c:pt idx="2">
                  <c:v>1.8496745662340101E-2</c:v>
                </c:pt>
                <c:pt idx="3">
                  <c:v>4.8129690926361615E-2</c:v>
                </c:pt>
                <c:pt idx="4">
                  <c:v>1.6872929859885696E-2</c:v>
                </c:pt>
                <c:pt idx="5">
                  <c:v>1.2841157897483732E-2</c:v>
                </c:pt>
                <c:pt idx="6">
                  <c:v>1.3708815990716779E-2</c:v>
                </c:pt>
                <c:pt idx="7">
                  <c:v>3.6198306411217532E-2</c:v>
                </c:pt>
                <c:pt idx="8">
                  <c:v>3.3965698086411499E-2</c:v>
                </c:pt>
                <c:pt idx="9">
                  <c:v>7.5615725796362721E-2</c:v>
                </c:pt>
                <c:pt idx="10">
                  <c:v>5.9984152214751542E-2</c:v>
                </c:pt>
                <c:pt idx="11">
                  <c:v>8.3200100435153732E-2</c:v>
                </c:pt>
                <c:pt idx="12">
                  <c:v>0.10114738775342826</c:v>
                </c:pt>
                <c:pt idx="13">
                  <c:v>0.1395874253389861</c:v>
                </c:pt>
                <c:pt idx="14">
                  <c:v>0.19947767779604408</c:v>
                </c:pt>
                <c:pt idx="15">
                  <c:v>0.11723122983050151</c:v>
                </c:pt>
              </c:numCache>
            </c:numRef>
          </c:val>
          <c:extLst>
            <c:ext xmlns:c16="http://schemas.microsoft.com/office/drawing/2014/chart" uri="{C3380CC4-5D6E-409C-BE32-E72D297353CC}">
              <c16:uniqueId val="{00000001-0705-4B52-AAF0-68722660AB01}"/>
            </c:ext>
          </c:extLst>
        </c:ser>
        <c:ser>
          <c:idx val="3"/>
          <c:order val="3"/>
          <c:tx>
            <c:strRef>
              <c:f>'Credit &amp; Surety Reinsurance'!$J$50</c:f>
              <c:strCache>
                <c:ptCount val="1"/>
                <c:pt idx="0">
                  <c:v>IBNR</c:v>
                </c:pt>
              </c:strCache>
            </c:strRef>
          </c:tx>
          <c:spPr>
            <a:solidFill>
              <a:srgbClr val="A3D6D5"/>
            </a:solidFill>
            <a:ln w="12700">
              <a:solidFill>
                <a:srgbClr val="FFFFFF"/>
              </a:solidFill>
              <a:prstDash val="solid"/>
            </a:ln>
          </c:spPr>
          <c:invertIfNegative val="0"/>
          <c:cat>
            <c:numRef>
              <c:f>'Credit &amp; Surety Reinsurance'!$D$12:$D$28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Reinsurance'!$J$51:$J$66</c:f>
              <c:numCache>
                <c:formatCode>0%</c:formatCode>
                <c:ptCount val="16"/>
                <c:pt idx="0">
                  <c:v>1.7898639498058899E-4</c:v>
                </c:pt>
                <c:pt idx="1">
                  <c:v>2.291606429032604E-3</c:v>
                </c:pt>
                <c:pt idx="2">
                  <c:v>6.7231899403297386E-3</c:v>
                </c:pt>
                <c:pt idx="3">
                  <c:v>7.9758382534971146E-3</c:v>
                </c:pt>
                <c:pt idx="4">
                  <c:v>5.044962809635233E-3</c:v>
                </c:pt>
                <c:pt idx="5">
                  <c:v>4.439447449361607E-3</c:v>
                </c:pt>
                <c:pt idx="6">
                  <c:v>3.7796238171874286E-3</c:v>
                </c:pt>
                <c:pt idx="7">
                  <c:v>-3.1346079635904719E-3</c:v>
                </c:pt>
                <c:pt idx="8">
                  <c:v>2.1498465680375903E-2</c:v>
                </c:pt>
                <c:pt idx="9">
                  <c:v>2.7885303530042035E-2</c:v>
                </c:pt>
                <c:pt idx="10">
                  <c:v>4.8971759127069983E-2</c:v>
                </c:pt>
                <c:pt idx="11">
                  <c:v>7.4596739457984382E-2</c:v>
                </c:pt>
                <c:pt idx="12">
                  <c:v>0.11987920824076874</c:v>
                </c:pt>
                <c:pt idx="13">
                  <c:v>0.27634812046943685</c:v>
                </c:pt>
                <c:pt idx="14">
                  <c:v>0.40209523961049665</c:v>
                </c:pt>
                <c:pt idx="15">
                  <c:v>0.73388046812418539</c:v>
                </c:pt>
              </c:numCache>
            </c:numRef>
          </c:val>
          <c:extLst>
            <c:ext xmlns:c16="http://schemas.microsoft.com/office/drawing/2014/chart" uri="{C3380CC4-5D6E-409C-BE32-E72D297353CC}">
              <c16:uniqueId val="{00000002-0705-4B52-AAF0-68722660AB0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Reinsurance'!$F$12:$F$27</c:f>
              <c:numCache>
                <c:formatCode>#,##0</c:formatCode>
                <c:ptCount val="16"/>
                <c:pt idx="0">
                  <c:v>520.91529235267001</c:v>
                </c:pt>
                <c:pt idx="1">
                  <c:v>579.60731946906697</c:v>
                </c:pt>
                <c:pt idx="2">
                  <c:v>611.30668724059865</c:v>
                </c:pt>
                <c:pt idx="3">
                  <c:v>514.47540341830654</c:v>
                </c:pt>
                <c:pt idx="4">
                  <c:v>453.05388689150817</c:v>
                </c:pt>
                <c:pt idx="5">
                  <c:v>236.53289047842196</c:v>
                </c:pt>
                <c:pt idx="6">
                  <c:v>311.14750113581772</c:v>
                </c:pt>
                <c:pt idx="7">
                  <c:v>264.99579793684427</c:v>
                </c:pt>
                <c:pt idx="8">
                  <c:v>275.35320093758685</c:v>
                </c:pt>
                <c:pt idx="9">
                  <c:v>293.90143659542258</c:v>
                </c:pt>
                <c:pt idx="10">
                  <c:v>333.59613492433135</c:v>
                </c:pt>
                <c:pt idx="11">
                  <c:v>406.32963273631822</c:v>
                </c:pt>
                <c:pt idx="12">
                  <c:v>348.75099540681219</c:v>
                </c:pt>
                <c:pt idx="13">
                  <c:v>375.9998954124876</c:v>
                </c:pt>
                <c:pt idx="14">
                  <c:v>368.85925862732665</c:v>
                </c:pt>
                <c:pt idx="15">
                  <c:v>158.49885982438292</c:v>
                </c:pt>
              </c:numCache>
            </c:numRef>
          </c:val>
          <c:smooth val="0"/>
          <c:extLst>
            <c:ext xmlns:c16="http://schemas.microsoft.com/office/drawing/2014/chart" uri="{C3380CC4-5D6E-409C-BE32-E72D297353CC}">
              <c16:uniqueId val="{00000003-0705-4B52-AAF0-68722660AB01}"/>
            </c:ext>
          </c:extLst>
        </c:ser>
        <c:ser>
          <c:idx val="4"/>
          <c:order val="4"/>
          <c:tx>
            <c:strRef>
              <c:f>'Credit &amp; Surety Reinsurance'!$B$9</c:f>
              <c:strCache>
                <c:ptCount val="1"/>
                <c:pt idx="0">
                  <c:v>Written Premium</c:v>
                </c:pt>
              </c:strCache>
            </c:strRef>
          </c:tx>
          <c:marker>
            <c:symbol val="star"/>
            <c:size val="7"/>
            <c:spPr>
              <a:noFill/>
              <a:ln>
                <a:solidFill>
                  <a:srgbClr val="A29FCC"/>
                </a:solidFill>
                <a:prstDash val="solid"/>
              </a:ln>
            </c:spPr>
          </c:marker>
          <c:cat>
            <c:numRef>
              <c:f>'Credit &amp; Surety Reinsurance'!$D$12:$D$27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Reinsurance'!$B$12:$B$27</c:f>
              <c:numCache>
                <c:formatCode>###\ ###\ ###\ ###\ ##0</c:formatCode>
                <c:ptCount val="16"/>
                <c:pt idx="0">
                  <c:v>521.03850996149527</c:v>
                </c:pt>
                <c:pt idx="1">
                  <c:v>579.49038076696013</c:v>
                </c:pt>
                <c:pt idx="2">
                  <c:v>613.61155579216836</c:v>
                </c:pt>
                <c:pt idx="3">
                  <c:v>514.56090486348342</c:v>
                </c:pt>
                <c:pt idx="4">
                  <c:v>453.28057518380649</c:v>
                </c:pt>
                <c:pt idx="5">
                  <c:v>236.76540968831046</c:v>
                </c:pt>
                <c:pt idx="6">
                  <c:v>311.44106054284651</c:v>
                </c:pt>
                <c:pt idx="7">
                  <c:v>265.91334041066875</c:v>
                </c:pt>
                <c:pt idx="8">
                  <c:v>276.76702463933731</c:v>
                </c:pt>
                <c:pt idx="9">
                  <c:v>296.6191299093299</c:v>
                </c:pt>
                <c:pt idx="10">
                  <c:v>339.10765559278377</c:v>
                </c:pt>
                <c:pt idx="11">
                  <c:v>424.20400485080245</c:v>
                </c:pt>
                <c:pt idx="12">
                  <c:v>358.44129102944146</c:v>
                </c:pt>
                <c:pt idx="13">
                  <c:v>403.10241731510098</c:v>
                </c:pt>
                <c:pt idx="14">
                  <c:v>427.5131396470581</c:v>
                </c:pt>
                <c:pt idx="15">
                  <c:v>301.01851203174652</c:v>
                </c:pt>
              </c:numCache>
            </c:numRef>
          </c:val>
          <c:smooth val="0"/>
          <c:extLst>
            <c:ext xmlns:c16="http://schemas.microsoft.com/office/drawing/2014/chart" uri="{C3380CC4-5D6E-409C-BE32-E72D297353CC}">
              <c16:uniqueId val="{00000004-0705-4B52-AAF0-68722660AB0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CS'!$D$16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F38-4AE7-A796-DC6575FB297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F38-4AE7-A796-DC6575FB297E}"/>
              </c:ext>
            </c:extLst>
          </c:dPt>
          <c:dLbls>
            <c:dLbl>
              <c:idx val="12"/>
              <c:tx>
                <c:strRef>
                  <c:f>'Credit &amp; Surety CS'!$D$16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{DFA1360B-B975-469A-B15A-5564811C5D23}</c15:txfldGUID>
                      <c15:f>'Credit &amp; Surety CS'!$D$16</c15:f>
                      <c15:dlblFieldTableCache>
                        <c:ptCount val="1"/>
                        <c:pt idx="0">
                          <c:v>2009</c:v>
                        </c:pt>
                      </c15:dlblFieldTableCache>
                    </c15:dlblFTEntry>
                  </c15:dlblFieldTable>
                  <c15:showDataLabelsRange val="0"/>
                </c:ext>
                <c:ext xmlns:c16="http://schemas.microsoft.com/office/drawing/2014/chart" uri="{C3380CC4-5D6E-409C-BE32-E72D297353CC}">
                  <c16:uniqueId val="{00000002-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CS'!$H$11:$S$11,'Credit &amp; Surety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CS'!$H$16:$S$16,'Credit &amp; Surety CS'!$F$55)</c:f>
              <c:numCache>
                <c:formatCode>0%</c:formatCode>
                <c:ptCount val="13"/>
                <c:pt idx="0">
                  <c:v>3.6466091760434138E-2</c:v>
                </c:pt>
                <c:pt idx="1">
                  <c:v>0.13477109183367081</c:v>
                </c:pt>
                <c:pt idx="2">
                  <c:v>0.24128961050077036</c:v>
                </c:pt>
                <c:pt idx="3">
                  <c:v>0.26869895068592059</c:v>
                </c:pt>
                <c:pt idx="4">
                  <c:v>0.2714923406912218</c:v>
                </c:pt>
                <c:pt idx="5">
                  <c:v>0.27998215844072555</c:v>
                </c:pt>
                <c:pt idx="6">
                  <c:v>0.27821766768317396</c:v>
                </c:pt>
                <c:pt idx="7">
                  <c:v>0.27639199217694693</c:v>
                </c:pt>
                <c:pt idx="8">
                  <c:v>0.28163445659194247</c:v>
                </c:pt>
                <c:pt idx="9">
                  <c:v>0.28258931232356987</c:v>
                </c:pt>
                <c:pt idx="10">
                  <c:v>0.28364374935252101</c:v>
                </c:pt>
                <c:pt idx="11">
                  <c:v>0.28351533961306818</c:v>
                </c:pt>
                <c:pt idx="12">
                  <c:v>0.28882656926023648</c:v>
                </c:pt>
              </c:numCache>
            </c:numRef>
          </c:yVal>
          <c:smooth val="0"/>
          <c:extLst>
            <c:ext xmlns:c16="http://schemas.microsoft.com/office/drawing/2014/chart" uri="{C3380CC4-5D6E-409C-BE32-E72D297353CC}">
              <c16:uniqueId val="{00000003-EF38-4AE7-A796-DC6575FB297E}"/>
            </c:ext>
          </c:extLst>
        </c:ser>
        <c:ser>
          <c:idx val="40"/>
          <c:order val="1"/>
          <c:tx>
            <c:strRef>
              <c:f>'Credit &amp; Surety CS'!$D$17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F38-4AE7-A796-DC6575FB297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F38-4AE7-A796-DC6575FB297E}"/>
              </c:ext>
            </c:extLst>
          </c:dPt>
          <c:dLbls>
            <c:dLbl>
              <c:idx val="11"/>
              <c:tx>
                <c:strRef>
                  <c:f>'Credit &amp; Surety CS'!$D$17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{08D0074A-2477-474B-BD04-5EDC689F94AC}</c15:txfldGUID>
                      <c15:f>'Credit &amp; Surety CS'!$D$17</c15:f>
                      <c15:dlblFieldTableCache>
                        <c:ptCount val="1"/>
                        <c:pt idx="0">
                          <c:v>2010</c:v>
                        </c:pt>
                      </c15:dlblFieldTableCache>
                    </c15:dlblFTEntry>
                  </c15:dlblFieldTable>
                  <c15:showDataLabelsRange val="0"/>
                </c:ext>
                <c:ext xmlns:c16="http://schemas.microsoft.com/office/drawing/2014/chart" uri="{C3380CC4-5D6E-409C-BE32-E72D297353CC}">
                  <c16:uniqueId val="{00000006-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CS'!$H$11:$R$11,'Credit &amp; Surety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CS'!$H$17:$R$17,'Credit &amp; Surety CS'!$F$56)</c:f>
              <c:numCache>
                <c:formatCode>0%</c:formatCode>
                <c:ptCount val="12"/>
                <c:pt idx="0">
                  <c:v>3.443628906726664E-3</c:v>
                </c:pt>
                <c:pt idx="1">
                  <c:v>0.13316515251890637</c:v>
                </c:pt>
                <c:pt idx="2">
                  <c:v>0.21655339159549117</c:v>
                </c:pt>
                <c:pt idx="3">
                  <c:v>0.22882394522228497</c:v>
                </c:pt>
                <c:pt idx="4">
                  <c:v>0.20501577523792883</c:v>
                </c:pt>
                <c:pt idx="5">
                  <c:v>0.20143859862653557</c:v>
                </c:pt>
                <c:pt idx="6">
                  <c:v>0.19632011687569775</c:v>
                </c:pt>
                <c:pt idx="7">
                  <c:v>0.19895305166992772</c:v>
                </c:pt>
                <c:pt idx="8">
                  <c:v>0.19557853815313089</c:v>
                </c:pt>
                <c:pt idx="9">
                  <c:v>0.19802894003315716</c:v>
                </c:pt>
                <c:pt idx="10">
                  <c:v>0.19743537731215519</c:v>
                </c:pt>
                <c:pt idx="11">
                  <c:v>0.20087906337234629</c:v>
                </c:pt>
              </c:numCache>
            </c:numRef>
          </c:yVal>
          <c:smooth val="0"/>
          <c:extLst>
            <c:ext xmlns:c16="http://schemas.microsoft.com/office/drawing/2014/chart" uri="{C3380CC4-5D6E-409C-BE32-E72D297353CC}">
              <c16:uniqueId val="{00000007-EF38-4AE7-A796-DC6575FB297E}"/>
            </c:ext>
          </c:extLst>
        </c:ser>
        <c:ser>
          <c:idx val="41"/>
          <c:order val="2"/>
          <c:tx>
            <c:strRef>
              <c:f>'Credit &amp; Surety CS'!$D$18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F38-4AE7-A796-DC6575FB297E}"/>
              </c:ext>
            </c:extLst>
          </c:dPt>
          <c:dLbls>
            <c:dLbl>
              <c:idx val="10"/>
              <c:tx>
                <c:strRef>
                  <c:f>'Credit &amp; Surety CS'!$D$18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{F1E04B32-D2EE-4D3A-8EA5-E9BE9E4F9233}</c15:txfldGUID>
                      <c15:f>'Credit &amp; Surety CS'!$D$18</c15:f>
                      <c15:dlblFieldTableCache>
                        <c:ptCount val="1"/>
                        <c:pt idx="0">
                          <c:v>2011</c:v>
                        </c:pt>
                      </c15:dlblFieldTableCache>
                    </c15:dlblFTEntry>
                  </c15:dlblFieldTable>
                  <c15:showDataLabelsRange val="0"/>
                </c:ext>
                <c:ext xmlns:c16="http://schemas.microsoft.com/office/drawing/2014/chart" uri="{C3380CC4-5D6E-409C-BE32-E72D297353CC}">
                  <c16:uniqueId val="{00000009-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CS'!$H$11:$Q$11,'Credit &amp; Surety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CS'!$H$18:$Q$18,'Credit &amp; Surety CS'!$F$57)</c:f>
              <c:numCache>
                <c:formatCode>0%</c:formatCode>
                <c:ptCount val="11"/>
                <c:pt idx="0">
                  <c:v>7.9952610362399694E-3</c:v>
                </c:pt>
                <c:pt idx="1">
                  <c:v>0.10219005584186974</c:v>
                </c:pt>
                <c:pt idx="2">
                  <c:v>0.11830389025447846</c:v>
                </c:pt>
                <c:pt idx="3">
                  <c:v>0.20886970363581647</c:v>
                </c:pt>
                <c:pt idx="4">
                  <c:v>0.21189048734752122</c:v>
                </c:pt>
                <c:pt idx="5">
                  <c:v>0.2568537581537596</c:v>
                </c:pt>
                <c:pt idx="6">
                  <c:v>0.25483675671272277</c:v>
                </c:pt>
                <c:pt idx="7">
                  <c:v>0.27082478101109914</c:v>
                </c:pt>
                <c:pt idx="8">
                  <c:v>0.28067297683915921</c:v>
                </c:pt>
                <c:pt idx="9">
                  <c:v>0.24447229028302034</c:v>
                </c:pt>
                <c:pt idx="10">
                  <c:v>0.24664148966656094</c:v>
                </c:pt>
              </c:numCache>
            </c:numRef>
          </c:yVal>
          <c:smooth val="0"/>
          <c:extLst>
            <c:ext xmlns:c16="http://schemas.microsoft.com/office/drawing/2014/chart" uri="{C3380CC4-5D6E-409C-BE32-E72D297353CC}">
              <c16:uniqueId val="{0000000A-EF38-4AE7-A796-DC6575FB297E}"/>
            </c:ext>
          </c:extLst>
        </c:ser>
        <c:ser>
          <c:idx val="42"/>
          <c:order val="3"/>
          <c:tx>
            <c:strRef>
              <c:f>'Credit &amp; Surety CS'!$D$19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F38-4AE7-A796-DC6575FB297E}"/>
              </c:ext>
            </c:extLst>
          </c:dPt>
          <c:dLbls>
            <c:dLbl>
              <c:idx val="9"/>
              <c:tx>
                <c:strRef>
                  <c:f>'Credit &amp; Surety CS'!$D$19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{56ED2237-8A37-408F-96FC-A1BB1B13568A}</c15:txfldGUID>
                      <c15:f>'Credit &amp; Surety CS'!$D$19</c15:f>
                      <c15:dlblFieldTableCache>
                        <c:ptCount val="1"/>
                        <c:pt idx="0">
                          <c:v>2012</c:v>
                        </c:pt>
                      </c15:dlblFieldTableCache>
                    </c15:dlblFTEntry>
                  </c15:dlblFieldTable>
                  <c15:showDataLabelsRange val="0"/>
                </c:ext>
                <c:ext xmlns:c16="http://schemas.microsoft.com/office/drawing/2014/chart" uri="{C3380CC4-5D6E-409C-BE32-E72D297353CC}">
                  <c16:uniqueId val="{0000000C-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CS'!$H$11:$P$11,'Credit &amp; Surety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CS'!$H$19:$P$19,'Credit &amp; Surety CS'!$F$58)</c:f>
              <c:numCache>
                <c:formatCode>0%</c:formatCode>
                <c:ptCount val="10"/>
                <c:pt idx="0">
                  <c:v>3.5420913437644854E-3</c:v>
                </c:pt>
                <c:pt idx="1">
                  <c:v>4.5845210980428E-2</c:v>
                </c:pt>
                <c:pt idx="2">
                  <c:v>0.29392965377328401</c:v>
                </c:pt>
                <c:pt idx="3">
                  <c:v>0.32574502772475583</c:v>
                </c:pt>
                <c:pt idx="4">
                  <c:v>0.37135098957947699</c:v>
                </c:pt>
                <c:pt idx="5">
                  <c:v>0.35463946263611446</c:v>
                </c:pt>
                <c:pt idx="6">
                  <c:v>0.34127681777514679</c:v>
                </c:pt>
                <c:pt idx="7">
                  <c:v>0.34305830097352025</c:v>
                </c:pt>
                <c:pt idx="8">
                  <c:v>0.34236037112879347</c:v>
                </c:pt>
                <c:pt idx="9">
                  <c:v>0.34336030971788062</c:v>
                </c:pt>
              </c:numCache>
            </c:numRef>
          </c:yVal>
          <c:smooth val="0"/>
          <c:extLst>
            <c:ext xmlns:c16="http://schemas.microsoft.com/office/drawing/2014/chart" uri="{C3380CC4-5D6E-409C-BE32-E72D297353CC}">
              <c16:uniqueId val="{0000000D-EF38-4AE7-A796-DC6575FB297E}"/>
            </c:ext>
          </c:extLst>
        </c:ser>
        <c:ser>
          <c:idx val="43"/>
          <c:order val="4"/>
          <c:tx>
            <c:strRef>
              <c:f>'Credit &amp; Surety CS'!$D$20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F38-4AE7-A796-DC6575FB297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F38-4AE7-A796-DC6575FB297E}"/>
              </c:ext>
            </c:extLst>
          </c:dPt>
          <c:dLbls>
            <c:dLbl>
              <c:idx val="8"/>
              <c:tx>
                <c:strRef>
                  <c:f>'Credit &amp; Surety CS'!$D$20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{0212A54F-4168-4C43-894C-C16CDCF56183}</c15:txfldGUID>
                      <c15:f>'Credit &amp; Surety CS'!$D$20</c15:f>
                      <c15:dlblFieldTableCache>
                        <c:ptCount val="1"/>
                        <c:pt idx="0">
                          <c:v>2013</c:v>
                        </c:pt>
                      </c15:dlblFieldTableCache>
                    </c15:dlblFTEntry>
                  </c15:dlblFieldTable>
                  <c15:showDataLabelsRange val="0"/>
                </c:ext>
                <c:ext xmlns:c16="http://schemas.microsoft.com/office/drawing/2014/chart" uri="{C3380CC4-5D6E-409C-BE32-E72D297353CC}">
                  <c16:uniqueId val="{00000010-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CS'!$H$11:$O$11,'Credit &amp; Surety CS'!$O$11)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CS'!$H$20:$O$20,'Credit &amp; Surety CS'!$F$59)</c:f>
              <c:numCache>
                <c:formatCode>0%</c:formatCode>
                <c:ptCount val="9"/>
                <c:pt idx="0">
                  <c:v>3.6015610415831333E-3</c:v>
                </c:pt>
                <c:pt idx="1">
                  <c:v>0.1453317700321928</c:v>
                </c:pt>
                <c:pt idx="2">
                  <c:v>0.19805750635022154</c:v>
                </c:pt>
                <c:pt idx="3">
                  <c:v>0.23785542781094282</c:v>
                </c:pt>
                <c:pt idx="4">
                  <c:v>0.28342755442642253</c:v>
                </c:pt>
                <c:pt idx="5">
                  <c:v>0.29584340341278426</c:v>
                </c:pt>
                <c:pt idx="6">
                  <c:v>0.30343716437785356</c:v>
                </c:pt>
                <c:pt idx="7">
                  <c:v>0.31191852823713567</c:v>
                </c:pt>
                <c:pt idx="8">
                  <c:v>0.30268867023043172</c:v>
                </c:pt>
              </c:numCache>
            </c:numRef>
          </c:yVal>
          <c:smooth val="0"/>
          <c:extLst>
            <c:ext xmlns:c16="http://schemas.microsoft.com/office/drawing/2014/chart" uri="{C3380CC4-5D6E-409C-BE32-E72D297353CC}">
              <c16:uniqueId val="{00000011-EF38-4AE7-A796-DC6575FB297E}"/>
            </c:ext>
          </c:extLst>
        </c:ser>
        <c:ser>
          <c:idx val="44"/>
          <c:order val="5"/>
          <c:tx>
            <c:strRef>
              <c:f>'Credit &amp; Surety CS'!$D$21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F38-4AE7-A796-DC6575FB297E}"/>
              </c:ext>
            </c:extLst>
          </c:dPt>
          <c:dLbls>
            <c:dLbl>
              <c:idx val="7"/>
              <c:tx>
                <c:strRef>
                  <c:f>'Credit &amp; Surety CS'!$D$21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{46C6F6D3-BD19-4211-B27A-77A7E76EA037}</c15:txfldGUID>
                      <c15:f>'Credit &amp; Surety CS'!$D$21</c15:f>
                      <c15:dlblFieldTableCache>
                        <c:ptCount val="1"/>
                        <c:pt idx="0">
                          <c:v>2014</c:v>
                        </c:pt>
                      </c15:dlblFieldTableCache>
                    </c15:dlblFTEntry>
                  </c15:dlblFieldTable>
                  <c15:showDataLabelsRange val="0"/>
                </c:ext>
                <c:ext xmlns:c16="http://schemas.microsoft.com/office/drawing/2014/chart" uri="{C3380CC4-5D6E-409C-BE32-E72D297353CC}">
                  <c16:uniqueId val="{00000013-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CS'!$H$11:$N$11,'Credit &amp; Surety CS'!$N$11)</c:f>
              <c:numCache>
                <c:formatCode>0</c:formatCode>
                <c:ptCount val="8"/>
                <c:pt idx="0">
                  <c:v>12</c:v>
                </c:pt>
                <c:pt idx="1">
                  <c:v>24</c:v>
                </c:pt>
                <c:pt idx="2">
                  <c:v>36</c:v>
                </c:pt>
                <c:pt idx="3">
                  <c:v>48</c:v>
                </c:pt>
                <c:pt idx="4">
                  <c:v>60</c:v>
                </c:pt>
                <c:pt idx="5">
                  <c:v>72</c:v>
                </c:pt>
                <c:pt idx="6">
                  <c:v>84</c:v>
                </c:pt>
                <c:pt idx="7">
                  <c:v>84</c:v>
                </c:pt>
              </c:numCache>
            </c:numRef>
          </c:xVal>
          <c:yVal>
            <c:numRef>
              <c:f>('Credit &amp; Surety CS'!$H$21:$N$21,'Credit &amp; Surety CS'!$F$60)</c:f>
              <c:numCache>
                <c:formatCode>0%</c:formatCode>
                <c:ptCount val="8"/>
                <c:pt idx="0">
                  <c:v>3.8490033566558661E-4</c:v>
                </c:pt>
                <c:pt idx="1">
                  <c:v>7.1766476266744331E-2</c:v>
                </c:pt>
                <c:pt idx="2">
                  <c:v>0.15113633765048584</c:v>
                </c:pt>
                <c:pt idx="3">
                  <c:v>0.2073154394600881</c:v>
                </c:pt>
                <c:pt idx="4">
                  <c:v>0.28107610621136575</c:v>
                </c:pt>
                <c:pt idx="5">
                  <c:v>0.30336940827920628</c:v>
                </c:pt>
                <c:pt idx="6">
                  <c:v>0.30905470507210075</c:v>
                </c:pt>
                <c:pt idx="7">
                  <c:v>0.31701382628479702</c:v>
                </c:pt>
              </c:numCache>
            </c:numRef>
          </c:yVal>
          <c:smooth val="0"/>
          <c:extLst>
            <c:ext xmlns:c16="http://schemas.microsoft.com/office/drawing/2014/chart" uri="{C3380CC4-5D6E-409C-BE32-E72D297353CC}">
              <c16:uniqueId val="{00000014-EF38-4AE7-A796-DC6575FB297E}"/>
            </c:ext>
          </c:extLst>
        </c:ser>
        <c:ser>
          <c:idx val="45"/>
          <c:order val="6"/>
          <c:tx>
            <c:strRef>
              <c:f>'Credit &amp; Surety CS'!$D$22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F38-4AE7-A796-DC6575FB297E}"/>
              </c:ext>
            </c:extLst>
          </c:dPt>
          <c:dLbls>
            <c:dLbl>
              <c:idx val="6"/>
              <c:tx>
                <c:strRef>
                  <c:f>'Credit &amp; Surety CS'!$D$22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{481F3CF4-913A-4B12-B755-D725D7E4268B}</c15:txfldGUID>
                      <c15:f>'Credit &amp; Surety CS'!$D$22</c15:f>
                      <c15:dlblFieldTableCache>
                        <c:ptCount val="1"/>
                        <c:pt idx="0">
                          <c:v>2015</c:v>
                        </c:pt>
                      </c15:dlblFieldTableCache>
                    </c15:dlblFTEntry>
                  </c15:dlblFieldTable>
                  <c15:showDataLabelsRange val="0"/>
                </c:ext>
                <c:ext xmlns:c16="http://schemas.microsoft.com/office/drawing/2014/chart" uri="{C3380CC4-5D6E-409C-BE32-E72D297353CC}">
                  <c16:uniqueId val="{00000016-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CS'!$H$11:$M$11,'Credit &amp; Surety CS'!$M$11)</c:f>
              <c:numCache>
                <c:formatCode>0</c:formatCode>
                <c:ptCount val="7"/>
                <c:pt idx="0">
                  <c:v>12</c:v>
                </c:pt>
                <c:pt idx="1">
                  <c:v>24</c:v>
                </c:pt>
                <c:pt idx="2">
                  <c:v>36</c:v>
                </c:pt>
                <c:pt idx="3">
                  <c:v>48</c:v>
                </c:pt>
                <c:pt idx="4">
                  <c:v>60</c:v>
                </c:pt>
                <c:pt idx="5">
                  <c:v>72</c:v>
                </c:pt>
                <c:pt idx="6">
                  <c:v>72</c:v>
                </c:pt>
              </c:numCache>
            </c:numRef>
          </c:xVal>
          <c:yVal>
            <c:numRef>
              <c:f>('Credit &amp; Surety CS'!$H$22:$M$22,'Credit &amp; Surety CS'!$F$61)</c:f>
              <c:numCache>
                <c:formatCode>0%</c:formatCode>
                <c:ptCount val="7"/>
                <c:pt idx="0">
                  <c:v>1.2356366669366687E-3</c:v>
                </c:pt>
                <c:pt idx="1">
                  <c:v>0.24587513838683459</c:v>
                </c:pt>
                <c:pt idx="2">
                  <c:v>0.36256917531859256</c:v>
                </c:pt>
                <c:pt idx="3">
                  <c:v>0.36475740440499949</c:v>
                </c:pt>
                <c:pt idx="4">
                  <c:v>0.51154457655985908</c:v>
                </c:pt>
                <c:pt idx="5">
                  <c:v>0.52015443132473926</c:v>
                </c:pt>
                <c:pt idx="6">
                  <c:v>0.53623859040417599</c:v>
                </c:pt>
              </c:numCache>
            </c:numRef>
          </c:yVal>
          <c:smooth val="0"/>
          <c:extLst>
            <c:ext xmlns:c16="http://schemas.microsoft.com/office/drawing/2014/chart" uri="{C3380CC4-5D6E-409C-BE32-E72D297353CC}">
              <c16:uniqueId val="{00000017-EF38-4AE7-A796-DC6575FB297E}"/>
            </c:ext>
          </c:extLst>
        </c:ser>
        <c:ser>
          <c:idx val="46"/>
          <c:order val="7"/>
          <c:tx>
            <c:strRef>
              <c:f>'Credit &amp; Surety CS'!$D$23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F38-4AE7-A796-DC6575FB297E}"/>
              </c:ext>
            </c:extLst>
          </c:dPt>
          <c:dLbls>
            <c:dLbl>
              <c:idx val="5"/>
              <c:tx>
                <c:strRef>
                  <c:f>'Credit &amp; Surety CS'!$D$23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{18A7194A-78F5-43CA-A0A7-A35A0C48FE6A}</c15:txfldGUID>
                      <c15:f>'Credit &amp; Surety CS'!$D$23</c15:f>
                      <c15:dlblFieldTableCache>
                        <c:ptCount val="1"/>
                        <c:pt idx="0">
                          <c:v>2016</c:v>
                        </c:pt>
                      </c15:dlblFieldTableCache>
                    </c15:dlblFTEntry>
                  </c15:dlblFieldTable>
                  <c15:showDataLabelsRange val="0"/>
                </c:ext>
                <c:ext xmlns:c16="http://schemas.microsoft.com/office/drawing/2014/chart" uri="{C3380CC4-5D6E-409C-BE32-E72D297353CC}">
                  <c16:uniqueId val="{00000019-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CS'!$H$11:$L$11,'Credit &amp; Surety CS'!$L$11)</c:f>
              <c:numCache>
                <c:formatCode>0</c:formatCode>
                <c:ptCount val="6"/>
                <c:pt idx="0">
                  <c:v>12</c:v>
                </c:pt>
                <c:pt idx="1">
                  <c:v>24</c:v>
                </c:pt>
                <c:pt idx="2">
                  <c:v>36</c:v>
                </c:pt>
                <c:pt idx="3">
                  <c:v>48</c:v>
                </c:pt>
                <c:pt idx="4">
                  <c:v>60</c:v>
                </c:pt>
                <c:pt idx="5">
                  <c:v>60</c:v>
                </c:pt>
              </c:numCache>
            </c:numRef>
          </c:xVal>
          <c:yVal>
            <c:numRef>
              <c:f>('Credit &amp; Surety CS'!$H$23:$L$23,'Credit &amp; Surety CS'!$F$62)</c:f>
              <c:numCache>
                <c:formatCode>0%</c:formatCode>
                <c:ptCount val="6"/>
                <c:pt idx="0">
                  <c:v>-2.365268298115281E-2</c:v>
                </c:pt>
                <c:pt idx="1">
                  <c:v>9.9740396070769261E-2</c:v>
                </c:pt>
                <c:pt idx="2">
                  <c:v>0.27579949845181123</c:v>
                </c:pt>
                <c:pt idx="3">
                  <c:v>0.43819149793232204</c:v>
                </c:pt>
                <c:pt idx="4">
                  <c:v>0.45121910746444016</c:v>
                </c:pt>
                <c:pt idx="5">
                  <c:v>0.47501480035221955</c:v>
                </c:pt>
              </c:numCache>
            </c:numRef>
          </c:yVal>
          <c:smooth val="0"/>
          <c:extLst>
            <c:ext xmlns:c16="http://schemas.microsoft.com/office/drawing/2014/chart" uri="{C3380CC4-5D6E-409C-BE32-E72D297353CC}">
              <c16:uniqueId val="{0000001A-EF38-4AE7-A796-DC6575FB297E}"/>
            </c:ext>
          </c:extLst>
        </c:ser>
        <c:ser>
          <c:idx val="47"/>
          <c:order val="8"/>
          <c:tx>
            <c:strRef>
              <c:f>'Credit &amp; Surety CS'!$D$24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F38-4AE7-A796-DC6575FB297E}"/>
              </c:ext>
            </c:extLst>
          </c:dPt>
          <c:dLbls>
            <c:dLbl>
              <c:idx val="4"/>
              <c:tx>
                <c:strRef>
                  <c:f>'Credit &amp; Surety CS'!$D$24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{0A043764-F991-4310-AB86-49C6703D985B}</c15:txfldGUID>
                      <c15:f>'Credit &amp; Surety CS'!$D$24</c15:f>
                      <c15:dlblFieldTableCache>
                        <c:ptCount val="1"/>
                        <c:pt idx="0">
                          <c:v>2017</c:v>
                        </c:pt>
                      </c15:dlblFieldTableCache>
                    </c15:dlblFTEntry>
                  </c15:dlblFieldTable>
                  <c15:showDataLabelsRange val="0"/>
                </c:ext>
                <c:ext xmlns:c16="http://schemas.microsoft.com/office/drawing/2014/chart" uri="{C3380CC4-5D6E-409C-BE32-E72D297353CC}">
                  <c16:uniqueId val="{0000001C-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CS'!$H$11:$K$11,'Credit &amp; Surety CS'!$K$11)</c:f>
              <c:numCache>
                <c:formatCode>0</c:formatCode>
                <c:ptCount val="5"/>
                <c:pt idx="0">
                  <c:v>12</c:v>
                </c:pt>
                <c:pt idx="1">
                  <c:v>24</c:v>
                </c:pt>
                <c:pt idx="2">
                  <c:v>36</c:v>
                </c:pt>
                <c:pt idx="3">
                  <c:v>48</c:v>
                </c:pt>
                <c:pt idx="4">
                  <c:v>48</c:v>
                </c:pt>
              </c:numCache>
            </c:numRef>
          </c:xVal>
          <c:yVal>
            <c:numRef>
              <c:f>('Credit &amp; Surety CS'!$H$24:$K$24,'Credit &amp; Surety CS'!$F$63)</c:f>
              <c:numCache>
                <c:formatCode>0%</c:formatCode>
                <c:ptCount val="5"/>
                <c:pt idx="0">
                  <c:v>4.9404341500595188E-2</c:v>
                </c:pt>
                <c:pt idx="1">
                  <c:v>8.1341870735209612E-2</c:v>
                </c:pt>
                <c:pt idx="2">
                  <c:v>0.39244156389518536</c:v>
                </c:pt>
                <c:pt idx="3">
                  <c:v>0.5902040078894204</c:v>
                </c:pt>
                <c:pt idx="4">
                  <c:v>0.64581850566925403</c:v>
                </c:pt>
              </c:numCache>
            </c:numRef>
          </c:yVal>
          <c:smooth val="0"/>
          <c:extLst>
            <c:ext xmlns:c16="http://schemas.microsoft.com/office/drawing/2014/chart" uri="{C3380CC4-5D6E-409C-BE32-E72D297353CC}">
              <c16:uniqueId val="{0000001D-EF38-4AE7-A796-DC6575FB297E}"/>
            </c:ext>
          </c:extLst>
        </c:ser>
        <c:ser>
          <c:idx val="48"/>
          <c:order val="9"/>
          <c:tx>
            <c:strRef>
              <c:f>'Credit &amp; Surety CS'!$D$25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F38-4AE7-A796-DC6575FB297E}"/>
              </c:ext>
            </c:extLst>
          </c:dPt>
          <c:dLbls>
            <c:dLbl>
              <c:idx val="3"/>
              <c:tx>
                <c:strRef>
                  <c:f>'Credit &amp; Surety CS'!$D$25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{EFCE9525-A6A7-45B8-93D0-2E2FD48D9CD7}</c15:txfldGUID>
                      <c15:f>'Credit &amp; Surety CS'!$D$25</c15:f>
                      <c15:dlblFieldTableCache>
                        <c:ptCount val="1"/>
                        <c:pt idx="0">
                          <c:v>2018</c:v>
                        </c:pt>
                      </c15:dlblFieldTableCache>
                    </c15:dlblFTEntry>
                  </c15:dlblFieldTable>
                  <c15:showDataLabelsRange val="0"/>
                </c:ext>
                <c:ext xmlns:c16="http://schemas.microsoft.com/office/drawing/2014/chart" uri="{C3380CC4-5D6E-409C-BE32-E72D297353CC}">
                  <c16:uniqueId val="{0000001F-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CS'!$H$11:$J$11,'Credit &amp; Surety CS'!$J$11)</c:f>
              <c:numCache>
                <c:formatCode>0</c:formatCode>
                <c:ptCount val="4"/>
                <c:pt idx="0">
                  <c:v>12</c:v>
                </c:pt>
                <c:pt idx="1">
                  <c:v>24</c:v>
                </c:pt>
                <c:pt idx="2">
                  <c:v>36</c:v>
                </c:pt>
                <c:pt idx="3">
                  <c:v>36</c:v>
                </c:pt>
              </c:numCache>
            </c:numRef>
          </c:xVal>
          <c:yVal>
            <c:numRef>
              <c:f>('Credit &amp; Surety CS'!$H$25:$J$25,'Credit &amp; Surety CS'!$F$64)</c:f>
              <c:numCache>
                <c:formatCode>0%</c:formatCode>
                <c:ptCount val="4"/>
                <c:pt idx="0">
                  <c:v>5.4684620867492505E-2</c:v>
                </c:pt>
                <c:pt idx="1">
                  <c:v>0.22774029045047897</c:v>
                </c:pt>
                <c:pt idx="2">
                  <c:v>0.37205840760802311</c:v>
                </c:pt>
                <c:pt idx="3">
                  <c:v>0.506191038293061</c:v>
                </c:pt>
              </c:numCache>
            </c:numRef>
          </c:yVal>
          <c:smooth val="0"/>
          <c:extLst>
            <c:ext xmlns:c16="http://schemas.microsoft.com/office/drawing/2014/chart" uri="{C3380CC4-5D6E-409C-BE32-E72D297353CC}">
              <c16:uniqueId val="{00000020-EF38-4AE7-A796-DC6575FB297E}"/>
            </c:ext>
          </c:extLst>
        </c:ser>
        <c:ser>
          <c:idx val="49"/>
          <c:order val="10"/>
          <c:tx>
            <c:strRef>
              <c:f>'Credit &amp; Surety CS'!$D$26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F38-4AE7-A796-DC6575FB297E}"/>
              </c:ext>
            </c:extLst>
          </c:dPt>
          <c:dLbls>
            <c:dLbl>
              <c:idx val="2"/>
              <c:tx>
                <c:strRef>
                  <c:f>'Credit &amp; Surety CS'!$D$26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{19EF25F7-14C9-4E2A-812E-9BCAA821DEDB}</c15:txfldGUID>
                      <c15:f>'Credit &amp; Surety CS'!$D$26</c15:f>
                      <c15:dlblFieldTableCache>
                        <c:ptCount val="1"/>
                        <c:pt idx="0">
                          <c:v>2019</c:v>
                        </c:pt>
                      </c15:dlblFieldTableCache>
                    </c15:dlblFTEntry>
                  </c15:dlblFieldTable>
                  <c15:showDataLabelsRange val="0"/>
                </c:ext>
                <c:ext xmlns:c16="http://schemas.microsoft.com/office/drawing/2014/chart" uri="{C3380CC4-5D6E-409C-BE32-E72D297353CC}">
                  <c16:uniqueId val="{00000022-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CS'!$H$11:$I$11,'Credit &amp; Surety CS'!$I$11)</c:f>
              <c:numCache>
                <c:formatCode>0</c:formatCode>
                <c:ptCount val="3"/>
                <c:pt idx="0">
                  <c:v>12</c:v>
                </c:pt>
                <c:pt idx="1">
                  <c:v>24</c:v>
                </c:pt>
                <c:pt idx="2">
                  <c:v>24</c:v>
                </c:pt>
              </c:numCache>
            </c:numRef>
          </c:xVal>
          <c:yVal>
            <c:numRef>
              <c:f>('Credit &amp; Surety CS'!$H$26:$I$26,'Credit &amp; Surety CS'!$F$65)</c:f>
              <c:numCache>
                <c:formatCode>0%</c:formatCode>
                <c:ptCount val="3"/>
                <c:pt idx="0">
                  <c:v>0.22119064236817931</c:v>
                </c:pt>
                <c:pt idx="1">
                  <c:v>0.69298143298503967</c:v>
                </c:pt>
                <c:pt idx="2">
                  <c:v>0.93379623215977281</c:v>
                </c:pt>
              </c:numCache>
            </c:numRef>
          </c:yVal>
          <c:smooth val="0"/>
          <c:extLst>
            <c:ext xmlns:c16="http://schemas.microsoft.com/office/drawing/2014/chart" uri="{C3380CC4-5D6E-409C-BE32-E72D297353CC}">
              <c16:uniqueId val="{00000023-EF38-4AE7-A796-DC6575FB297E}"/>
            </c:ext>
          </c:extLst>
        </c:ser>
        <c:ser>
          <c:idx val="50"/>
          <c:order val="11"/>
          <c:tx>
            <c:strRef>
              <c:f>'Credit &amp; Surety CS'!$D$27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CS'!$D$27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{3E9CB8A5-5272-4EB2-8083-51E70D2A3151}</c15:txfldGUID>
                      <c15:f>'Credit &amp; Surety CS'!$D$27</c15:f>
                      <c15:dlblFieldTableCache>
                        <c:ptCount val="1"/>
                        <c:pt idx="0">
                          <c:v>2020</c:v>
                        </c:pt>
                      </c15:dlblFieldTableCache>
                    </c15:dlblFTEntry>
                  </c15:dlblFieldTable>
                  <c15:showDataLabelsRange val="0"/>
                </c:ext>
                <c:ext xmlns:c16="http://schemas.microsoft.com/office/drawing/2014/chart" uri="{C3380CC4-5D6E-409C-BE32-E72D297353CC}">
                  <c16:uniqueId val="{00000024-EF38-4AE7-A796-DC6575FB29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CS'!$H$11,'Credit &amp; Surety CS'!$H$11)</c:f>
              <c:numCache>
                <c:formatCode>0</c:formatCode>
                <c:ptCount val="2"/>
                <c:pt idx="0">
                  <c:v>12</c:v>
                </c:pt>
                <c:pt idx="1">
                  <c:v>12</c:v>
                </c:pt>
              </c:numCache>
            </c:numRef>
          </c:xVal>
          <c:yVal>
            <c:numRef>
              <c:f>('Credit &amp; Surety CS'!$H$27,'Credit &amp; Surety CS'!$F$66)</c:f>
              <c:numCache>
                <c:formatCode>0%</c:formatCode>
                <c:ptCount val="2"/>
                <c:pt idx="0">
                  <c:v>0.64727069369549806</c:v>
                </c:pt>
                <c:pt idx="1">
                  <c:v>1.1327023508451999</c:v>
                </c:pt>
              </c:numCache>
            </c:numRef>
          </c:yVal>
          <c:smooth val="0"/>
          <c:extLst>
            <c:ext xmlns:c16="http://schemas.microsoft.com/office/drawing/2014/chart" uri="{C3380CC4-5D6E-409C-BE32-E72D297353CC}">
              <c16:uniqueId val="{00000025-EF38-4AE7-A796-DC6575FB297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CorSo - All Lines'!$D$16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804-4580-8284-F1F567F35C7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804-4580-8284-F1F567F35C75}"/>
              </c:ext>
            </c:extLst>
          </c:dPt>
          <c:dLbls>
            <c:dLbl>
              <c:idx val="12"/>
              <c:tx>
                <c:strRef>
                  <c:f>'SR CorSo - All Lines'!$D$16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{7FD4B11E-79C3-45F1-997F-25DAADE8DD79}</c15:txfldGUID>
                      <c15:f>'SR CorSo - All Lines'!$D$16</c15:f>
                      <c15:dlblFieldTableCache>
                        <c:ptCount val="1"/>
                        <c:pt idx="0">
                          <c:v>2009</c:v>
                        </c:pt>
                      </c15:dlblFieldTableCache>
                    </c15:dlblFTEntry>
                  </c15:dlblFieldTable>
                  <c15:showDataLabelsRange val="0"/>
                </c:ext>
                <c:ext xmlns:c16="http://schemas.microsoft.com/office/drawing/2014/chart" uri="{C3380CC4-5D6E-409C-BE32-E72D297353CC}">
                  <c16:uniqueId val="{00000002-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7.0862529396567009E-2</c:v>
                </c:pt>
                <c:pt idx="1">
                  <c:v>0.31461118723748382</c:v>
                </c:pt>
                <c:pt idx="2">
                  <c:v>0.41426711179847064</c:v>
                </c:pt>
                <c:pt idx="3">
                  <c:v>0.45124501681842993</c:v>
                </c:pt>
                <c:pt idx="4">
                  <c:v>0.47849832562741057</c:v>
                </c:pt>
                <c:pt idx="5">
                  <c:v>0.50672098510609564</c:v>
                </c:pt>
                <c:pt idx="6">
                  <c:v>0.51020248664071277</c:v>
                </c:pt>
                <c:pt idx="7">
                  <c:v>0.51432588069841256</c:v>
                </c:pt>
                <c:pt idx="8">
                  <c:v>0.52684796637747777</c:v>
                </c:pt>
                <c:pt idx="9">
                  <c:v>0.52741677019141775</c:v>
                </c:pt>
                <c:pt idx="10">
                  <c:v>0.5367527891422833</c:v>
                </c:pt>
                <c:pt idx="11">
                  <c:v>0.53822699653055961</c:v>
                </c:pt>
                <c:pt idx="12">
                  <c:v>0.5520480888079089</c:v>
                </c:pt>
              </c:numCache>
            </c:numRef>
          </c:yVal>
          <c:smooth val="0"/>
          <c:extLst>
            <c:ext xmlns:c16="http://schemas.microsoft.com/office/drawing/2014/chart" uri="{C3380CC4-5D6E-409C-BE32-E72D297353CC}">
              <c16:uniqueId val="{00000003-0804-4580-8284-F1F567F35C75}"/>
            </c:ext>
          </c:extLst>
        </c:ser>
        <c:ser>
          <c:idx val="40"/>
          <c:order val="1"/>
          <c:tx>
            <c:strRef>
              <c:f>'SR CorSo - All Lines'!$D$17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804-4580-8284-F1F567F35C7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804-4580-8284-F1F567F35C75}"/>
              </c:ext>
            </c:extLst>
          </c:dPt>
          <c:dLbls>
            <c:dLbl>
              <c:idx val="11"/>
              <c:tx>
                <c:strRef>
                  <c:f>'SR CorSo - All Lines'!$D$17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{5DABBD26-51E2-4C74-A12A-57E5D7FA5548}</c15:txfldGUID>
                      <c15:f>'SR CorSo - All Lines'!$D$17</c15:f>
                      <c15:dlblFieldTableCache>
                        <c:ptCount val="1"/>
                        <c:pt idx="0">
                          <c:v>2010</c:v>
                        </c:pt>
                      </c15:dlblFieldTableCache>
                    </c15:dlblFTEntry>
                  </c15:dlblFieldTable>
                  <c15:showDataLabelsRange val="0"/>
                </c:ext>
                <c:ext xmlns:c16="http://schemas.microsoft.com/office/drawing/2014/chart" uri="{C3380CC4-5D6E-409C-BE32-E72D297353CC}">
                  <c16:uniqueId val="{00000006-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7.3192406633368942E-2</c:v>
                </c:pt>
                <c:pt idx="1">
                  <c:v>0.40971214815833285</c:v>
                </c:pt>
                <c:pt idx="2">
                  <c:v>0.51212406944083289</c:v>
                </c:pt>
                <c:pt idx="3">
                  <c:v>0.54537714726762399</c:v>
                </c:pt>
                <c:pt idx="4">
                  <c:v>0.54538957287272127</c:v>
                </c:pt>
                <c:pt idx="5">
                  <c:v>0.58297339001648363</c:v>
                </c:pt>
                <c:pt idx="6">
                  <c:v>0.61369125080403542</c:v>
                </c:pt>
                <c:pt idx="7">
                  <c:v>0.61329154577548939</c:v>
                </c:pt>
                <c:pt idx="8">
                  <c:v>0.61494081103371068</c:v>
                </c:pt>
                <c:pt idx="9">
                  <c:v>0.61718779399055557</c:v>
                </c:pt>
                <c:pt idx="10">
                  <c:v>0.61687680319620875</c:v>
                </c:pt>
                <c:pt idx="11">
                  <c:v>0.63042310196714135</c:v>
                </c:pt>
              </c:numCache>
            </c:numRef>
          </c:yVal>
          <c:smooth val="0"/>
          <c:extLst>
            <c:ext xmlns:c16="http://schemas.microsoft.com/office/drawing/2014/chart" uri="{C3380CC4-5D6E-409C-BE32-E72D297353CC}">
              <c16:uniqueId val="{00000007-0804-4580-8284-F1F567F35C75}"/>
            </c:ext>
          </c:extLst>
        </c:ser>
        <c:ser>
          <c:idx val="41"/>
          <c:order val="2"/>
          <c:tx>
            <c:strRef>
              <c:f>'SR CorSo - All Lines'!$D$18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804-4580-8284-F1F567F35C75}"/>
              </c:ext>
            </c:extLst>
          </c:dPt>
          <c:dLbls>
            <c:dLbl>
              <c:idx val="10"/>
              <c:tx>
                <c:strRef>
                  <c:f>'SR CorSo - All Lines'!$D$18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{00A54F9A-C923-4F17-8949-AC02DA41BF05}</c15:txfldGUID>
                      <c15:f>'SR CorSo - All Lines'!$D$18</c15:f>
                      <c15:dlblFieldTableCache>
                        <c:ptCount val="1"/>
                        <c:pt idx="0">
                          <c:v>2011</c:v>
                        </c:pt>
                      </c15:dlblFieldTableCache>
                    </c15:dlblFTEntry>
                  </c15:dlblFieldTable>
                  <c15:showDataLabelsRange val="0"/>
                </c:ext>
                <c:ext xmlns:c16="http://schemas.microsoft.com/office/drawing/2014/chart" uri="{C3380CC4-5D6E-409C-BE32-E72D297353CC}">
                  <c16:uniqueId val="{00000009-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7.9101172142077514E-2</c:v>
                </c:pt>
                <c:pt idx="1">
                  <c:v>0.3357987064915145</c:v>
                </c:pt>
                <c:pt idx="2">
                  <c:v>0.41990917733820904</c:v>
                </c:pt>
                <c:pt idx="3">
                  <c:v>0.49886252946921028</c:v>
                </c:pt>
                <c:pt idx="4">
                  <c:v>0.52608755911364014</c:v>
                </c:pt>
                <c:pt idx="5">
                  <c:v>0.54874362040631786</c:v>
                </c:pt>
                <c:pt idx="6">
                  <c:v>0.56852148623169008</c:v>
                </c:pt>
                <c:pt idx="7">
                  <c:v>0.58266896721826889</c:v>
                </c:pt>
                <c:pt idx="8">
                  <c:v>0.58716233127455886</c:v>
                </c:pt>
                <c:pt idx="9">
                  <c:v>0.58695150856474776</c:v>
                </c:pt>
                <c:pt idx="10">
                  <c:v>0.6048013144498392</c:v>
                </c:pt>
              </c:numCache>
            </c:numRef>
          </c:yVal>
          <c:smooth val="0"/>
          <c:extLst>
            <c:ext xmlns:c16="http://schemas.microsoft.com/office/drawing/2014/chart" uri="{C3380CC4-5D6E-409C-BE32-E72D297353CC}">
              <c16:uniqueId val="{0000000A-0804-4580-8284-F1F567F35C75}"/>
            </c:ext>
          </c:extLst>
        </c:ser>
        <c:ser>
          <c:idx val="42"/>
          <c:order val="3"/>
          <c:tx>
            <c:strRef>
              <c:f>'SR CorSo - All Lines'!$D$19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804-4580-8284-F1F567F35C75}"/>
              </c:ext>
            </c:extLst>
          </c:dPt>
          <c:dLbls>
            <c:dLbl>
              <c:idx val="9"/>
              <c:tx>
                <c:strRef>
                  <c:f>'SR CorSo - All Lines'!$D$19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{CCFB6E93-2236-42FB-9435-8461DFE50897}</c15:txfldGUID>
                      <c15:f>'SR CorSo - All Lines'!$D$19</c15:f>
                      <c15:dlblFieldTableCache>
                        <c:ptCount val="1"/>
                        <c:pt idx="0">
                          <c:v>2012</c:v>
                        </c:pt>
                      </c15:dlblFieldTableCache>
                    </c15:dlblFTEntry>
                  </c15:dlblFieldTable>
                  <c15:showDataLabelsRange val="0"/>
                </c:ext>
                <c:ext xmlns:c16="http://schemas.microsoft.com/office/drawing/2014/chart" uri="{C3380CC4-5D6E-409C-BE32-E72D297353CC}">
                  <c16:uniqueId val="{0000000C-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6.3507211600789676E-2</c:v>
                </c:pt>
                <c:pt idx="1">
                  <c:v>0.2992292597988796</c:v>
                </c:pt>
                <c:pt idx="2">
                  <c:v>0.42863570511080484</c:v>
                </c:pt>
                <c:pt idx="3">
                  <c:v>0.50407106906743082</c:v>
                </c:pt>
                <c:pt idx="4">
                  <c:v>0.54458898020375712</c:v>
                </c:pt>
                <c:pt idx="5">
                  <c:v>0.60659288870869144</c:v>
                </c:pt>
                <c:pt idx="6">
                  <c:v>0.63336614189850327</c:v>
                </c:pt>
                <c:pt idx="7">
                  <c:v>0.69201811233041721</c:v>
                </c:pt>
                <c:pt idx="8">
                  <c:v>0.70033065755066637</c:v>
                </c:pt>
                <c:pt idx="9">
                  <c:v>0.73063138787266757</c:v>
                </c:pt>
              </c:numCache>
            </c:numRef>
          </c:yVal>
          <c:smooth val="0"/>
          <c:extLst>
            <c:ext xmlns:c16="http://schemas.microsoft.com/office/drawing/2014/chart" uri="{C3380CC4-5D6E-409C-BE32-E72D297353CC}">
              <c16:uniqueId val="{0000000D-0804-4580-8284-F1F567F35C75}"/>
            </c:ext>
          </c:extLst>
        </c:ser>
        <c:ser>
          <c:idx val="43"/>
          <c:order val="4"/>
          <c:tx>
            <c:strRef>
              <c:f>'SR CorSo - All Lines'!$D$20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804-4580-8284-F1F567F35C7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804-4580-8284-F1F567F35C75}"/>
              </c:ext>
            </c:extLst>
          </c:dPt>
          <c:dLbls>
            <c:dLbl>
              <c:idx val="8"/>
              <c:tx>
                <c:strRef>
                  <c:f>'SR CorSo - All Lines'!$D$20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{30BEE2FF-2F7E-4B61-A050-26109B9C90BB}</c15:txfldGUID>
                      <c15:f>'SR CorSo - All Lines'!$D$20</c15:f>
                      <c15:dlblFieldTableCache>
                        <c:ptCount val="1"/>
                        <c:pt idx="0">
                          <c:v>2013</c:v>
                        </c:pt>
                      </c15:dlblFieldTableCache>
                    </c15:dlblFTEntry>
                  </c15:dlblFieldTable>
                  <c15:showDataLabelsRange val="0"/>
                </c:ext>
                <c:ext xmlns:c16="http://schemas.microsoft.com/office/drawing/2014/chart" uri="{C3380CC4-5D6E-409C-BE32-E72D297353CC}">
                  <c16:uniqueId val="{00000010-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7.8299061316470672E-2</c:v>
                </c:pt>
                <c:pt idx="1">
                  <c:v>0.32750776853937874</c:v>
                </c:pt>
                <c:pt idx="2">
                  <c:v>0.40683029406854676</c:v>
                </c:pt>
                <c:pt idx="3">
                  <c:v>0.44159594356840215</c:v>
                </c:pt>
                <c:pt idx="4">
                  <c:v>0.47601006359664916</c:v>
                </c:pt>
                <c:pt idx="5">
                  <c:v>0.48847544894767342</c:v>
                </c:pt>
                <c:pt idx="6">
                  <c:v>0.50351358589851725</c:v>
                </c:pt>
                <c:pt idx="7">
                  <c:v>0.51029324801110287</c:v>
                </c:pt>
                <c:pt idx="8">
                  <c:v>0.55669204376019765</c:v>
                </c:pt>
              </c:numCache>
            </c:numRef>
          </c:yVal>
          <c:smooth val="0"/>
          <c:extLst>
            <c:ext xmlns:c16="http://schemas.microsoft.com/office/drawing/2014/chart" uri="{C3380CC4-5D6E-409C-BE32-E72D297353CC}">
              <c16:uniqueId val="{00000011-0804-4580-8284-F1F567F35C75}"/>
            </c:ext>
          </c:extLst>
        </c:ser>
        <c:ser>
          <c:idx val="44"/>
          <c:order val="5"/>
          <c:tx>
            <c:strRef>
              <c:f>'SR CorSo - All Lines'!$D$21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804-4580-8284-F1F567F35C75}"/>
              </c:ext>
            </c:extLst>
          </c:dPt>
          <c:dLbls>
            <c:dLbl>
              <c:idx val="7"/>
              <c:tx>
                <c:strRef>
                  <c:f>'SR CorSo - All Lines'!$D$21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{15FE19BD-02E2-44A3-9BA5-AAFA15C22116}</c15:txfldGUID>
                      <c15:f>'SR CorSo - All Lines'!$D$21</c15:f>
                      <c15:dlblFieldTableCache>
                        <c:ptCount val="1"/>
                        <c:pt idx="0">
                          <c:v>2014</c:v>
                        </c:pt>
                      </c15:dlblFieldTableCache>
                    </c15:dlblFTEntry>
                  </c15:dlblFieldTable>
                  <c15:showDataLabelsRange val="0"/>
                </c:ext>
                <c:ext xmlns:c16="http://schemas.microsoft.com/office/drawing/2014/chart" uri="{C3380CC4-5D6E-409C-BE32-E72D297353CC}">
                  <c16:uniqueId val="{00000013-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8.2655268831696702E-2</c:v>
                </c:pt>
                <c:pt idx="1">
                  <c:v>0.30515458065801943</c:v>
                </c:pt>
                <c:pt idx="2">
                  <c:v>0.38312383118324256</c:v>
                </c:pt>
                <c:pt idx="3">
                  <c:v>0.4357601384170976</c:v>
                </c:pt>
                <c:pt idx="4">
                  <c:v>0.47948912929341103</c:v>
                </c:pt>
                <c:pt idx="5">
                  <c:v>0.52006603952815511</c:v>
                </c:pt>
                <c:pt idx="6">
                  <c:v>0.53236307281481776</c:v>
                </c:pt>
                <c:pt idx="7">
                  <c:v>0.59756008103231861</c:v>
                </c:pt>
              </c:numCache>
            </c:numRef>
          </c:yVal>
          <c:smooth val="0"/>
          <c:extLst>
            <c:ext xmlns:c16="http://schemas.microsoft.com/office/drawing/2014/chart" uri="{C3380CC4-5D6E-409C-BE32-E72D297353CC}">
              <c16:uniqueId val="{00000014-0804-4580-8284-F1F567F35C75}"/>
            </c:ext>
          </c:extLst>
        </c:ser>
        <c:ser>
          <c:idx val="45"/>
          <c:order val="6"/>
          <c:tx>
            <c:strRef>
              <c:f>'SR CorSo - All Lines'!$D$22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804-4580-8284-F1F567F35C75}"/>
              </c:ext>
            </c:extLst>
          </c:dPt>
          <c:dLbls>
            <c:dLbl>
              <c:idx val="6"/>
              <c:tx>
                <c:strRef>
                  <c:f>'SR CorSo - All Lines'!$D$22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{B641406F-C12C-4DCC-915C-10C5EFA0B989}</c15:txfldGUID>
                      <c15:f>'SR CorSo - All Lines'!$D$22</c15:f>
                      <c15:dlblFieldTableCache>
                        <c:ptCount val="1"/>
                        <c:pt idx="0">
                          <c:v>2015</c:v>
                        </c:pt>
                      </c15:dlblFieldTableCache>
                    </c15:dlblFTEntry>
                  </c15:dlblFieldTable>
                  <c15:showDataLabelsRange val="0"/>
                </c:ext>
                <c:ext xmlns:c16="http://schemas.microsoft.com/office/drawing/2014/chart" uri="{C3380CC4-5D6E-409C-BE32-E72D297353CC}">
                  <c16:uniqueId val="{00000016-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7.6175449114549654E-2</c:v>
                </c:pt>
                <c:pt idx="1">
                  <c:v>0.35040799349759988</c:v>
                </c:pt>
                <c:pt idx="2">
                  <c:v>0.50332534832423037</c:v>
                </c:pt>
                <c:pt idx="3">
                  <c:v>0.5738785407630268</c:v>
                </c:pt>
                <c:pt idx="4">
                  <c:v>0.6863311031249032</c:v>
                </c:pt>
                <c:pt idx="5">
                  <c:v>0.67988254599663933</c:v>
                </c:pt>
                <c:pt idx="6">
                  <c:v>0.77209168250704563</c:v>
                </c:pt>
              </c:numCache>
            </c:numRef>
          </c:yVal>
          <c:smooth val="0"/>
          <c:extLst>
            <c:ext xmlns:c16="http://schemas.microsoft.com/office/drawing/2014/chart" uri="{C3380CC4-5D6E-409C-BE32-E72D297353CC}">
              <c16:uniqueId val="{00000017-0804-4580-8284-F1F567F35C75}"/>
            </c:ext>
          </c:extLst>
        </c:ser>
        <c:ser>
          <c:idx val="46"/>
          <c:order val="7"/>
          <c:tx>
            <c:strRef>
              <c:f>'SR CorSo - All Lines'!$D$23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804-4580-8284-F1F567F35C75}"/>
              </c:ext>
            </c:extLst>
          </c:dPt>
          <c:dLbls>
            <c:dLbl>
              <c:idx val="5"/>
              <c:tx>
                <c:strRef>
                  <c:f>'SR CorSo - All Lines'!$D$23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{02DA737D-C825-4EA9-B548-9F9F0FDE9A4D}</c15:txfldGUID>
                      <c15:f>'SR CorSo - All Lines'!$D$23</c15:f>
                      <c15:dlblFieldTableCache>
                        <c:ptCount val="1"/>
                        <c:pt idx="0">
                          <c:v>2016</c:v>
                        </c:pt>
                      </c15:dlblFieldTableCache>
                    </c15:dlblFTEntry>
                  </c15:dlblFieldTable>
                  <c15:showDataLabelsRange val="0"/>
                </c:ext>
                <c:ext xmlns:c16="http://schemas.microsoft.com/office/drawing/2014/chart" uri="{C3380CC4-5D6E-409C-BE32-E72D297353CC}">
                  <c16:uniqueId val="{00000019-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7.7152227524390923E-2</c:v>
                </c:pt>
                <c:pt idx="1">
                  <c:v>0.37397143146950068</c:v>
                </c:pt>
                <c:pt idx="2">
                  <c:v>0.53627090939905675</c:v>
                </c:pt>
                <c:pt idx="3">
                  <c:v>0.66132421278561071</c:v>
                </c:pt>
                <c:pt idx="4">
                  <c:v>0.71416774662673321</c:v>
                </c:pt>
                <c:pt idx="5">
                  <c:v>0.82769402103176859</c:v>
                </c:pt>
              </c:numCache>
            </c:numRef>
          </c:yVal>
          <c:smooth val="0"/>
          <c:extLst>
            <c:ext xmlns:c16="http://schemas.microsoft.com/office/drawing/2014/chart" uri="{C3380CC4-5D6E-409C-BE32-E72D297353CC}">
              <c16:uniqueId val="{0000001A-0804-4580-8284-F1F567F35C75}"/>
            </c:ext>
          </c:extLst>
        </c:ser>
        <c:ser>
          <c:idx val="47"/>
          <c:order val="8"/>
          <c:tx>
            <c:strRef>
              <c:f>'SR CorSo - All Lines'!$D$24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804-4580-8284-F1F567F35C75}"/>
              </c:ext>
            </c:extLst>
          </c:dPt>
          <c:dLbls>
            <c:dLbl>
              <c:idx val="4"/>
              <c:tx>
                <c:strRef>
                  <c:f>'SR CorSo - All Lines'!$D$24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{C5BA2097-E065-48EF-B86F-4732F932AAD2}</c15:txfldGUID>
                      <c15:f>'SR CorSo - All Lines'!$D$24</c15:f>
                      <c15:dlblFieldTableCache>
                        <c:ptCount val="1"/>
                        <c:pt idx="0">
                          <c:v>2017</c:v>
                        </c:pt>
                      </c15:dlblFieldTableCache>
                    </c15:dlblFTEntry>
                  </c15:dlblFieldTable>
                  <c15:showDataLabelsRange val="0"/>
                </c:ext>
                <c:ext xmlns:c16="http://schemas.microsoft.com/office/drawing/2014/chart" uri="{C3380CC4-5D6E-409C-BE32-E72D297353CC}">
                  <c16:uniqueId val="{0000001C-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0.1373392179447733</c:v>
                </c:pt>
                <c:pt idx="1">
                  <c:v>0.59583650593941517</c:v>
                </c:pt>
                <c:pt idx="2">
                  <c:v>0.86920685219400484</c:v>
                </c:pt>
                <c:pt idx="3">
                  <c:v>0.96661560235962252</c:v>
                </c:pt>
                <c:pt idx="4">
                  <c:v>1.1304713437371354</c:v>
                </c:pt>
              </c:numCache>
            </c:numRef>
          </c:yVal>
          <c:smooth val="0"/>
          <c:extLst>
            <c:ext xmlns:c16="http://schemas.microsoft.com/office/drawing/2014/chart" uri="{C3380CC4-5D6E-409C-BE32-E72D297353CC}">
              <c16:uniqueId val="{0000001D-0804-4580-8284-F1F567F35C75}"/>
            </c:ext>
          </c:extLst>
        </c:ser>
        <c:ser>
          <c:idx val="48"/>
          <c:order val="9"/>
          <c:tx>
            <c:strRef>
              <c:f>'SR CorSo - All Lines'!$D$25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804-4580-8284-F1F567F35C75}"/>
              </c:ext>
            </c:extLst>
          </c:dPt>
          <c:dLbls>
            <c:dLbl>
              <c:idx val="3"/>
              <c:tx>
                <c:strRef>
                  <c:f>'SR CorSo - All Lines'!$D$25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{1B0876DB-0E19-404B-B04E-02BA8DE99415}</c15:txfldGUID>
                      <c15:f>'SR CorSo - All Lines'!$D$25</c15:f>
                      <c15:dlblFieldTableCache>
                        <c:ptCount val="1"/>
                        <c:pt idx="0">
                          <c:v>2018</c:v>
                        </c:pt>
                      </c15:dlblFieldTableCache>
                    </c15:dlblFTEntry>
                  </c15:dlblFieldTable>
                  <c15:showDataLabelsRange val="0"/>
                </c:ext>
                <c:ext xmlns:c16="http://schemas.microsoft.com/office/drawing/2014/chart" uri="{C3380CC4-5D6E-409C-BE32-E72D297353CC}">
                  <c16:uniqueId val="{0000001F-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0.1478214211564573</c:v>
                </c:pt>
                <c:pt idx="1">
                  <c:v>0.49748748722635999</c:v>
                </c:pt>
                <c:pt idx="2">
                  <c:v>0.61080374895942535</c:v>
                </c:pt>
                <c:pt idx="3">
                  <c:v>0.82804180635846703</c:v>
                </c:pt>
              </c:numCache>
            </c:numRef>
          </c:yVal>
          <c:smooth val="0"/>
          <c:extLst>
            <c:ext xmlns:c16="http://schemas.microsoft.com/office/drawing/2014/chart" uri="{C3380CC4-5D6E-409C-BE32-E72D297353CC}">
              <c16:uniqueId val="{00000020-0804-4580-8284-F1F567F35C75}"/>
            </c:ext>
          </c:extLst>
        </c:ser>
        <c:ser>
          <c:idx val="49"/>
          <c:order val="10"/>
          <c:tx>
            <c:strRef>
              <c:f>'SR CorSo - All Lines'!$D$26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804-4580-8284-F1F567F35C75}"/>
              </c:ext>
            </c:extLst>
          </c:dPt>
          <c:dLbls>
            <c:dLbl>
              <c:idx val="2"/>
              <c:tx>
                <c:strRef>
                  <c:f>'SR CorSo - All Lines'!$D$26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{89B45CFE-1F54-4660-A926-F3B10310A422}</c15:txfldGUID>
                      <c15:f>'SR CorSo - All Lines'!$D$26</c15:f>
                      <c15:dlblFieldTableCache>
                        <c:ptCount val="1"/>
                        <c:pt idx="0">
                          <c:v>2019</c:v>
                        </c:pt>
                      </c15:dlblFieldTableCache>
                    </c15:dlblFTEntry>
                  </c15:dlblFieldTable>
                  <c15:showDataLabelsRange val="0"/>
                </c:ext>
                <c:ext xmlns:c16="http://schemas.microsoft.com/office/drawing/2014/chart" uri="{C3380CC4-5D6E-409C-BE32-E72D297353CC}">
                  <c16:uniqueId val="{00000022-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0.14570647454869032</c:v>
                </c:pt>
                <c:pt idx="1">
                  <c:v>0.44531884668278854</c:v>
                </c:pt>
                <c:pt idx="2">
                  <c:v>0.80122169450093694</c:v>
                </c:pt>
              </c:numCache>
            </c:numRef>
          </c:yVal>
          <c:smooth val="0"/>
          <c:extLst>
            <c:ext xmlns:c16="http://schemas.microsoft.com/office/drawing/2014/chart" uri="{C3380CC4-5D6E-409C-BE32-E72D297353CC}">
              <c16:uniqueId val="{00000023-0804-4580-8284-F1F567F35C75}"/>
            </c:ext>
          </c:extLst>
        </c:ser>
        <c:ser>
          <c:idx val="50"/>
          <c:order val="11"/>
          <c:tx>
            <c:strRef>
              <c:f>'SR CorSo - All Lines'!$D$27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CorSo - All Lines'!$D$27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{5C211FC8-9312-46EA-8FDB-CD4799C5D882}</c15:txfldGUID>
                      <c15:f>'SR CorSo - All Lines'!$D$27</c15:f>
                      <c15:dlblFieldTableCache>
                        <c:ptCount val="1"/>
                        <c:pt idx="0">
                          <c:v>2020</c:v>
                        </c:pt>
                      </c15:dlblFieldTableCache>
                    </c15:dlblFTEntry>
                  </c15:dlblFieldTable>
                  <c15:showDataLabelsRange val="0"/>
                </c:ext>
                <c:ext xmlns:c16="http://schemas.microsoft.com/office/drawing/2014/chart" uri="{C3380CC4-5D6E-409C-BE32-E72D297353CC}">
                  <c16:uniqueId val="{00000024-0804-4580-8284-F1F567F35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0.269691731649011</c:v>
                </c:pt>
                <c:pt idx="1">
                  <c:v>0.75765877932429704</c:v>
                </c:pt>
              </c:numCache>
            </c:numRef>
          </c:yVal>
          <c:smooth val="0"/>
          <c:extLst>
            <c:ext xmlns:c16="http://schemas.microsoft.com/office/drawing/2014/chart" uri="{C3380CC4-5D6E-409C-BE32-E72D297353CC}">
              <c16:uniqueId val="{00000025-0804-4580-8284-F1F567F35C7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CS'!$H$50</c:f>
              <c:strCache>
                <c:ptCount val="1"/>
                <c:pt idx="0">
                  <c:v>Paid Losses</c:v>
                </c:pt>
              </c:strCache>
            </c:strRef>
          </c:tx>
          <c:spPr>
            <a:solidFill>
              <a:srgbClr val="C1BDDC"/>
            </a:solidFill>
            <a:ln w="3175">
              <a:solidFill>
                <a:srgbClr val="FFFFFF"/>
              </a:solidFill>
              <a:prstDash val="solid"/>
            </a:ln>
          </c:spPr>
          <c:invertIfNegative val="0"/>
          <c:cat>
            <c:numRef>
              <c:f>'Credit &amp; Surety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CS'!$H$51:$H$66</c:f>
              <c:numCache>
                <c:formatCode>0%</c:formatCode>
                <c:ptCount val="16"/>
                <c:pt idx="0">
                  <c:v>0.15735710112613316</c:v>
                </c:pt>
                <c:pt idx="1">
                  <c:v>0.31594632249115873</c:v>
                </c:pt>
                <c:pt idx="2">
                  <c:v>0.38672608199875225</c:v>
                </c:pt>
                <c:pt idx="3">
                  <c:v>0.59232191634470299</c:v>
                </c:pt>
                <c:pt idx="4">
                  <c:v>0.28235692677225749</c:v>
                </c:pt>
                <c:pt idx="5">
                  <c:v>0.19577148034966904</c:v>
                </c:pt>
                <c:pt idx="6">
                  <c:v>0.24173545925667814</c:v>
                </c:pt>
                <c:pt idx="7">
                  <c:v>0.33707803476225306</c:v>
                </c:pt>
                <c:pt idx="8">
                  <c:v>0.30471357630704338</c:v>
                </c:pt>
                <c:pt idx="9">
                  <c:v>0.31676055498884614</c:v>
                </c:pt>
                <c:pt idx="10">
                  <c:v>0.41148518304845949</c:v>
                </c:pt>
                <c:pt idx="11">
                  <c:v>0.29885110707528489</c:v>
                </c:pt>
                <c:pt idx="12">
                  <c:v>0.41139370077992155</c:v>
                </c:pt>
                <c:pt idx="13">
                  <c:v>0.26550367426555155</c:v>
                </c:pt>
                <c:pt idx="14">
                  <c:v>0.45324550809686553</c:v>
                </c:pt>
                <c:pt idx="15">
                  <c:v>0.25172936503066795</c:v>
                </c:pt>
              </c:numCache>
            </c:numRef>
          </c:val>
          <c:extLst>
            <c:ext xmlns:c16="http://schemas.microsoft.com/office/drawing/2014/chart" uri="{C3380CC4-5D6E-409C-BE32-E72D297353CC}">
              <c16:uniqueId val="{00000000-DFF4-49C7-A565-DFF2B331E253}"/>
            </c:ext>
          </c:extLst>
        </c:ser>
        <c:ser>
          <c:idx val="2"/>
          <c:order val="2"/>
          <c:tx>
            <c:strRef>
              <c:f>'Credit &amp; Surety CS'!$I$50</c:f>
              <c:strCache>
                <c:ptCount val="1"/>
                <c:pt idx="0">
                  <c:v>Case Reserves</c:v>
                </c:pt>
              </c:strCache>
            </c:strRef>
          </c:tx>
          <c:spPr>
            <a:solidFill>
              <a:srgbClr val="FCAF86"/>
            </a:solidFill>
            <a:ln w="12700">
              <a:solidFill>
                <a:srgbClr val="FFFFFF"/>
              </a:solidFill>
              <a:prstDash val="solid"/>
            </a:ln>
          </c:spPr>
          <c:invertIfNegative val="0"/>
          <c:cat>
            <c:numRef>
              <c:f>'Credit &amp; Surety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CS'!$I$51:$I$66</c:f>
              <c:numCache>
                <c:formatCode>0%</c:formatCode>
                <c:ptCount val="16"/>
                <c:pt idx="0">
                  <c:v>-2.356923914148089E-4</c:v>
                </c:pt>
                <c:pt idx="1">
                  <c:v>2.2718103645440733E-4</c:v>
                </c:pt>
                <c:pt idx="2">
                  <c:v>8.3652776220997818E-4</c:v>
                </c:pt>
                <c:pt idx="3">
                  <c:v>1.7783433832991151E-4</c:v>
                </c:pt>
                <c:pt idx="4">
                  <c:v>1.158412840810768E-3</c:v>
                </c:pt>
                <c:pt idx="5">
                  <c:v>1.6638969624861888E-3</c:v>
                </c:pt>
                <c:pt idx="6">
                  <c:v>2.7368310263422646E-3</c:v>
                </c:pt>
                <c:pt idx="7">
                  <c:v>5.2823363665404277E-3</c:v>
                </c:pt>
                <c:pt idx="8">
                  <c:v>7.2049519300922361E-3</c:v>
                </c:pt>
                <c:pt idx="9">
                  <c:v>-7.7058499167453427E-3</c:v>
                </c:pt>
                <c:pt idx="10">
                  <c:v>0.10866924827627999</c:v>
                </c:pt>
                <c:pt idx="11">
                  <c:v>0.15236800038915532</c:v>
                </c:pt>
                <c:pt idx="12">
                  <c:v>0.17881030710949883</c:v>
                </c:pt>
                <c:pt idx="13">
                  <c:v>0.10655473334247155</c:v>
                </c:pt>
                <c:pt idx="14">
                  <c:v>0.23973592488817433</c:v>
                </c:pt>
                <c:pt idx="15">
                  <c:v>0.39554132866483005</c:v>
                </c:pt>
              </c:numCache>
            </c:numRef>
          </c:val>
          <c:extLst>
            <c:ext xmlns:c16="http://schemas.microsoft.com/office/drawing/2014/chart" uri="{C3380CC4-5D6E-409C-BE32-E72D297353CC}">
              <c16:uniqueId val="{00000001-DFF4-49C7-A565-DFF2B331E253}"/>
            </c:ext>
          </c:extLst>
        </c:ser>
        <c:ser>
          <c:idx val="3"/>
          <c:order val="3"/>
          <c:tx>
            <c:strRef>
              <c:f>'Credit &amp; Surety CS'!$J$50</c:f>
              <c:strCache>
                <c:ptCount val="1"/>
                <c:pt idx="0">
                  <c:v>IBNR</c:v>
                </c:pt>
              </c:strCache>
            </c:strRef>
          </c:tx>
          <c:spPr>
            <a:solidFill>
              <a:srgbClr val="A3D6D5"/>
            </a:solidFill>
            <a:ln w="12700">
              <a:solidFill>
                <a:srgbClr val="FFFFFF"/>
              </a:solidFill>
              <a:prstDash val="solid"/>
            </a:ln>
          </c:spPr>
          <c:invertIfNegative val="0"/>
          <c:cat>
            <c:numRef>
              <c:f>'Credit &amp; Surety CS'!$D$12:$D$28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CS'!$J$51:$J$66</c:f>
              <c:numCache>
                <c:formatCode>0%</c:formatCode>
                <c:ptCount val="16"/>
                <c:pt idx="0">
                  <c:v>1.7770954674665369E-3</c:v>
                </c:pt>
                <c:pt idx="1">
                  <c:v>2.985150245147135E-3</c:v>
                </c:pt>
                <c:pt idx="2">
                  <c:v>2.5905178607607189E-3</c:v>
                </c:pt>
                <c:pt idx="3">
                  <c:v>2.4406263312262109E-3</c:v>
                </c:pt>
                <c:pt idx="4">
                  <c:v>5.3112296471682658E-3</c:v>
                </c:pt>
                <c:pt idx="5">
                  <c:v>3.4436860601910514E-3</c:v>
                </c:pt>
                <c:pt idx="6">
                  <c:v>2.1691993835405519E-3</c:v>
                </c:pt>
                <c:pt idx="7">
                  <c:v>9.999385890871041E-4</c:v>
                </c:pt>
                <c:pt idx="8">
                  <c:v>-9.2298580067038741E-3</c:v>
                </c:pt>
                <c:pt idx="9">
                  <c:v>7.9591212126962317E-3</c:v>
                </c:pt>
                <c:pt idx="10">
                  <c:v>1.6084159079436486E-2</c:v>
                </c:pt>
                <c:pt idx="11">
                  <c:v>2.3795692887779375E-2</c:v>
                </c:pt>
                <c:pt idx="12">
                  <c:v>5.5614497779833745E-2</c:v>
                </c:pt>
                <c:pt idx="13">
                  <c:v>0.13413263068503795</c:v>
                </c:pt>
                <c:pt idx="14">
                  <c:v>0.24081479917473303</c:v>
                </c:pt>
                <c:pt idx="15">
                  <c:v>0.48543165714970182</c:v>
                </c:pt>
              </c:numCache>
            </c:numRef>
          </c:val>
          <c:extLst>
            <c:ext xmlns:c16="http://schemas.microsoft.com/office/drawing/2014/chart" uri="{C3380CC4-5D6E-409C-BE32-E72D297353CC}">
              <c16:uniqueId val="{00000002-DFF4-49C7-A565-DFF2B331E25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CS'!$F$12:$F$27</c:f>
              <c:numCache>
                <c:formatCode>#,##0</c:formatCode>
                <c:ptCount val="16"/>
                <c:pt idx="0">
                  <c:v>124.8737325007683</c:v>
                </c:pt>
                <c:pt idx="1">
                  <c:v>110.86889586523803</c:v>
                </c:pt>
                <c:pt idx="2">
                  <c:v>135.94110745507646</c:v>
                </c:pt>
                <c:pt idx="3">
                  <c:v>166.15612383732531</c:v>
                </c:pt>
                <c:pt idx="4">
                  <c:v>112.45065825749975</c:v>
                </c:pt>
                <c:pt idx="5">
                  <c:v>152.652500574203</c:v>
                </c:pt>
                <c:pt idx="6">
                  <c:v>205.65178963345096</c:v>
                </c:pt>
                <c:pt idx="7">
                  <c:v>210.29953275307054</c:v>
                </c:pt>
                <c:pt idx="8">
                  <c:v>267.7631112902352</c:v>
                </c:pt>
                <c:pt idx="9">
                  <c:v>308.16577429655672</c:v>
                </c:pt>
                <c:pt idx="10">
                  <c:v>313.08245404862845</c:v>
                </c:pt>
                <c:pt idx="11">
                  <c:v>306.98693825933498</c:v>
                </c:pt>
                <c:pt idx="12">
                  <c:v>321.2658810553408</c:v>
                </c:pt>
                <c:pt idx="13">
                  <c:v>324.69795991109953</c:v>
                </c:pt>
                <c:pt idx="14">
                  <c:v>294.2018557437255</c:v>
                </c:pt>
                <c:pt idx="15">
                  <c:v>107.24189964118811</c:v>
                </c:pt>
              </c:numCache>
            </c:numRef>
          </c:val>
          <c:smooth val="0"/>
          <c:extLst>
            <c:ext xmlns:c16="http://schemas.microsoft.com/office/drawing/2014/chart" uri="{C3380CC4-5D6E-409C-BE32-E72D297353CC}">
              <c16:uniqueId val="{00000003-DFF4-49C7-A565-DFF2B331E253}"/>
            </c:ext>
          </c:extLst>
        </c:ser>
        <c:ser>
          <c:idx val="4"/>
          <c:order val="4"/>
          <c:tx>
            <c:strRef>
              <c:f>'Credit &amp; Surety CS'!$B$9</c:f>
              <c:strCache>
                <c:ptCount val="1"/>
                <c:pt idx="0">
                  <c:v>Written Premium</c:v>
                </c:pt>
              </c:strCache>
            </c:strRef>
          </c:tx>
          <c:marker>
            <c:symbol val="star"/>
            <c:size val="7"/>
            <c:spPr>
              <a:noFill/>
              <a:ln>
                <a:solidFill>
                  <a:srgbClr val="A29FCC"/>
                </a:solidFill>
                <a:prstDash val="solid"/>
              </a:ln>
            </c:spPr>
          </c:marker>
          <c:cat>
            <c:numRef>
              <c:f>'Credit &amp; Surety CS'!$D$12:$D$27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'Credit &amp; Surety CS'!$B$12:$B$27</c:f>
              <c:numCache>
                <c:formatCode>###\ ###\ ###\ ###\ ##0</c:formatCode>
                <c:ptCount val="16"/>
                <c:pt idx="0">
                  <c:v>124.87373251129118</c:v>
                </c:pt>
                <c:pt idx="1">
                  <c:v>110.86909392084215</c:v>
                </c:pt>
                <c:pt idx="2">
                  <c:v>135.94126751284338</c:v>
                </c:pt>
                <c:pt idx="3">
                  <c:v>166.59048897398489</c:v>
                </c:pt>
                <c:pt idx="4">
                  <c:v>112.56336652678411</c:v>
                </c:pt>
                <c:pt idx="5">
                  <c:v>152.65343773332884</c:v>
                </c:pt>
                <c:pt idx="6">
                  <c:v>208.20675379373063</c:v>
                </c:pt>
                <c:pt idx="7">
                  <c:v>215.21402473668425</c:v>
                </c:pt>
                <c:pt idx="8">
                  <c:v>274.19149270005181</c:v>
                </c:pt>
                <c:pt idx="9">
                  <c:v>314.52439410591535</c:v>
                </c:pt>
                <c:pt idx="10">
                  <c:v>356.74140326858276</c:v>
                </c:pt>
                <c:pt idx="11">
                  <c:v>358.40651887361435</c:v>
                </c:pt>
                <c:pt idx="12">
                  <c:v>366.56353856705658</c:v>
                </c:pt>
                <c:pt idx="13">
                  <c:v>397.39842807048325</c:v>
                </c:pt>
                <c:pt idx="14">
                  <c:v>425.67158302431818</c:v>
                </c:pt>
                <c:pt idx="15">
                  <c:v>284.50810108917079</c:v>
                </c:pt>
              </c:numCache>
            </c:numRef>
          </c:val>
          <c:smooth val="0"/>
          <c:extLst>
            <c:ext xmlns:c16="http://schemas.microsoft.com/office/drawing/2014/chart" uri="{C3380CC4-5D6E-409C-BE32-E72D297353CC}">
              <c16:uniqueId val="{00000004-DFF4-49C7-A565-DFF2B331E25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'Various other lines &amp; multilin'!$D$16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81FB-489A-905B-04ECEA214E8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81FB-489A-905B-04ECEA214E8A}"/>
              </c:ext>
            </c:extLst>
          </c:dPt>
          <c:dLbls>
            <c:dLbl>
              <c:idx val="12"/>
              <c:tx>
                <c:strRef>
                  <c:f>'Various other lines &amp; multilin'!$D$16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{DD06EAE9-0FE5-49D5-9F8D-EC64304F039D}</c15:txfldGUID>
                      <c15:f>'Various other lines &amp; multilin'!$D$16</c15:f>
                      <c15:dlblFieldTableCache>
                        <c:ptCount val="1"/>
                        <c:pt idx="0">
                          <c:v>2009</c:v>
                        </c:pt>
                      </c15:dlblFieldTableCache>
                    </c15:dlblFTEntry>
                  </c15:dlblFieldTable>
                  <c15:showDataLabelsRange val="0"/>
                </c:ext>
                <c:ext xmlns:c16="http://schemas.microsoft.com/office/drawing/2014/chart" uri="{C3380CC4-5D6E-409C-BE32-E72D297353CC}">
                  <c16:uniqueId val="{00000002-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3.7934403200889276E-2</c:v>
                </c:pt>
                <c:pt idx="1">
                  <c:v>9.9656182942058941E-2</c:v>
                </c:pt>
                <c:pt idx="2">
                  <c:v>0.15367807647598825</c:v>
                </c:pt>
                <c:pt idx="3">
                  <c:v>0.15104904659650384</c:v>
                </c:pt>
                <c:pt idx="4">
                  <c:v>0.19008065889839706</c:v>
                </c:pt>
                <c:pt idx="5">
                  <c:v>0.22865419812173435</c:v>
                </c:pt>
                <c:pt idx="6">
                  <c:v>0.23045645710579021</c:v>
                </c:pt>
                <c:pt idx="7">
                  <c:v>0.2315084155978693</c:v>
                </c:pt>
                <c:pt idx="8">
                  <c:v>0.23053815381431039</c:v>
                </c:pt>
                <c:pt idx="9">
                  <c:v>0.23080561800641197</c:v>
                </c:pt>
                <c:pt idx="10">
                  <c:v>0.22614699402416377</c:v>
                </c:pt>
                <c:pt idx="11">
                  <c:v>0.22614053404370443</c:v>
                </c:pt>
                <c:pt idx="12">
                  <c:v>0.22614053424639172</c:v>
                </c:pt>
              </c:numCache>
            </c:numRef>
          </c:yVal>
          <c:smooth val="0"/>
          <c:extLst>
            <c:ext xmlns:c16="http://schemas.microsoft.com/office/drawing/2014/chart" uri="{C3380CC4-5D6E-409C-BE32-E72D297353CC}">
              <c16:uniqueId val="{00000003-81FB-489A-905B-04ECEA214E8A}"/>
            </c:ext>
          </c:extLst>
        </c:ser>
        <c:ser>
          <c:idx val="40"/>
          <c:order val="1"/>
          <c:tx>
            <c:strRef>
              <c:f>'Various other lines &amp; multilin'!$D$17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81FB-489A-905B-04ECEA214E8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81FB-489A-905B-04ECEA214E8A}"/>
              </c:ext>
            </c:extLst>
          </c:dPt>
          <c:dLbls>
            <c:dLbl>
              <c:idx val="11"/>
              <c:tx>
                <c:strRef>
                  <c:f>'Various other lines &amp; multilin'!$D$17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{D90FA944-CABE-4862-A2E9-29A44174896F}</c15:txfldGUID>
                      <c15:f>'Various other lines &amp; multilin'!$D$17</c15:f>
                      <c15:dlblFieldTableCache>
                        <c:ptCount val="1"/>
                        <c:pt idx="0">
                          <c:v>2010</c:v>
                        </c:pt>
                      </c15:dlblFieldTableCache>
                    </c15:dlblFTEntry>
                  </c15:dlblFieldTable>
                  <c15:showDataLabelsRange val="0"/>
                </c:ext>
                <c:ext xmlns:c16="http://schemas.microsoft.com/office/drawing/2014/chart" uri="{C3380CC4-5D6E-409C-BE32-E72D297353CC}">
                  <c16:uniqueId val="{00000006-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0.12589016089363098</c:v>
                </c:pt>
                <c:pt idx="1">
                  <c:v>0.36583390053513309</c:v>
                </c:pt>
                <c:pt idx="2">
                  <c:v>0.50161903851969225</c:v>
                </c:pt>
                <c:pt idx="3">
                  <c:v>0.51021142462827995</c:v>
                </c:pt>
                <c:pt idx="4">
                  <c:v>0.51818520681859159</c:v>
                </c:pt>
                <c:pt idx="5">
                  <c:v>0.52761651636593276</c:v>
                </c:pt>
                <c:pt idx="6">
                  <c:v>0.53158703586745948</c:v>
                </c:pt>
                <c:pt idx="7">
                  <c:v>0.53669422235449094</c:v>
                </c:pt>
                <c:pt idx="8">
                  <c:v>0.54148700129244776</c:v>
                </c:pt>
                <c:pt idx="9">
                  <c:v>0.53916840377126418</c:v>
                </c:pt>
                <c:pt idx="10">
                  <c:v>0.53348300201222976</c:v>
                </c:pt>
                <c:pt idx="11">
                  <c:v>0.53747538440064369</c:v>
                </c:pt>
              </c:numCache>
            </c:numRef>
          </c:yVal>
          <c:smooth val="0"/>
          <c:extLst>
            <c:ext xmlns:c16="http://schemas.microsoft.com/office/drawing/2014/chart" uri="{C3380CC4-5D6E-409C-BE32-E72D297353CC}">
              <c16:uniqueId val="{00000007-81FB-489A-905B-04ECEA214E8A}"/>
            </c:ext>
          </c:extLst>
        </c:ser>
        <c:ser>
          <c:idx val="41"/>
          <c:order val="2"/>
          <c:tx>
            <c:strRef>
              <c:f>'Various other lines &amp; multilin'!$D$18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81FB-489A-905B-04ECEA214E8A}"/>
              </c:ext>
            </c:extLst>
          </c:dPt>
          <c:dLbls>
            <c:dLbl>
              <c:idx val="10"/>
              <c:tx>
                <c:strRef>
                  <c:f>'Various other lines &amp; multilin'!$D$18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{CB6C3E74-0785-4CE8-8FF2-39C65A6388E8}</c15:txfldGUID>
                      <c15:f>'Various other lines &amp; multilin'!$D$18</c15:f>
                      <c15:dlblFieldTableCache>
                        <c:ptCount val="1"/>
                        <c:pt idx="0">
                          <c:v>2011</c:v>
                        </c:pt>
                      </c15:dlblFieldTableCache>
                    </c15:dlblFTEntry>
                  </c15:dlblFieldTable>
                  <c15:showDataLabelsRange val="0"/>
                </c:ext>
                <c:ext xmlns:c16="http://schemas.microsoft.com/office/drawing/2014/chart" uri="{C3380CC4-5D6E-409C-BE32-E72D297353CC}">
                  <c16:uniqueId val="{00000009-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2.324920221805301E-2</c:v>
                </c:pt>
                <c:pt idx="1">
                  <c:v>0.4122228945944385</c:v>
                </c:pt>
                <c:pt idx="2">
                  <c:v>0.46412471469435257</c:v>
                </c:pt>
                <c:pt idx="3">
                  <c:v>0.52926261258276608</c:v>
                </c:pt>
                <c:pt idx="4">
                  <c:v>0.53679971561335793</c:v>
                </c:pt>
                <c:pt idx="5">
                  <c:v>0.56318954424622192</c:v>
                </c:pt>
                <c:pt idx="6">
                  <c:v>0.5678577963324335</c:v>
                </c:pt>
                <c:pt idx="7">
                  <c:v>0.57571407878803005</c:v>
                </c:pt>
                <c:pt idx="8">
                  <c:v>0.57334975616754924</c:v>
                </c:pt>
                <c:pt idx="9">
                  <c:v>0.56235170717261662</c:v>
                </c:pt>
                <c:pt idx="10">
                  <c:v>0.56674647602491657</c:v>
                </c:pt>
              </c:numCache>
            </c:numRef>
          </c:yVal>
          <c:smooth val="0"/>
          <c:extLst>
            <c:ext xmlns:c16="http://schemas.microsoft.com/office/drawing/2014/chart" uri="{C3380CC4-5D6E-409C-BE32-E72D297353CC}">
              <c16:uniqueId val="{0000000A-81FB-489A-905B-04ECEA214E8A}"/>
            </c:ext>
          </c:extLst>
        </c:ser>
        <c:ser>
          <c:idx val="42"/>
          <c:order val="3"/>
          <c:tx>
            <c:strRef>
              <c:f>'Various other lines &amp; multilin'!$D$19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81FB-489A-905B-04ECEA214E8A}"/>
              </c:ext>
            </c:extLst>
          </c:dPt>
          <c:dLbls>
            <c:dLbl>
              <c:idx val="9"/>
              <c:tx>
                <c:strRef>
                  <c:f>'Various other lines &amp; multilin'!$D$19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{0FC9148A-8F89-4399-9B96-BCFC15D140EB}</c15:txfldGUID>
                      <c15:f>'Various other lines &amp; multilin'!$D$19</c15:f>
                      <c15:dlblFieldTableCache>
                        <c:ptCount val="1"/>
                        <c:pt idx="0">
                          <c:v>2012</c:v>
                        </c:pt>
                      </c15:dlblFieldTableCache>
                    </c15:dlblFTEntry>
                  </c15:dlblFieldTable>
                  <c15:showDataLabelsRange val="0"/>
                </c:ext>
                <c:ext xmlns:c16="http://schemas.microsoft.com/office/drawing/2014/chart" uri="{C3380CC4-5D6E-409C-BE32-E72D297353CC}">
                  <c16:uniqueId val="{0000000C-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1.8954457425378015E-4</c:v>
                </c:pt>
                <c:pt idx="1">
                  <c:v>9.4543137707793594E-3</c:v>
                </c:pt>
                <c:pt idx="2">
                  <c:v>9.5139365723994392E-3</c:v>
                </c:pt>
                <c:pt idx="3">
                  <c:v>9.1960640858123679E-3</c:v>
                </c:pt>
                <c:pt idx="4">
                  <c:v>9.2091677827845116E-3</c:v>
                </c:pt>
                <c:pt idx="5">
                  <c:v>9.3455817140995646E-3</c:v>
                </c:pt>
                <c:pt idx="6">
                  <c:v>8.9402048152256962E-3</c:v>
                </c:pt>
                <c:pt idx="7">
                  <c:v>8.8321506401595074E-3</c:v>
                </c:pt>
                <c:pt idx="8">
                  <c:v>5.7985197348989501E-3</c:v>
                </c:pt>
                <c:pt idx="9">
                  <c:v>5.7989266981630389E-3</c:v>
                </c:pt>
              </c:numCache>
            </c:numRef>
          </c:yVal>
          <c:smooth val="0"/>
          <c:extLst>
            <c:ext xmlns:c16="http://schemas.microsoft.com/office/drawing/2014/chart" uri="{C3380CC4-5D6E-409C-BE32-E72D297353CC}">
              <c16:uniqueId val="{0000000D-81FB-489A-905B-04ECEA214E8A}"/>
            </c:ext>
          </c:extLst>
        </c:ser>
        <c:ser>
          <c:idx val="43"/>
          <c:order val="4"/>
          <c:tx>
            <c:strRef>
              <c:f>'Various other lines &amp; multilin'!$D$20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81FB-489A-905B-04ECEA214E8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81FB-489A-905B-04ECEA214E8A}"/>
              </c:ext>
            </c:extLst>
          </c:dPt>
          <c:dLbls>
            <c:dLbl>
              <c:idx val="8"/>
              <c:tx>
                <c:strRef>
                  <c:f>'Various other lines &amp; multilin'!$D$20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{C80F1431-21EB-4ADD-B488-A8C075E87383}</c15:txfldGUID>
                      <c15:f>'Various other lines &amp; multilin'!$D$20</c15:f>
                      <c15:dlblFieldTableCache>
                        <c:ptCount val="1"/>
                        <c:pt idx="0">
                          <c:v>2013</c:v>
                        </c:pt>
                      </c15:dlblFieldTableCache>
                    </c15:dlblFTEntry>
                  </c15:dlblFieldTable>
                  <c15:showDataLabelsRange val="0"/>
                </c:ext>
                <c:ext xmlns:c16="http://schemas.microsoft.com/office/drawing/2014/chart" uri="{C3380CC4-5D6E-409C-BE32-E72D297353CC}">
                  <c16:uniqueId val="{00000010-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9.3996060942301198E-3</c:v>
                </c:pt>
                <c:pt idx="1">
                  <c:v>1.7423697037876711E-2</c:v>
                </c:pt>
                <c:pt idx="2">
                  <c:v>2.8684220697583633E-2</c:v>
                </c:pt>
                <c:pt idx="3">
                  <c:v>1.9231490275846502E-2</c:v>
                </c:pt>
                <c:pt idx="4">
                  <c:v>1.9268812568293877E-2</c:v>
                </c:pt>
                <c:pt idx="5">
                  <c:v>1.7719032355384755E-2</c:v>
                </c:pt>
                <c:pt idx="6">
                  <c:v>1.7554983647549496E-2</c:v>
                </c:pt>
                <c:pt idx="7">
                  <c:v>1.3418713349215142E-2</c:v>
                </c:pt>
                <c:pt idx="8">
                  <c:v>1.795929057798783E-2</c:v>
                </c:pt>
              </c:numCache>
            </c:numRef>
          </c:yVal>
          <c:smooth val="0"/>
          <c:extLst>
            <c:ext xmlns:c16="http://schemas.microsoft.com/office/drawing/2014/chart" uri="{C3380CC4-5D6E-409C-BE32-E72D297353CC}">
              <c16:uniqueId val="{00000011-81FB-489A-905B-04ECEA214E8A}"/>
            </c:ext>
          </c:extLst>
        </c:ser>
        <c:ser>
          <c:idx val="44"/>
          <c:order val="5"/>
          <c:tx>
            <c:strRef>
              <c:f>'Various other lines &amp; multilin'!$D$21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81FB-489A-905B-04ECEA214E8A}"/>
              </c:ext>
            </c:extLst>
          </c:dPt>
          <c:dLbls>
            <c:dLbl>
              <c:idx val="7"/>
              <c:tx>
                <c:strRef>
                  <c:f>'Various other lines &amp; multilin'!$D$21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{A27C43BE-208A-4341-AEBB-E1002E1F4A25}</c15:txfldGUID>
                      <c15:f>'Various other lines &amp; multilin'!$D$21</c15:f>
                      <c15:dlblFieldTableCache>
                        <c:ptCount val="1"/>
                        <c:pt idx="0">
                          <c:v>2014</c:v>
                        </c:pt>
                      </c15:dlblFieldTableCache>
                    </c15:dlblFTEntry>
                  </c15:dlblFieldTable>
                  <c15:showDataLabelsRange val="0"/>
                </c:ext>
                <c:ext xmlns:c16="http://schemas.microsoft.com/office/drawing/2014/chart" uri="{C3380CC4-5D6E-409C-BE32-E72D297353CC}">
                  <c16:uniqueId val="{00000013-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3.6468211649972306E-2</c:v>
                </c:pt>
                <c:pt idx="1">
                  <c:v>6.2940637718978579E-2</c:v>
                </c:pt>
                <c:pt idx="2">
                  <c:v>7.0226855242901787E-2</c:v>
                </c:pt>
                <c:pt idx="3">
                  <c:v>6.1483363277305796E-2</c:v>
                </c:pt>
                <c:pt idx="4">
                  <c:v>9.2620542710992362E-2</c:v>
                </c:pt>
                <c:pt idx="5">
                  <c:v>9.2388506673407797E-2</c:v>
                </c:pt>
                <c:pt idx="6">
                  <c:v>9.3037837091236406E-2</c:v>
                </c:pt>
                <c:pt idx="7">
                  <c:v>0.10545533456735356</c:v>
                </c:pt>
              </c:numCache>
            </c:numRef>
          </c:yVal>
          <c:smooth val="0"/>
          <c:extLst>
            <c:ext xmlns:c16="http://schemas.microsoft.com/office/drawing/2014/chart" uri="{C3380CC4-5D6E-409C-BE32-E72D297353CC}">
              <c16:uniqueId val="{00000014-81FB-489A-905B-04ECEA214E8A}"/>
            </c:ext>
          </c:extLst>
        </c:ser>
        <c:ser>
          <c:idx val="45"/>
          <c:order val="6"/>
          <c:tx>
            <c:strRef>
              <c:f>'Various other lines &amp; multilin'!$D$22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81FB-489A-905B-04ECEA214E8A}"/>
              </c:ext>
            </c:extLst>
          </c:dPt>
          <c:dLbls>
            <c:dLbl>
              <c:idx val="6"/>
              <c:tx>
                <c:strRef>
                  <c:f>'Various other lines &amp; multilin'!$D$22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{FE16AF29-92BC-4A3B-93A2-9A334B2FA3A5}</c15:txfldGUID>
                      <c15:f>'Various other lines &amp; multilin'!$D$22</c15:f>
                      <c15:dlblFieldTableCache>
                        <c:ptCount val="1"/>
                        <c:pt idx="0">
                          <c:v>2015</c:v>
                        </c:pt>
                      </c15:dlblFieldTableCache>
                    </c15:dlblFTEntry>
                  </c15:dlblFieldTable>
                  <c15:showDataLabelsRange val="0"/>
                </c:ext>
                <c:ext xmlns:c16="http://schemas.microsoft.com/office/drawing/2014/chart" uri="{C3380CC4-5D6E-409C-BE32-E72D297353CC}">
                  <c16:uniqueId val="{00000016-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4.4613812126423044E-5</c:v>
                </c:pt>
                <c:pt idx="1">
                  <c:v>0.19366994643065161</c:v>
                </c:pt>
                <c:pt idx="2">
                  <c:v>0.20520297834553289</c:v>
                </c:pt>
                <c:pt idx="3">
                  <c:v>0.18358350940572712</c:v>
                </c:pt>
                <c:pt idx="4">
                  <c:v>0.18080321628339513</c:v>
                </c:pt>
                <c:pt idx="5">
                  <c:v>0.18025298192229466</c:v>
                </c:pt>
                <c:pt idx="6">
                  <c:v>0.18430334703118859</c:v>
                </c:pt>
              </c:numCache>
            </c:numRef>
          </c:yVal>
          <c:smooth val="0"/>
          <c:extLst>
            <c:ext xmlns:c16="http://schemas.microsoft.com/office/drawing/2014/chart" uri="{C3380CC4-5D6E-409C-BE32-E72D297353CC}">
              <c16:uniqueId val="{00000017-81FB-489A-905B-04ECEA214E8A}"/>
            </c:ext>
          </c:extLst>
        </c:ser>
        <c:ser>
          <c:idx val="46"/>
          <c:order val="7"/>
          <c:tx>
            <c:strRef>
              <c:f>'Various other lines &amp; multilin'!$D$23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81FB-489A-905B-04ECEA214E8A}"/>
              </c:ext>
            </c:extLst>
          </c:dPt>
          <c:dLbls>
            <c:dLbl>
              <c:idx val="5"/>
              <c:tx>
                <c:strRef>
                  <c:f>'Various other lines &amp; multilin'!$D$23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{EF208380-E408-4B6A-838E-23719AAA1ECD}</c15:txfldGUID>
                      <c15:f>'Various other lines &amp; multilin'!$D$23</c15:f>
                      <c15:dlblFieldTableCache>
                        <c:ptCount val="1"/>
                        <c:pt idx="0">
                          <c:v>2016</c:v>
                        </c:pt>
                      </c15:dlblFieldTableCache>
                    </c15:dlblFTEntry>
                  </c15:dlblFieldTable>
                  <c15:showDataLabelsRange val="0"/>
                </c:ext>
                <c:ext xmlns:c16="http://schemas.microsoft.com/office/drawing/2014/chart" uri="{C3380CC4-5D6E-409C-BE32-E72D297353CC}">
                  <c16:uniqueId val="{00000019-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2.5411312671728293E-2</c:v>
                </c:pt>
                <c:pt idx="1">
                  <c:v>0.25648734241248389</c:v>
                </c:pt>
                <c:pt idx="2">
                  <c:v>0.35567633554424533</c:v>
                </c:pt>
                <c:pt idx="3">
                  <c:v>0.31928608972718053</c:v>
                </c:pt>
                <c:pt idx="4">
                  <c:v>0.3192971724669828</c:v>
                </c:pt>
                <c:pt idx="5">
                  <c:v>0.33572973874924888</c:v>
                </c:pt>
              </c:numCache>
            </c:numRef>
          </c:yVal>
          <c:smooth val="0"/>
          <c:extLst>
            <c:ext xmlns:c16="http://schemas.microsoft.com/office/drawing/2014/chart" uri="{C3380CC4-5D6E-409C-BE32-E72D297353CC}">
              <c16:uniqueId val="{0000001A-81FB-489A-905B-04ECEA214E8A}"/>
            </c:ext>
          </c:extLst>
        </c:ser>
        <c:ser>
          <c:idx val="47"/>
          <c:order val="8"/>
          <c:tx>
            <c:strRef>
              <c:f>'Various other lines &amp; multilin'!$D$24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81FB-489A-905B-04ECEA214E8A}"/>
              </c:ext>
            </c:extLst>
          </c:dPt>
          <c:dLbls>
            <c:dLbl>
              <c:idx val="4"/>
              <c:tx>
                <c:strRef>
                  <c:f>'Various other lines &amp; multilin'!$D$24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{E3845520-D790-452A-8662-B3E6D7605DBB}</c15:txfldGUID>
                      <c15:f>'Various other lines &amp; multilin'!$D$24</c15:f>
                      <c15:dlblFieldTableCache>
                        <c:ptCount val="1"/>
                        <c:pt idx="0">
                          <c:v>2017</c:v>
                        </c:pt>
                      </c15:dlblFieldTableCache>
                    </c15:dlblFTEntry>
                  </c15:dlblFieldTable>
                  <c15:showDataLabelsRange val="0"/>
                </c:ext>
                <c:ext xmlns:c16="http://schemas.microsoft.com/office/drawing/2014/chart" uri="{C3380CC4-5D6E-409C-BE32-E72D297353CC}">
                  <c16:uniqueId val="{0000001C-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2.0257987116102539E-2</c:v>
                </c:pt>
                <c:pt idx="1">
                  <c:v>5.0161253686915458E-2</c:v>
                </c:pt>
                <c:pt idx="2">
                  <c:v>6.7503129935047132E-2</c:v>
                </c:pt>
                <c:pt idx="3">
                  <c:v>6.7244214348078313E-2</c:v>
                </c:pt>
                <c:pt idx="4">
                  <c:v>7.8778264397424039E-2</c:v>
                </c:pt>
              </c:numCache>
            </c:numRef>
          </c:yVal>
          <c:smooth val="0"/>
          <c:extLst>
            <c:ext xmlns:c16="http://schemas.microsoft.com/office/drawing/2014/chart" uri="{C3380CC4-5D6E-409C-BE32-E72D297353CC}">
              <c16:uniqueId val="{0000001D-81FB-489A-905B-04ECEA214E8A}"/>
            </c:ext>
          </c:extLst>
        </c:ser>
        <c:ser>
          <c:idx val="48"/>
          <c:order val="9"/>
          <c:tx>
            <c:strRef>
              <c:f>'Various other lines &amp; multilin'!$D$25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81FB-489A-905B-04ECEA214E8A}"/>
              </c:ext>
            </c:extLst>
          </c:dPt>
          <c:dLbls>
            <c:dLbl>
              <c:idx val="3"/>
              <c:tx>
                <c:strRef>
                  <c:f>'Various other lines &amp; multilin'!$D$25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{55BB3D63-134E-4157-B83F-E6E5B4F1A01E}</c15:txfldGUID>
                      <c15:f>'Various other lines &amp; multilin'!$D$25</c15:f>
                      <c15:dlblFieldTableCache>
                        <c:ptCount val="1"/>
                        <c:pt idx="0">
                          <c:v>2018</c:v>
                        </c:pt>
                      </c15:dlblFieldTableCache>
                    </c15:dlblFTEntry>
                  </c15:dlblFieldTable>
                  <c15:showDataLabelsRange val="0"/>
                </c:ext>
                <c:ext xmlns:c16="http://schemas.microsoft.com/office/drawing/2014/chart" uri="{C3380CC4-5D6E-409C-BE32-E72D297353CC}">
                  <c16:uniqueId val="{0000001F-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8.350051095080073E-3</c:v>
                </c:pt>
                <c:pt idx="1">
                  <c:v>7.6215237148738457E-2</c:v>
                </c:pt>
                <c:pt idx="2">
                  <c:v>0.54781728343572955</c:v>
                </c:pt>
                <c:pt idx="3">
                  <c:v>0.78868972783699087</c:v>
                </c:pt>
              </c:numCache>
            </c:numRef>
          </c:yVal>
          <c:smooth val="0"/>
          <c:extLst>
            <c:ext xmlns:c16="http://schemas.microsoft.com/office/drawing/2014/chart" uri="{C3380CC4-5D6E-409C-BE32-E72D297353CC}">
              <c16:uniqueId val="{00000020-81FB-489A-905B-04ECEA214E8A}"/>
            </c:ext>
          </c:extLst>
        </c:ser>
        <c:ser>
          <c:idx val="49"/>
          <c:order val="10"/>
          <c:tx>
            <c:strRef>
              <c:f>'Various other lines &amp; multilin'!$D$26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81FB-489A-905B-04ECEA214E8A}"/>
              </c:ext>
            </c:extLst>
          </c:dPt>
          <c:dLbls>
            <c:dLbl>
              <c:idx val="2"/>
              <c:tx>
                <c:strRef>
                  <c:f>'Various other lines &amp; multilin'!$D$26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{11D90BD2-CA95-4B18-AA01-DFC09C58D63C}</c15:txfldGUID>
                      <c15:f>'Various other lines &amp; multilin'!$D$26</c15:f>
                      <c15:dlblFieldTableCache>
                        <c:ptCount val="1"/>
                        <c:pt idx="0">
                          <c:v>2019</c:v>
                        </c:pt>
                      </c15:dlblFieldTableCache>
                    </c15:dlblFTEntry>
                  </c15:dlblFieldTable>
                  <c15:showDataLabelsRange val="0"/>
                </c:ext>
                <c:ext xmlns:c16="http://schemas.microsoft.com/office/drawing/2014/chart" uri="{C3380CC4-5D6E-409C-BE32-E72D297353CC}">
                  <c16:uniqueId val="{00000022-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5.3455950244537309E-2</c:v>
                </c:pt>
                <c:pt idx="1">
                  <c:v>0.36085222703549452</c:v>
                </c:pt>
                <c:pt idx="2">
                  <c:v>1.057961907344747</c:v>
                </c:pt>
              </c:numCache>
            </c:numRef>
          </c:yVal>
          <c:smooth val="0"/>
          <c:extLst>
            <c:ext xmlns:c16="http://schemas.microsoft.com/office/drawing/2014/chart" uri="{C3380CC4-5D6E-409C-BE32-E72D297353CC}">
              <c16:uniqueId val="{00000023-81FB-489A-905B-04ECEA214E8A}"/>
            </c:ext>
          </c:extLst>
        </c:ser>
        <c:ser>
          <c:idx val="50"/>
          <c:order val="11"/>
          <c:tx>
            <c:strRef>
              <c:f>'Various other lines &amp; multilin'!$D$27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'Various other lines &amp; multilin'!$D$27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{92BF4322-39C4-4F54-A00B-20468C61AE82}</c15:txfldGUID>
                      <c15:f>'Various other lines &amp; multilin'!$D$27</c15:f>
                      <c15:dlblFieldTableCache>
                        <c:ptCount val="1"/>
                        <c:pt idx="0">
                          <c:v>2020</c:v>
                        </c:pt>
                      </c15:dlblFieldTableCache>
                    </c15:dlblFTEntry>
                  </c15:dlblFieldTable>
                  <c15:showDataLabelsRange val="0"/>
                </c:ext>
                <c:ext xmlns:c16="http://schemas.microsoft.com/office/drawing/2014/chart" uri="{C3380CC4-5D6E-409C-BE32-E72D297353CC}">
                  <c16:uniqueId val="{00000024-81FB-489A-905B-04ECEA214E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0.12348742161166025</c:v>
                </c:pt>
                <c:pt idx="1">
                  <c:v>0.77349746355227167</c:v>
                </c:pt>
              </c:numCache>
            </c:numRef>
          </c:yVal>
          <c:smooth val="0"/>
          <c:extLst>
            <c:ext xmlns:c16="http://schemas.microsoft.com/office/drawing/2014/chart" uri="{C3380CC4-5D6E-409C-BE32-E72D297353CC}">
              <c16:uniqueId val="{00000025-81FB-489A-905B-04ECEA214E8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'Various other lines &amp; multilin'!$H$50</c:f>
              <c:strCache>
                <c:ptCount val="1"/>
                <c:pt idx="0">
                  <c:v>Paid Losses</c:v>
                </c:pt>
              </c:strCache>
            </c:strRef>
          </c:tx>
          <c:spPr>
            <a:solidFill>
              <a:srgbClr val="C1BDDC"/>
            </a:solidFill>
            <a:ln w="3175">
              <a:solidFill>
                <a:srgbClr val="FFFFFF"/>
              </a:solidFill>
              <a:prstDash val="solid"/>
            </a:ln>
          </c:spPr>
          <c:invertIfNegative val="0"/>
          <c:cat>
            <c:numRef>
              <c:f>'Various other lines &amp; multilin'!$D$12:$D$28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'Various other lines &amp; multilin'!$H$51:$H$66</c:f>
              <c:numCache>
                <c:formatCode>0%</c:formatCode>
                <c:ptCount val="16"/>
                <c:pt idx="0">
                  <c:v>0.64052924757797569</c:v>
                </c:pt>
                <c:pt idx="1">
                  <c:v>0.57128066279371692</c:v>
                </c:pt>
                <c:pt idx="2">
                  <c:v>7.9973913434023797E-2</c:v>
                </c:pt>
                <c:pt idx="3">
                  <c:v>0.19651810895837266</c:v>
                </c:pt>
                <c:pt idx="4">
                  <c:v>0.22586699163665419</c:v>
                </c:pt>
                <c:pt idx="5">
                  <c:v>0.51749038956875482</c:v>
                </c:pt>
                <c:pt idx="6">
                  <c:v>0.45744434619827007</c:v>
                </c:pt>
                <c:pt idx="7">
                  <c:v>5.6303755749489148E-3</c:v>
                </c:pt>
                <c:pt idx="8">
                  <c:v>1.2718998897156436E-2</c:v>
                </c:pt>
                <c:pt idx="9">
                  <c:v>5.5566431600418346E-2</c:v>
                </c:pt>
                <c:pt idx="10">
                  <c:v>0.17282251425151135</c:v>
                </c:pt>
                <c:pt idx="11">
                  <c:v>0.21877265026309325</c:v>
                </c:pt>
                <c:pt idx="12">
                  <c:v>5.9987275696167408E-2</c:v>
                </c:pt>
                <c:pt idx="13">
                  <c:v>0.25186561224141962</c:v>
                </c:pt>
                <c:pt idx="14">
                  <c:v>0.17381167917729226</c:v>
                </c:pt>
                <c:pt idx="15">
                  <c:v>3.8628656522578138E-2</c:v>
                </c:pt>
              </c:numCache>
            </c:numRef>
          </c:val>
          <c:extLst>
            <c:ext xmlns:c16="http://schemas.microsoft.com/office/drawing/2014/chart" uri="{C3380CC4-5D6E-409C-BE32-E72D297353CC}">
              <c16:uniqueId val="{00000000-70F0-46E7-888B-3CB0D9395CA5}"/>
            </c:ext>
          </c:extLst>
        </c:ser>
        <c:ser>
          <c:idx val="2"/>
          <c:order val="2"/>
          <c:tx>
            <c:strRef>
              <c:f>'Various other lines &amp; multilin'!$I$50</c:f>
              <c:strCache>
                <c:ptCount val="1"/>
                <c:pt idx="0">
                  <c:v>Case Reserves</c:v>
                </c:pt>
              </c:strCache>
            </c:strRef>
          </c:tx>
          <c:spPr>
            <a:solidFill>
              <a:srgbClr val="FCAF86"/>
            </a:solidFill>
            <a:ln w="12700">
              <a:solidFill>
                <a:srgbClr val="FFFFFF"/>
              </a:solidFill>
              <a:prstDash val="solid"/>
            </a:ln>
          </c:spPr>
          <c:invertIfNegative val="0"/>
          <c:cat>
            <c:numRef>
              <c:f>'Various other lines &amp; multilin'!$D$12:$D$28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'Various other lines &amp; multilin'!$I$51:$I$66</c:f>
              <c:numCache>
                <c:formatCode>0%</c:formatCode>
                <c:ptCount val="16"/>
                <c:pt idx="0">
                  <c:v>2.7320065239535771E-4</c:v>
                </c:pt>
                <c:pt idx="1">
                  <c:v>1.1880073771163052E-3</c:v>
                </c:pt>
                <c:pt idx="2">
                  <c:v>1.054165793096762E-3</c:v>
                </c:pt>
                <c:pt idx="3">
                  <c:v>3.3465360784856965E-3</c:v>
                </c:pt>
                <c:pt idx="4">
                  <c:v>2.7354240705015188E-4</c:v>
                </c:pt>
                <c:pt idx="5">
                  <c:v>1.5992612443474656E-2</c:v>
                </c:pt>
                <c:pt idx="6">
                  <c:v>0.10490736097434654</c:v>
                </c:pt>
                <c:pt idx="7">
                  <c:v>1.6814415995003315E-4</c:v>
                </c:pt>
                <c:pt idx="8">
                  <c:v>6.9971445205870475E-4</c:v>
                </c:pt>
                <c:pt idx="9">
                  <c:v>3.7471405490818024E-2</c:v>
                </c:pt>
                <c:pt idx="10">
                  <c:v>7.4304676707832897E-3</c:v>
                </c:pt>
                <c:pt idx="11">
                  <c:v>0.10052452220388947</c:v>
                </c:pt>
                <c:pt idx="12">
                  <c:v>7.2569386519108986E-3</c:v>
                </c:pt>
                <c:pt idx="13">
                  <c:v>0.29595167119430993</c:v>
                </c:pt>
                <c:pt idx="14">
                  <c:v>0.18704054785820223</c:v>
                </c:pt>
                <c:pt idx="15">
                  <c:v>8.4858765089082133E-2</c:v>
                </c:pt>
              </c:numCache>
            </c:numRef>
          </c:val>
          <c:extLst>
            <c:ext xmlns:c16="http://schemas.microsoft.com/office/drawing/2014/chart" uri="{C3380CC4-5D6E-409C-BE32-E72D297353CC}">
              <c16:uniqueId val="{00000001-70F0-46E7-888B-3CB0D9395CA5}"/>
            </c:ext>
          </c:extLst>
        </c:ser>
        <c:ser>
          <c:idx val="3"/>
          <c:order val="3"/>
          <c:tx>
            <c:strRef>
              <c:f>'Various other lines &amp; multilin'!$J$50</c:f>
              <c:strCache>
                <c:ptCount val="1"/>
                <c:pt idx="0">
                  <c:v>IBNR</c:v>
                </c:pt>
              </c:strCache>
            </c:strRef>
          </c:tx>
          <c:spPr>
            <a:solidFill>
              <a:srgbClr val="A3D6D5"/>
            </a:solidFill>
            <a:ln w="12700">
              <a:solidFill>
                <a:srgbClr val="FFFFFF"/>
              </a:solidFill>
              <a:prstDash val="solid"/>
            </a:ln>
          </c:spPr>
          <c:invertIfNegative val="0"/>
          <c:cat>
            <c:numRef>
              <c:f>'Various other lines &amp; multilin'!$D$12:$D$28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'Various other lines &amp; multilin'!$J$51:$J$66</c:f>
              <c:numCache>
                <c:formatCode>0%</c:formatCode>
                <c:ptCount val="16"/>
                <c:pt idx="0">
                  <c:v>1.156757958289509E-10</c:v>
                </c:pt>
                <c:pt idx="1">
                  <c:v>-1.536409222902819E-10</c:v>
                </c:pt>
                <c:pt idx="2">
                  <c:v>1.1297302424204238E-10</c:v>
                </c:pt>
                <c:pt idx="3">
                  <c:v>-8.974484353519153E-10</c:v>
                </c:pt>
                <c:pt idx="4">
                  <c:v>2.0268738416819895E-10</c:v>
                </c:pt>
                <c:pt idx="5">
                  <c:v>3.9923823884141845E-3</c:v>
                </c:pt>
                <c:pt idx="6">
                  <c:v>4.3947688522999332E-3</c:v>
                </c:pt>
                <c:pt idx="7">
                  <c:v>4.0696326409112859E-7</c:v>
                </c:pt>
                <c:pt idx="8">
                  <c:v>4.5405772287726905E-3</c:v>
                </c:pt>
                <c:pt idx="9">
                  <c:v>1.2417497476117192E-2</c:v>
                </c:pt>
                <c:pt idx="10">
                  <c:v>4.050365108893973E-3</c:v>
                </c:pt>
                <c:pt idx="11">
                  <c:v>1.6432566282266154E-2</c:v>
                </c:pt>
                <c:pt idx="12">
                  <c:v>1.1534050049345728E-2</c:v>
                </c:pt>
                <c:pt idx="13">
                  <c:v>0.2408724444012614</c:v>
                </c:pt>
                <c:pt idx="14">
                  <c:v>0.69710968030925269</c:v>
                </c:pt>
                <c:pt idx="15">
                  <c:v>0.6500100419406114</c:v>
                </c:pt>
              </c:numCache>
            </c:numRef>
          </c:val>
          <c:extLst>
            <c:ext xmlns:c16="http://schemas.microsoft.com/office/drawing/2014/chart" uri="{C3380CC4-5D6E-409C-BE32-E72D297353CC}">
              <c16:uniqueId val="{00000002-70F0-46E7-888B-3CB0D9395CA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'Various other lines &amp; multilin'!$D$12:$D$27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'Various other lines &amp; multilin'!$F$12:$F$27</c:f>
              <c:numCache>
                <c:formatCode>#,##0</c:formatCode>
                <c:ptCount val="16"/>
                <c:pt idx="0">
                  <c:v>141.15169934021634</c:v>
                </c:pt>
                <c:pt idx="1">
                  <c:v>243.64758023094191</c:v>
                </c:pt>
                <c:pt idx="2">
                  <c:v>148.61531869872371</c:v>
                </c:pt>
                <c:pt idx="3">
                  <c:v>40.863650726558454</c:v>
                </c:pt>
                <c:pt idx="4">
                  <c:v>45.527878550052939</c:v>
                </c:pt>
                <c:pt idx="5">
                  <c:v>122.20615886823929</c:v>
                </c:pt>
                <c:pt idx="6">
                  <c:v>137.86464986153072</c:v>
                </c:pt>
                <c:pt idx="7">
                  <c:v>65.947548477739701</c:v>
                </c:pt>
                <c:pt idx="8">
                  <c:v>47.962998595812451</c:v>
                </c:pt>
                <c:pt idx="9">
                  <c:v>47.74780024927059</c:v>
                </c:pt>
                <c:pt idx="10">
                  <c:v>36.88494117555598</c:v>
                </c:pt>
                <c:pt idx="11">
                  <c:v>56.921346943225657</c:v>
                </c:pt>
                <c:pt idx="12">
                  <c:v>38.325567370010866</c:v>
                </c:pt>
                <c:pt idx="13">
                  <c:v>129.32956221607171</c:v>
                </c:pt>
                <c:pt idx="14">
                  <c:v>241.97102148514995</c:v>
                </c:pt>
                <c:pt idx="15">
                  <c:v>113.90173759473537</c:v>
                </c:pt>
              </c:numCache>
            </c:numRef>
          </c:val>
          <c:smooth val="0"/>
          <c:extLst>
            <c:ext xmlns:c16="http://schemas.microsoft.com/office/drawing/2014/chart" uri="{C3380CC4-5D6E-409C-BE32-E72D297353CC}">
              <c16:uniqueId val="{00000003-70F0-46E7-888B-3CB0D9395CA5}"/>
            </c:ext>
          </c:extLst>
        </c:ser>
        <c:ser>
          <c:idx val="4"/>
          <c:order val="4"/>
          <c:tx>
            <c:strRef>
              <c:f>'Various other lines &amp; multilin'!$B$9</c:f>
              <c:strCache>
                <c:ptCount val="1"/>
                <c:pt idx="0">
                  <c:v>Written Premium</c:v>
                </c:pt>
              </c:strCache>
            </c:strRef>
          </c:tx>
          <c:marker>
            <c:symbol val="star"/>
            <c:size val="7"/>
            <c:spPr>
              <a:noFill/>
              <a:ln>
                <a:solidFill>
                  <a:srgbClr val="A29FCC"/>
                </a:solidFill>
                <a:prstDash val="solid"/>
              </a:ln>
            </c:spPr>
          </c:marker>
          <c:cat>
            <c:numRef>
              <c:f>'Various other lines &amp; multilin'!$D$12:$D$27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'Various other lines &amp; multilin'!$B$12:$B$27</c:f>
              <c:numCache>
                <c:formatCode>###\ ###\ ###\ ###\ ##0</c:formatCode>
                <c:ptCount val="16"/>
                <c:pt idx="0">
                  <c:v>141.78617663017297</c:v>
                </c:pt>
                <c:pt idx="1">
                  <c:v>243.50941118587423</c:v>
                </c:pt>
                <c:pt idx="2">
                  <c:v>148.549121545351</c:v>
                </c:pt>
                <c:pt idx="3">
                  <c:v>40.807283070194387</c:v>
                </c:pt>
                <c:pt idx="4">
                  <c:v>45.330380716905815</c:v>
                </c:pt>
                <c:pt idx="5">
                  <c:v>122.2977736685641</c:v>
                </c:pt>
                <c:pt idx="6">
                  <c:v>137.87355188714346</c:v>
                </c:pt>
                <c:pt idx="7">
                  <c:v>66.333615105875779</c:v>
                </c:pt>
                <c:pt idx="8">
                  <c:v>47.766402124571009</c:v>
                </c:pt>
                <c:pt idx="9">
                  <c:v>47.775550873419093</c:v>
                </c:pt>
                <c:pt idx="10">
                  <c:v>36.88837989391677</c:v>
                </c:pt>
                <c:pt idx="11">
                  <c:v>56.954898429107345</c:v>
                </c:pt>
                <c:pt idx="12">
                  <c:v>37.870908045075097</c:v>
                </c:pt>
                <c:pt idx="13">
                  <c:v>130.63332244185588</c:v>
                </c:pt>
                <c:pt idx="14">
                  <c:v>279.52286910972435</c:v>
                </c:pt>
                <c:pt idx="15">
                  <c:v>201.5802303243332</c:v>
                </c:pt>
              </c:numCache>
            </c:numRef>
          </c:val>
          <c:smooth val="0"/>
          <c:extLst>
            <c:ext xmlns:c16="http://schemas.microsoft.com/office/drawing/2014/chart" uri="{C3380CC4-5D6E-409C-BE32-E72D297353CC}">
              <c16:uniqueId val="{00000004-70F0-46E7-888B-3CB0D9395CA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CorSo - All Lines'!$H$50</c:f>
              <c:strCache>
                <c:ptCount val="1"/>
                <c:pt idx="0">
                  <c:v>Paid Losses</c:v>
                </c:pt>
              </c:strCache>
            </c:strRef>
          </c:tx>
          <c:spPr>
            <a:solidFill>
              <a:srgbClr val="C1BDDC"/>
            </a:solidFill>
            <a:ln w="3175">
              <a:solidFill>
                <a:srgbClr val="FFFFFF"/>
              </a:solidFill>
              <a:prstDash val="solid"/>
            </a:ln>
          </c:spPr>
          <c:invertIfNegative val="0"/>
          <c:cat>
            <c:numRef>
              <c:f>'SR CorSo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CorSo - All Lines'!$H$51:$H$66</c:f>
              <c:numCache>
                <c:formatCode>0%</c:formatCode>
                <c:ptCount val="16"/>
                <c:pt idx="0">
                  <c:v>0.7966792099924721</c:v>
                </c:pt>
                <c:pt idx="1">
                  <c:v>0.46861850331026617</c:v>
                </c:pt>
                <c:pt idx="2">
                  <c:v>0.66338463063524078</c:v>
                </c:pt>
                <c:pt idx="3">
                  <c:v>0.75173029820515769</c:v>
                </c:pt>
                <c:pt idx="4">
                  <c:v>0.51822811608557551</c:v>
                </c:pt>
                <c:pt idx="5">
                  <c:v>0.61328290010382791</c:v>
                </c:pt>
                <c:pt idx="6">
                  <c:v>0.57113274449653595</c:v>
                </c:pt>
                <c:pt idx="7">
                  <c:v>0.62612178103729577</c:v>
                </c:pt>
                <c:pt idx="8">
                  <c:v>0.48988795421468373</c:v>
                </c:pt>
                <c:pt idx="9">
                  <c:v>0.49742350479184705</c:v>
                </c:pt>
                <c:pt idx="10">
                  <c:v>0.59561871881883965</c:v>
                </c:pt>
                <c:pt idx="11">
                  <c:v>0.5643180547616985</c:v>
                </c:pt>
                <c:pt idx="12">
                  <c:v>0.76539107997403133</c:v>
                </c:pt>
                <c:pt idx="13">
                  <c:v>0.44777303041673677</c:v>
                </c:pt>
                <c:pt idx="14">
                  <c:v>0.2519461500541802</c:v>
                </c:pt>
                <c:pt idx="15">
                  <c:v>9.6511593588389177E-2</c:v>
                </c:pt>
              </c:numCache>
            </c:numRef>
          </c:val>
          <c:extLst>
            <c:ext xmlns:c16="http://schemas.microsoft.com/office/drawing/2014/chart" uri="{C3380CC4-5D6E-409C-BE32-E72D297353CC}">
              <c16:uniqueId val="{00000000-82E5-470E-B117-B07A75116B21}"/>
            </c:ext>
          </c:extLst>
        </c:ser>
        <c:ser>
          <c:idx val="2"/>
          <c:order val="2"/>
          <c:tx>
            <c:strRef>
              <c:f>'SR CorSo - All Lines'!$I$50</c:f>
              <c:strCache>
                <c:ptCount val="1"/>
                <c:pt idx="0">
                  <c:v>Case Reserves</c:v>
                </c:pt>
              </c:strCache>
            </c:strRef>
          </c:tx>
          <c:spPr>
            <a:solidFill>
              <a:srgbClr val="FCAF86"/>
            </a:solidFill>
            <a:ln w="12700">
              <a:solidFill>
                <a:srgbClr val="FFFFFF"/>
              </a:solidFill>
              <a:prstDash val="solid"/>
            </a:ln>
          </c:spPr>
          <c:invertIfNegative val="0"/>
          <c:cat>
            <c:numRef>
              <c:f>'SR CorSo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CorSo - All Lines'!$I$51:$I$66</c:f>
              <c:numCache>
                <c:formatCode>0%</c:formatCode>
                <c:ptCount val="16"/>
                <c:pt idx="0">
                  <c:v>9.1466162825632105E-3</c:v>
                </c:pt>
                <c:pt idx="1">
                  <c:v>1.1305335095218756E-2</c:v>
                </c:pt>
                <c:pt idx="2">
                  <c:v>3.7495714519097098E-2</c:v>
                </c:pt>
                <c:pt idx="3">
                  <c:v>1.4189932588131662E-2</c:v>
                </c:pt>
                <c:pt idx="4">
                  <c:v>1.9998880444984282E-2</c:v>
                </c:pt>
                <c:pt idx="5">
                  <c:v>3.5939030923807977E-3</c:v>
                </c:pt>
                <c:pt idx="6">
                  <c:v>1.5818764068211543E-2</c:v>
                </c:pt>
                <c:pt idx="7">
                  <c:v>7.4208876513371769E-2</c:v>
                </c:pt>
                <c:pt idx="8">
                  <c:v>2.0405293796420164E-2</c:v>
                </c:pt>
                <c:pt idx="9">
                  <c:v>3.4939568022970484E-2</c:v>
                </c:pt>
                <c:pt idx="10">
                  <c:v>8.4263827177799705E-2</c:v>
                </c:pt>
                <c:pt idx="11">
                  <c:v>0.149849691865034</c:v>
                </c:pt>
                <c:pt idx="12">
                  <c:v>0.20122452238559227</c:v>
                </c:pt>
                <c:pt idx="13">
                  <c:v>0.16303071854268861</c:v>
                </c:pt>
                <c:pt idx="14">
                  <c:v>0.19337269662860859</c:v>
                </c:pt>
                <c:pt idx="15">
                  <c:v>0.17318013806062177</c:v>
                </c:pt>
              </c:numCache>
            </c:numRef>
          </c:val>
          <c:extLst>
            <c:ext xmlns:c16="http://schemas.microsoft.com/office/drawing/2014/chart" uri="{C3380CC4-5D6E-409C-BE32-E72D297353CC}">
              <c16:uniqueId val="{00000001-82E5-470E-B117-B07A75116B21}"/>
            </c:ext>
          </c:extLst>
        </c:ser>
        <c:ser>
          <c:idx val="3"/>
          <c:order val="3"/>
          <c:tx>
            <c:strRef>
              <c:f>'SR CorSo - All Lines'!$J$50</c:f>
              <c:strCache>
                <c:ptCount val="1"/>
                <c:pt idx="0">
                  <c:v>IBNR</c:v>
                </c:pt>
              </c:strCache>
            </c:strRef>
          </c:tx>
          <c:spPr>
            <a:solidFill>
              <a:srgbClr val="A3D6D5"/>
            </a:solidFill>
            <a:ln w="12700">
              <a:solidFill>
                <a:srgbClr val="FFFFFF"/>
              </a:solidFill>
              <a:prstDash val="solid"/>
            </a:ln>
          </c:spPr>
          <c:invertIfNegative val="0"/>
          <c:cat>
            <c:numRef>
              <c:f>'SR CorSo - All Lines'!$D$12:$D$28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CorSo - All Lines'!$J$51:$J$66</c:f>
              <c:numCache>
                <c:formatCode>0%</c:formatCode>
                <c:ptCount val="16"/>
                <c:pt idx="0">
                  <c:v>1.2909991701905928E-2</c:v>
                </c:pt>
                <c:pt idx="1">
                  <c:v>7.8525550168245944E-3</c:v>
                </c:pt>
                <c:pt idx="2">
                  <c:v>8.4861629481406999E-3</c:v>
                </c:pt>
                <c:pt idx="3">
                  <c:v>8.9336115774186035E-3</c:v>
                </c:pt>
                <c:pt idx="4">
                  <c:v>1.3821092277349114E-2</c:v>
                </c:pt>
                <c:pt idx="5">
                  <c:v>1.3546298770932587E-2</c:v>
                </c:pt>
                <c:pt idx="6">
                  <c:v>1.7849805885091663E-2</c:v>
                </c:pt>
                <c:pt idx="7">
                  <c:v>3.0300730322000057E-2</c:v>
                </c:pt>
                <c:pt idx="8">
                  <c:v>4.6398795749093794E-2</c:v>
                </c:pt>
                <c:pt idx="9">
                  <c:v>6.5197008217501087E-2</c:v>
                </c:pt>
                <c:pt idx="10">
                  <c:v>9.2209136510406256E-2</c:v>
                </c:pt>
                <c:pt idx="11">
                  <c:v>0.11352627440503608</c:v>
                </c:pt>
                <c:pt idx="12">
                  <c:v>0.16385574137751191</c:v>
                </c:pt>
                <c:pt idx="13">
                  <c:v>0.21723805739904162</c:v>
                </c:pt>
                <c:pt idx="14">
                  <c:v>0.35590284781814818</c:v>
                </c:pt>
                <c:pt idx="15">
                  <c:v>0.48796704767528615</c:v>
                </c:pt>
              </c:numCache>
            </c:numRef>
          </c:val>
          <c:extLst>
            <c:ext xmlns:c16="http://schemas.microsoft.com/office/drawing/2014/chart" uri="{C3380CC4-5D6E-409C-BE32-E72D297353CC}">
              <c16:uniqueId val="{00000002-82E5-470E-B117-B07A75116B2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CorSo - All Lines'!$D$12:$D$27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CorSo - All Lines'!$F$12:$F$27</c:f>
              <c:numCache>
                <c:formatCode>#,##0</c:formatCode>
                <c:ptCount val="16"/>
                <c:pt idx="0">
                  <c:v>2940.0736257396629</c:v>
                </c:pt>
                <c:pt idx="1">
                  <c:v>2819.6429025942534</c:v>
                </c:pt>
                <c:pt idx="2">
                  <c:v>2258.7512683659147</c:v>
                </c:pt>
                <c:pt idx="3">
                  <c:v>1895.9559502430511</c:v>
                </c:pt>
                <c:pt idx="4">
                  <c:v>1674.9323219016214</c:v>
                </c:pt>
                <c:pt idx="5">
                  <c:v>1701.1401010533186</c:v>
                </c:pt>
                <c:pt idx="6">
                  <c:v>1873.2091355469456</c:v>
                </c:pt>
                <c:pt idx="7">
                  <c:v>2329.8083404242793</c:v>
                </c:pt>
                <c:pt idx="8">
                  <c:v>2701.2226600525346</c:v>
                </c:pt>
                <c:pt idx="9">
                  <c:v>2983.5203477613318</c:v>
                </c:pt>
                <c:pt idx="10">
                  <c:v>3022.2528896947069</c:v>
                </c:pt>
                <c:pt idx="11">
                  <c:v>3362.6864107272231</c:v>
                </c:pt>
                <c:pt idx="12">
                  <c:v>3452.4435364258825</c:v>
                </c:pt>
                <c:pt idx="13">
                  <c:v>3777.2916592719553</c:v>
                </c:pt>
                <c:pt idx="14">
                  <c:v>3935.512907306254</c:v>
                </c:pt>
                <c:pt idx="15">
                  <c:v>2152.4977874679125</c:v>
                </c:pt>
              </c:numCache>
            </c:numRef>
          </c:val>
          <c:smooth val="0"/>
          <c:extLst>
            <c:ext xmlns:c16="http://schemas.microsoft.com/office/drawing/2014/chart" uri="{C3380CC4-5D6E-409C-BE32-E72D297353CC}">
              <c16:uniqueId val="{00000003-82E5-470E-B117-B07A75116B21}"/>
            </c:ext>
          </c:extLst>
        </c:ser>
        <c:ser>
          <c:idx val="4"/>
          <c:order val="4"/>
          <c:tx>
            <c:strRef>
              <c:f>'SR CorSo - All Lines'!$B$9</c:f>
              <c:strCache>
                <c:ptCount val="1"/>
                <c:pt idx="0">
                  <c:v>Written Premium</c:v>
                </c:pt>
              </c:strCache>
            </c:strRef>
          </c:tx>
          <c:marker>
            <c:symbol val="star"/>
            <c:size val="7"/>
            <c:spPr>
              <a:noFill/>
              <a:ln>
                <a:solidFill>
                  <a:srgbClr val="A29FCC"/>
                </a:solidFill>
                <a:prstDash val="solid"/>
              </a:ln>
            </c:spPr>
          </c:marker>
          <c:cat>
            <c:numRef>
              <c:f>'SR CorSo - All Lines'!$D$12:$D$27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'SR CorSo - All Lines'!$B$12:$B$27</c:f>
              <c:numCache>
                <c:formatCode>###\ ###\ ###\ ###\ ##0</c:formatCode>
                <c:ptCount val="16"/>
                <c:pt idx="0">
                  <c:v>2940.1954417951997</c:v>
                </c:pt>
                <c:pt idx="1">
                  <c:v>2819.643099807141</c:v>
                </c:pt>
                <c:pt idx="2">
                  <c:v>2258.751423615221</c:v>
                </c:pt>
                <c:pt idx="3">
                  <c:v>1896.6431518160703</c:v>
                </c:pt>
                <c:pt idx="4">
                  <c:v>1675.045029954056</c:v>
                </c:pt>
                <c:pt idx="5">
                  <c:v>1701.3358365408208</c:v>
                </c:pt>
                <c:pt idx="6">
                  <c:v>1878.1261556857773</c:v>
                </c:pt>
                <c:pt idx="7">
                  <c:v>2335.9081160085184</c:v>
                </c:pt>
                <c:pt idx="8">
                  <c:v>2709.6975053527449</c:v>
                </c:pt>
                <c:pt idx="9">
                  <c:v>2998.4924444235976</c:v>
                </c:pt>
                <c:pt idx="10">
                  <c:v>3077.2635781396616</c:v>
                </c:pt>
                <c:pt idx="11">
                  <c:v>3440.960438974204</c:v>
                </c:pt>
                <c:pt idx="12">
                  <c:v>3539.6845403208572</c:v>
                </c:pt>
                <c:pt idx="13">
                  <c:v>3942.3263214312315</c:v>
                </c:pt>
                <c:pt idx="14">
                  <c:v>4328.3548846073481</c:v>
                </c:pt>
                <c:pt idx="15">
                  <c:v>3974.2567024624104</c:v>
                </c:pt>
              </c:numCache>
            </c:numRef>
          </c:val>
          <c:smooth val="0"/>
          <c:extLst>
            <c:ext xmlns:c16="http://schemas.microsoft.com/office/drawing/2014/chart" uri="{C3380CC4-5D6E-409C-BE32-E72D297353CC}">
              <c16:uniqueId val="{00000004-82E5-470E-B117-B07A75116B2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15D-4E65-8C9F-6F94D26B7EE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15D-4E65-8C9F-6F94D26B7EEC}"/>
              </c:ext>
            </c:extLst>
          </c:dPt>
          <c:dLbls>
            <c:dLbl>
              <c:idx val="12"/>
              <c:tx>
                <c:strRef>
                  <c:f>Property!$D$16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{B60D6C64-2DDA-4646-A045-D93CBC72C264}</c15:txfldGUID>
                      <c15:f>Property!$D$16</c15:f>
                      <c15:dlblFieldTableCache>
                        <c:ptCount val="1"/>
                        <c:pt idx="0">
                          <c:v>2009</c:v>
                        </c:pt>
                      </c15:dlblFieldTableCache>
                    </c15:dlblFTEntry>
                  </c15:dlblFieldTable>
                  <c15:showDataLabelsRange val="0"/>
                </c:ext>
                <c:ext xmlns:c16="http://schemas.microsoft.com/office/drawing/2014/chart" uri="{C3380CC4-5D6E-409C-BE32-E72D297353CC}">
                  <c16:uniqueId val="{00000002-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0.22318522897140097</c:v>
                </c:pt>
                <c:pt idx="1">
                  <c:v>0.59810205525908722</c:v>
                </c:pt>
                <c:pt idx="2">
                  <c:v>0.62891563198137124</c:v>
                </c:pt>
                <c:pt idx="3">
                  <c:v>0.62259689071488666</c:v>
                </c:pt>
                <c:pt idx="4">
                  <c:v>0.62712501186158498</c:v>
                </c:pt>
                <c:pt idx="5">
                  <c:v>0.62927467229244549</c:v>
                </c:pt>
                <c:pt idx="6">
                  <c:v>0.62943861156096947</c:v>
                </c:pt>
                <c:pt idx="7">
                  <c:v>0.63114504492962875</c:v>
                </c:pt>
                <c:pt idx="8">
                  <c:v>0.6276355475365839</c:v>
                </c:pt>
                <c:pt idx="9">
                  <c:v>0.62656691245532992</c:v>
                </c:pt>
                <c:pt idx="10">
                  <c:v>0.62705549213087264</c:v>
                </c:pt>
                <c:pt idx="11">
                  <c:v>0.62728975424899236</c:v>
                </c:pt>
                <c:pt idx="12">
                  <c:v>0.62753060892671952</c:v>
                </c:pt>
              </c:numCache>
            </c:numRef>
          </c:yVal>
          <c:smooth val="0"/>
          <c:extLst>
            <c:ext xmlns:c16="http://schemas.microsoft.com/office/drawing/2014/chart" uri="{C3380CC4-5D6E-409C-BE32-E72D297353CC}">
              <c16:uniqueId val="{00000003-C15D-4E65-8C9F-6F94D26B7EEC}"/>
            </c:ext>
          </c:extLst>
        </c:ser>
        <c:ser>
          <c:idx val="40"/>
          <c:order val="1"/>
          <c:tx>
            <c:strRef>
              <c:f>Property!$D$17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15D-4E65-8C9F-6F94D26B7EE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15D-4E65-8C9F-6F94D26B7EEC}"/>
              </c:ext>
            </c:extLst>
          </c:dPt>
          <c:dLbls>
            <c:dLbl>
              <c:idx val="11"/>
              <c:tx>
                <c:strRef>
                  <c:f>Property!$D$17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{9AC7F59F-E8E0-4DE3-A734-3F49EC41B34A}</c15:txfldGUID>
                      <c15:f>Property!$D$17</c15:f>
                      <c15:dlblFieldTableCache>
                        <c:ptCount val="1"/>
                        <c:pt idx="0">
                          <c:v>2010</c:v>
                        </c:pt>
                      </c15:dlblFieldTableCache>
                    </c15:dlblFTEntry>
                  </c15:dlblFieldTable>
                  <c15:showDataLabelsRange val="0"/>
                </c:ext>
                <c:ext xmlns:c16="http://schemas.microsoft.com/office/drawing/2014/chart" uri="{C3380CC4-5D6E-409C-BE32-E72D297353CC}">
                  <c16:uniqueId val="{00000006-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0.18713420649403589</c:v>
                </c:pt>
                <c:pt idx="1">
                  <c:v>0.7420614466768396</c:v>
                </c:pt>
                <c:pt idx="2">
                  <c:v>0.87230153738837313</c:v>
                </c:pt>
                <c:pt idx="3">
                  <c:v>0.87528077677837723</c:v>
                </c:pt>
                <c:pt idx="4">
                  <c:v>0.91791279609991083</c:v>
                </c:pt>
                <c:pt idx="5">
                  <c:v>0.94069444600754359</c:v>
                </c:pt>
                <c:pt idx="6">
                  <c:v>0.95687736149976066</c:v>
                </c:pt>
                <c:pt idx="7">
                  <c:v>0.96265780575058524</c:v>
                </c:pt>
                <c:pt idx="8">
                  <c:v>0.96436604069684739</c:v>
                </c:pt>
                <c:pt idx="9">
                  <c:v>0.96643706969832266</c:v>
                </c:pt>
                <c:pt idx="10">
                  <c:v>0.96743200490033465</c:v>
                </c:pt>
                <c:pt idx="11">
                  <c:v>0.97302212286095258</c:v>
                </c:pt>
              </c:numCache>
            </c:numRef>
          </c:yVal>
          <c:smooth val="0"/>
          <c:extLst>
            <c:ext xmlns:c16="http://schemas.microsoft.com/office/drawing/2014/chart" uri="{C3380CC4-5D6E-409C-BE32-E72D297353CC}">
              <c16:uniqueId val="{00000007-C15D-4E65-8C9F-6F94D26B7EEC}"/>
            </c:ext>
          </c:extLst>
        </c:ser>
        <c:ser>
          <c:idx val="41"/>
          <c:order val="2"/>
          <c:tx>
            <c:strRef>
              <c:f>Property!$D$18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15D-4E65-8C9F-6F94D26B7EEC}"/>
              </c:ext>
            </c:extLst>
          </c:dPt>
          <c:dLbls>
            <c:dLbl>
              <c:idx val="10"/>
              <c:tx>
                <c:strRef>
                  <c:f>Property!$D$18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{7068CC89-B867-4C17-9F75-B894C486B885}</c15:txfldGUID>
                      <c15:f>Property!$D$18</c15:f>
                      <c15:dlblFieldTableCache>
                        <c:ptCount val="1"/>
                        <c:pt idx="0">
                          <c:v>2011</c:v>
                        </c:pt>
                      </c15:dlblFieldTableCache>
                    </c15:dlblFTEntry>
                  </c15:dlblFieldTable>
                  <c15:showDataLabelsRange val="0"/>
                </c:ext>
                <c:ext xmlns:c16="http://schemas.microsoft.com/office/drawing/2014/chart" uri="{C3380CC4-5D6E-409C-BE32-E72D297353CC}">
                  <c16:uniqueId val="{00000009-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0.28049444921217265</c:v>
                </c:pt>
                <c:pt idx="1">
                  <c:v>0.61132778053483094</c:v>
                </c:pt>
                <c:pt idx="2">
                  <c:v>0.66935677004843674</c:v>
                </c:pt>
                <c:pt idx="3">
                  <c:v>0.68508818477046063</c:v>
                </c:pt>
                <c:pt idx="4">
                  <c:v>0.70945962658603268</c:v>
                </c:pt>
                <c:pt idx="5">
                  <c:v>0.70927968757356374</c:v>
                </c:pt>
                <c:pt idx="6">
                  <c:v>0.71011537211997655</c:v>
                </c:pt>
                <c:pt idx="7">
                  <c:v>0.71135692396292149</c:v>
                </c:pt>
                <c:pt idx="8">
                  <c:v>0.71499843947754715</c:v>
                </c:pt>
                <c:pt idx="9">
                  <c:v>0.72126908146680158</c:v>
                </c:pt>
                <c:pt idx="10">
                  <c:v>0.7233146534850633</c:v>
                </c:pt>
              </c:numCache>
            </c:numRef>
          </c:yVal>
          <c:smooth val="0"/>
          <c:extLst>
            <c:ext xmlns:c16="http://schemas.microsoft.com/office/drawing/2014/chart" uri="{C3380CC4-5D6E-409C-BE32-E72D297353CC}">
              <c16:uniqueId val="{0000000A-C15D-4E65-8C9F-6F94D26B7EEC}"/>
            </c:ext>
          </c:extLst>
        </c:ser>
        <c:ser>
          <c:idx val="42"/>
          <c:order val="3"/>
          <c:tx>
            <c:strRef>
              <c:f>Property!$D$19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15D-4E65-8C9F-6F94D26B7EEC}"/>
              </c:ext>
            </c:extLst>
          </c:dPt>
          <c:dLbls>
            <c:dLbl>
              <c:idx val="9"/>
              <c:tx>
                <c:strRef>
                  <c:f>Property!$D$19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{02C0D5EF-FDD9-4553-A881-11340A1207F3}</c15:txfldGUID>
                      <c15:f>Property!$D$19</c15:f>
                      <c15:dlblFieldTableCache>
                        <c:ptCount val="1"/>
                        <c:pt idx="0">
                          <c:v>2012</c:v>
                        </c:pt>
                      </c15:dlblFieldTableCache>
                    </c15:dlblFTEntry>
                  </c15:dlblFieldTable>
                  <c15:showDataLabelsRange val="0"/>
                </c:ext>
                <c:ext xmlns:c16="http://schemas.microsoft.com/office/drawing/2014/chart" uri="{C3380CC4-5D6E-409C-BE32-E72D297353CC}">
                  <c16:uniqueId val="{0000000C-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0.14516067596962176</c:v>
                </c:pt>
                <c:pt idx="1">
                  <c:v>0.46356804455127676</c:v>
                </c:pt>
                <c:pt idx="2">
                  <c:v>0.52864792911480629</c:v>
                </c:pt>
                <c:pt idx="3">
                  <c:v>0.53611315754992173</c:v>
                </c:pt>
                <c:pt idx="4">
                  <c:v>0.53629435298497996</c:v>
                </c:pt>
                <c:pt idx="5">
                  <c:v>0.5389722048689759</c:v>
                </c:pt>
                <c:pt idx="6">
                  <c:v>0.53707810546439871</c:v>
                </c:pt>
                <c:pt idx="7">
                  <c:v>0.54267661413952584</c:v>
                </c:pt>
                <c:pt idx="8">
                  <c:v>0.54356184039992173</c:v>
                </c:pt>
                <c:pt idx="9">
                  <c:v>0.54413772607279909</c:v>
                </c:pt>
              </c:numCache>
            </c:numRef>
          </c:yVal>
          <c:smooth val="0"/>
          <c:extLst>
            <c:ext xmlns:c16="http://schemas.microsoft.com/office/drawing/2014/chart" uri="{C3380CC4-5D6E-409C-BE32-E72D297353CC}">
              <c16:uniqueId val="{0000000D-C15D-4E65-8C9F-6F94D26B7EEC}"/>
            </c:ext>
          </c:extLst>
        </c:ser>
        <c:ser>
          <c:idx val="43"/>
          <c:order val="4"/>
          <c:tx>
            <c:strRef>
              <c:f>Property!$D$20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15D-4E65-8C9F-6F94D26B7EE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15D-4E65-8C9F-6F94D26B7EEC}"/>
              </c:ext>
            </c:extLst>
          </c:dPt>
          <c:dLbls>
            <c:dLbl>
              <c:idx val="8"/>
              <c:tx>
                <c:strRef>
                  <c:f>Property!$D$20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{DED05A8C-ED2E-436A-B65F-202907D1A502}</c15:txfldGUID>
                      <c15:f>Property!$D$20</c15:f>
                      <c15:dlblFieldTableCache>
                        <c:ptCount val="1"/>
                        <c:pt idx="0">
                          <c:v>2013</c:v>
                        </c:pt>
                      </c15:dlblFieldTableCache>
                    </c15:dlblFTEntry>
                  </c15:dlblFieldTable>
                  <c15:showDataLabelsRange val="0"/>
                </c:ext>
                <c:ext xmlns:c16="http://schemas.microsoft.com/office/drawing/2014/chart" uri="{C3380CC4-5D6E-409C-BE32-E72D297353CC}">
                  <c16:uniqueId val="{00000010-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0.15734626207820845</c:v>
                </c:pt>
                <c:pt idx="1">
                  <c:v>0.45615362166766976</c:v>
                </c:pt>
                <c:pt idx="2">
                  <c:v>0.50026586844586074</c:v>
                </c:pt>
                <c:pt idx="3">
                  <c:v>0.50382864614514189</c:v>
                </c:pt>
                <c:pt idx="4">
                  <c:v>0.50073671608451775</c:v>
                </c:pt>
                <c:pt idx="5">
                  <c:v>0.49940194773384861</c:v>
                </c:pt>
                <c:pt idx="6">
                  <c:v>0.50073968273374336</c:v>
                </c:pt>
                <c:pt idx="7">
                  <c:v>0.50101093540652564</c:v>
                </c:pt>
                <c:pt idx="8">
                  <c:v>0.50045408810275294</c:v>
                </c:pt>
              </c:numCache>
            </c:numRef>
          </c:yVal>
          <c:smooth val="0"/>
          <c:extLst>
            <c:ext xmlns:c16="http://schemas.microsoft.com/office/drawing/2014/chart" uri="{C3380CC4-5D6E-409C-BE32-E72D297353CC}">
              <c16:uniqueId val="{00000011-C15D-4E65-8C9F-6F94D26B7EEC}"/>
            </c:ext>
          </c:extLst>
        </c:ser>
        <c:ser>
          <c:idx val="44"/>
          <c:order val="5"/>
          <c:tx>
            <c:strRef>
              <c:f>Property!$D$21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15D-4E65-8C9F-6F94D26B7EEC}"/>
              </c:ext>
            </c:extLst>
          </c:dPt>
          <c:dLbls>
            <c:dLbl>
              <c:idx val="7"/>
              <c:tx>
                <c:strRef>
                  <c:f>Property!$D$21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{EE6099A7-E02D-4DEA-94D5-E06230A3B7F6}</c15:txfldGUID>
                      <c15:f>Property!$D$21</c15:f>
                      <c15:dlblFieldTableCache>
                        <c:ptCount val="1"/>
                        <c:pt idx="0">
                          <c:v>2014</c:v>
                        </c:pt>
                      </c15:dlblFieldTableCache>
                    </c15:dlblFTEntry>
                  </c15:dlblFieldTable>
                  <c15:showDataLabelsRange val="0"/>
                </c:ext>
                <c:ext xmlns:c16="http://schemas.microsoft.com/office/drawing/2014/chart" uri="{C3380CC4-5D6E-409C-BE32-E72D297353CC}">
                  <c16:uniqueId val="{00000013-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0.11694286960059716</c:v>
                </c:pt>
                <c:pt idx="1">
                  <c:v>0.39727594195269789</c:v>
                </c:pt>
                <c:pt idx="2">
                  <c:v>0.4496173108168196</c:v>
                </c:pt>
                <c:pt idx="3">
                  <c:v>0.45199613694875379</c:v>
                </c:pt>
                <c:pt idx="4">
                  <c:v>0.45260079090889321</c:v>
                </c:pt>
                <c:pt idx="5">
                  <c:v>0.45108891393418138</c:v>
                </c:pt>
                <c:pt idx="6">
                  <c:v>0.45359911101611872</c:v>
                </c:pt>
                <c:pt idx="7">
                  <c:v>0.45688710995476856</c:v>
                </c:pt>
              </c:numCache>
            </c:numRef>
          </c:yVal>
          <c:smooth val="0"/>
          <c:extLst>
            <c:ext xmlns:c16="http://schemas.microsoft.com/office/drawing/2014/chart" uri="{C3380CC4-5D6E-409C-BE32-E72D297353CC}">
              <c16:uniqueId val="{00000014-C15D-4E65-8C9F-6F94D26B7EEC}"/>
            </c:ext>
          </c:extLst>
        </c:ser>
        <c:ser>
          <c:idx val="45"/>
          <c:order val="6"/>
          <c:tx>
            <c:strRef>
              <c:f>Property!$D$22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15D-4E65-8C9F-6F94D26B7EEC}"/>
              </c:ext>
            </c:extLst>
          </c:dPt>
          <c:dLbls>
            <c:dLbl>
              <c:idx val="6"/>
              <c:tx>
                <c:strRef>
                  <c:f>Property!$D$22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{536DD074-40BA-4F27-8561-BBC5C419DAE5}</c15:txfldGUID>
                      <c15:f>Property!$D$22</c15:f>
                      <c15:dlblFieldTableCache>
                        <c:ptCount val="1"/>
                        <c:pt idx="0">
                          <c:v>2015</c:v>
                        </c:pt>
                      </c15:dlblFieldTableCache>
                    </c15:dlblFTEntry>
                  </c15:dlblFieldTable>
                  <c15:showDataLabelsRange val="0"/>
                </c:ext>
                <c:ext xmlns:c16="http://schemas.microsoft.com/office/drawing/2014/chart" uri="{C3380CC4-5D6E-409C-BE32-E72D297353CC}">
                  <c16:uniqueId val="{00000016-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0.10809917955312985</c:v>
                </c:pt>
                <c:pt idx="1">
                  <c:v>0.4061769673089306</c:v>
                </c:pt>
                <c:pt idx="2">
                  <c:v>0.51126611259551402</c:v>
                </c:pt>
                <c:pt idx="3">
                  <c:v>0.52410146838780591</c:v>
                </c:pt>
                <c:pt idx="4">
                  <c:v>0.54287227689422968</c:v>
                </c:pt>
                <c:pt idx="5">
                  <c:v>0.55507156572193228</c:v>
                </c:pt>
                <c:pt idx="6">
                  <c:v>0.56290233164858183</c:v>
                </c:pt>
              </c:numCache>
            </c:numRef>
          </c:yVal>
          <c:smooth val="0"/>
          <c:extLst>
            <c:ext xmlns:c16="http://schemas.microsoft.com/office/drawing/2014/chart" uri="{C3380CC4-5D6E-409C-BE32-E72D297353CC}">
              <c16:uniqueId val="{00000017-C15D-4E65-8C9F-6F94D26B7EEC}"/>
            </c:ext>
          </c:extLst>
        </c:ser>
        <c:ser>
          <c:idx val="46"/>
          <c:order val="7"/>
          <c:tx>
            <c:strRef>
              <c:f>Property!$D$23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15D-4E65-8C9F-6F94D26B7EEC}"/>
              </c:ext>
            </c:extLst>
          </c:dPt>
          <c:dLbls>
            <c:dLbl>
              <c:idx val="5"/>
              <c:tx>
                <c:strRef>
                  <c:f>Property!$D$23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{5BB72AEF-8A34-4393-9E1F-D0240D0E4A08}</c15:txfldGUID>
                      <c15:f>Property!$D$23</c15:f>
                      <c15:dlblFieldTableCache>
                        <c:ptCount val="1"/>
                        <c:pt idx="0">
                          <c:v>2016</c:v>
                        </c:pt>
                      </c15:dlblFieldTableCache>
                    </c15:dlblFTEntry>
                  </c15:dlblFieldTable>
                  <c15:showDataLabelsRange val="0"/>
                </c:ext>
                <c:ext xmlns:c16="http://schemas.microsoft.com/office/drawing/2014/chart" uri="{C3380CC4-5D6E-409C-BE32-E72D297353CC}">
                  <c16:uniqueId val="{00000019-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0.16227568401364748</c:v>
                </c:pt>
                <c:pt idx="1">
                  <c:v>0.54654351869446127</c:v>
                </c:pt>
                <c:pt idx="2">
                  <c:v>0.65684703703415881</c:v>
                </c:pt>
                <c:pt idx="3">
                  <c:v>0.67975149364928411</c:v>
                </c:pt>
                <c:pt idx="4">
                  <c:v>0.68757977157839623</c:v>
                </c:pt>
                <c:pt idx="5">
                  <c:v>0.69611403891838541</c:v>
                </c:pt>
              </c:numCache>
            </c:numRef>
          </c:yVal>
          <c:smooth val="0"/>
          <c:extLst>
            <c:ext xmlns:c16="http://schemas.microsoft.com/office/drawing/2014/chart" uri="{C3380CC4-5D6E-409C-BE32-E72D297353CC}">
              <c16:uniqueId val="{0000001A-C15D-4E65-8C9F-6F94D26B7EEC}"/>
            </c:ext>
          </c:extLst>
        </c:ser>
        <c:ser>
          <c:idx val="47"/>
          <c:order val="8"/>
          <c:tx>
            <c:strRef>
              <c:f>Property!$D$24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15D-4E65-8C9F-6F94D26B7EEC}"/>
              </c:ext>
            </c:extLst>
          </c:dPt>
          <c:dLbls>
            <c:dLbl>
              <c:idx val="4"/>
              <c:tx>
                <c:strRef>
                  <c:f>Property!$D$24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{952C5A29-3D9B-48F9-B323-50CC508D9898}</c15:txfldGUID>
                      <c15:f>Property!$D$24</c15:f>
                      <c15:dlblFieldTableCache>
                        <c:ptCount val="1"/>
                        <c:pt idx="0">
                          <c:v>2017</c:v>
                        </c:pt>
                      </c15:dlblFieldTableCache>
                    </c15:dlblFTEntry>
                  </c15:dlblFieldTable>
                  <c15:showDataLabelsRange val="0"/>
                </c:ext>
                <c:ext xmlns:c16="http://schemas.microsoft.com/office/drawing/2014/chart" uri="{C3380CC4-5D6E-409C-BE32-E72D297353CC}">
                  <c16:uniqueId val="{0000001C-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0.32128559999204731</c:v>
                </c:pt>
                <c:pt idx="1">
                  <c:v>0.95113198169244784</c:v>
                </c:pt>
                <c:pt idx="2">
                  <c:v>1.0971940472846677</c:v>
                </c:pt>
                <c:pt idx="3">
                  <c:v>1.1078053672054857</c:v>
                </c:pt>
                <c:pt idx="4">
                  <c:v>1.1330511162796797</c:v>
                </c:pt>
              </c:numCache>
            </c:numRef>
          </c:yVal>
          <c:smooth val="0"/>
          <c:extLst>
            <c:ext xmlns:c16="http://schemas.microsoft.com/office/drawing/2014/chart" uri="{C3380CC4-5D6E-409C-BE32-E72D297353CC}">
              <c16:uniqueId val="{0000001D-C15D-4E65-8C9F-6F94D26B7EEC}"/>
            </c:ext>
          </c:extLst>
        </c:ser>
        <c:ser>
          <c:idx val="48"/>
          <c:order val="9"/>
          <c:tx>
            <c:strRef>
              <c:f>Property!$D$25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15D-4E65-8C9F-6F94D26B7EEC}"/>
              </c:ext>
            </c:extLst>
          </c:dPt>
          <c:dLbls>
            <c:dLbl>
              <c:idx val="3"/>
              <c:tx>
                <c:strRef>
                  <c:f>Property!$D$25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{1515B98A-9F03-4E2A-A9A7-D244B3B33F16}</c15:txfldGUID>
                      <c15:f>Property!$D$25</c15:f>
                      <c15:dlblFieldTableCache>
                        <c:ptCount val="1"/>
                        <c:pt idx="0">
                          <c:v>2018</c:v>
                        </c:pt>
                      </c15:dlblFieldTableCache>
                    </c15:dlblFTEntry>
                  </c15:dlblFieldTable>
                  <c15:showDataLabelsRange val="0"/>
                </c:ext>
                <c:ext xmlns:c16="http://schemas.microsoft.com/office/drawing/2014/chart" uri="{C3380CC4-5D6E-409C-BE32-E72D297353CC}">
                  <c16:uniqueId val="{0000001F-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0.22096705532557542</c:v>
                </c:pt>
                <c:pt idx="1">
                  <c:v>0.81652598347362249</c:v>
                </c:pt>
                <c:pt idx="2">
                  <c:v>0.90139137677421788</c:v>
                </c:pt>
                <c:pt idx="3">
                  <c:v>0.94947461909189623</c:v>
                </c:pt>
              </c:numCache>
            </c:numRef>
          </c:yVal>
          <c:smooth val="0"/>
          <c:extLst>
            <c:ext xmlns:c16="http://schemas.microsoft.com/office/drawing/2014/chart" uri="{C3380CC4-5D6E-409C-BE32-E72D297353CC}">
              <c16:uniqueId val="{00000020-C15D-4E65-8C9F-6F94D26B7EEC}"/>
            </c:ext>
          </c:extLst>
        </c:ser>
        <c:ser>
          <c:idx val="49"/>
          <c:order val="10"/>
          <c:tx>
            <c:strRef>
              <c:f>Property!$D$26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15D-4E65-8C9F-6F94D26B7EEC}"/>
              </c:ext>
            </c:extLst>
          </c:dPt>
          <c:dLbls>
            <c:dLbl>
              <c:idx val="2"/>
              <c:tx>
                <c:strRef>
                  <c:f>Property!$D$26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{D0AFD459-966B-4AAB-BB6B-6BE8A046F4A6}</c15:txfldGUID>
                      <c15:f>Property!$D$26</c15:f>
                      <c15:dlblFieldTableCache>
                        <c:ptCount val="1"/>
                        <c:pt idx="0">
                          <c:v>2019</c:v>
                        </c:pt>
                      </c15:dlblFieldTableCache>
                    </c15:dlblFTEntry>
                  </c15:dlblFieldTable>
                  <c15:showDataLabelsRange val="0"/>
                </c:ext>
                <c:ext xmlns:c16="http://schemas.microsoft.com/office/drawing/2014/chart" uri="{C3380CC4-5D6E-409C-BE32-E72D297353CC}">
                  <c16:uniqueId val="{00000022-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0.24512498132879262</c:v>
                </c:pt>
                <c:pt idx="1">
                  <c:v>0.70933395115677733</c:v>
                </c:pt>
                <c:pt idx="2">
                  <c:v>0.92693559495013689</c:v>
                </c:pt>
              </c:numCache>
            </c:numRef>
          </c:yVal>
          <c:smooth val="0"/>
          <c:extLst>
            <c:ext xmlns:c16="http://schemas.microsoft.com/office/drawing/2014/chart" uri="{C3380CC4-5D6E-409C-BE32-E72D297353CC}">
              <c16:uniqueId val="{00000023-C15D-4E65-8C9F-6F94D26B7EEC}"/>
            </c:ext>
          </c:extLst>
        </c:ser>
        <c:ser>
          <c:idx val="50"/>
          <c:order val="11"/>
          <c:tx>
            <c:strRef>
              <c:f>Property!$D$27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{2304306C-F9FC-45BF-A614-012D06D0D68B}</c15:txfldGUID>
                      <c15:f>Property!$D$27</c15:f>
                      <c15:dlblFieldTableCache>
                        <c:ptCount val="1"/>
                        <c:pt idx="0">
                          <c:v>2020</c:v>
                        </c:pt>
                      </c15:dlblFieldTableCache>
                    </c15:dlblFTEntry>
                  </c15:dlblFieldTable>
                  <c15:showDataLabelsRange val="0"/>
                </c:ext>
                <c:ext xmlns:c16="http://schemas.microsoft.com/office/drawing/2014/chart" uri="{C3380CC4-5D6E-409C-BE32-E72D297353CC}">
                  <c16:uniqueId val="{00000024-C15D-4E65-8C9F-6F94D26B7E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(Property!$H$11,Property!$H$11)</c:f>
              <c:numCache>
                <c:formatCode>0</c:formatCode>
                <c:ptCount val="2"/>
                <c:pt idx="0">
                  <c:v>12</c:v>
                </c:pt>
                <c:pt idx="1">
                  <c:v>12</c:v>
                </c:pt>
              </c:numCache>
            </c:numRef>
          </c:xVal>
          <c:yVal>
            <c:numRef>
              <c:f>(Property!$H$27,Property!$F$66)</c:f>
              <c:numCache>
                <c:formatCode>0%</c:formatCode>
                <c:ptCount val="2"/>
                <c:pt idx="0">
                  <c:v>0.24642707198024202</c:v>
                </c:pt>
                <c:pt idx="1">
                  <c:v>0.86417499832629863</c:v>
                </c:pt>
              </c:numCache>
            </c:numRef>
          </c:yVal>
          <c:smooth val="0"/>
          <c:extLst>
            <c:ext xmlns:c16="http://schemas.microsoft.com/office/drawing/2014/chart" uri="{C3380CC4-5D6E-409C-BE32-E72D297353CC}">
              <c16:uniqueId val="{00000025-C15D-4E65-8C9F-6F94D26B7EE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Property!$H$50</c:f>
              <c:strCache>
                <c:ptCount val="1"/>
                <c:pt idx="0">
                  <c:v>Paid Losses</c:v>
                </c:pt>
              </c:strCache>
            </c:strRef>
          </c:tx>
          <c:spPr>
            <a:solidFill>
              <a:srgbClr val="C1BDDC"/>
            </a:solidFill>
            <a:ln w="3175">
              <a:solidFill>
                <a:srgbClr val="FFFFFF"/>
              </a:solidFill>
              <a:prstDash val="solid"/>
            </a:ln>
          </c:spPr>
          <c:invertIfNegative val="0"/>
          <c:cat>
            <c:numRef>
              <c:f>Property!$D$12:$D$28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Property!$H$51:$H$66</c:f>
              <c:numCache>
                <c:formatCode>0%</c:formatCode>
                <c:ptCount val="16"/>
                <c:pt idx="0">
                  <c:v>1.2515587628212055</c:v>
                </c:pt>
                <c:pt idx="1">
                  <c:v>0.38772691034192264</c:v>
                </c:pt>
                <c:pt idx="2">
                  <c:v>0.51338510057859232</c:v>
                </c:pt>
                <c:pt idx="3">
                  <c:v>0.52170817749265319</c:v>
                </c:pt>
                <c:pt idx="4">
                  <c:v>0.62080383721612553</c:v>
                </c:pt>
                <c:pt idx="5">
                  <c:v>0.95728288175890675</c:v>
                </c:pt>
                <c:pt idx="6">
                  <c:v>0.71296400762174605</c:v>
                </c:pt>
                <c:pt idx="7">
                  <c:v>0.52425021174455788</c:v>
                </c:pt>
                <c:pt idx="8">
                  <c:v>0.49491997076408428</c:v>
                </c:pt>
                <c:pt idx="9">
                  <c:v>0.44038846731533726</c:v>
                </c:pt>
                <c:pt idx="10">
                  <c:v>0.53437507702086218</c:v>
                </c:pt>
                <c:pt idx="11">
                  <c:v>0.63660507446806047</c:v>
                </c:pt>
                <c:pt idx="12">
                  <c:v>0.97287898299940001</c:v>
                </c:pt>
                <c:pt idx="13">
                  <c:v>0.73054558879933429</c:v>
                </c:pt>
                <c:pt idx="14">
                  <c:v>0.42558283862572494</c:v>
                </c:pt>
                <c:pt idx="15">
                  <c:v>6.99796122716589E-2</c:v>
                </c:pt>
              </c:numCache>
            </c:numRef>
          </c:val>
          <c:extLst>
            <c:ext xmlns:c16="http://schemas.microsoft.com/office/drawing/2014/chart" uri="{C3380CC4-5D6E-409C-BE32-E72D297353CC}">
              <c16:uniqueId val="{00000000-9F9F-4B54-8B9F-4800A37CED47}"/>
            </c:ext>
          </c:extLst>
        </c:ser>
        <c:ser>
          <c:idx val="2"/>
          <c:order val="2"/>
          <c:tx>
            <c:strRef>
              <c:f>Property!$I$50</c:f>
              <c:strCache>
                <c:ptCount val="1"/>
                <c:pt idx="0">
                  <c:v>Case Reserves</c:v>
                </c:pt>
              </c:strCache>
            </c:strRef>
          </c:tx>
          <c:spPr>
            <a:solidFill>
              <a:srgbClr val="FCAF86"/>
            </a:solidFill>
            <a:ln w="12700">
              <a:solidFill>
                <a:srgbClr val="FFFFFF"/>
              </a:solidFill>
              <a:prstDash val="solid"/>
            </a:ln>
          </c:spPr>
          <c:invertIfNegative val="0"/>
          <c:cat>
            <c:numRef>
              <c:f>Property!$D$12:$D$28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Property!$I$51:$I$66</c:f>
              <c:numCache>
                <c:formatCode>0%</c:formatCode>
                <c:ptCount val="16"/>
                <c:pt idx="0">
                  <c:v>1.5666415294216078E-3</c:v>
                </c:pt>
                <c:pt idx="1">
                  <c:v>2.2020321514747486E-3</c:v>
                </c:pt>
                <c:pt idx="2">
                  <c:v>3.1110085982289704E-3</c:v>
                </c:pt>
                <c:pt idx="3">
                  <c:v>4.9694700663478588E-3</c:v>
                </c:pt>
                <c:pt idx="4">
                  <c:v>6.4859170328664412E-3</c:v>
                </c:pt>
                <c:pt idx="5">
                  <c:v>1.0149123141427418E-2</c:v>
                </c:pt>
                <c:pt idx="6">
                  <c:v>8.3050738450555703E-3</c:v>
                </c:pt>
                <c:pt idx="7">
                  <c:v>1.931162865536341E-2</c:v>
                </c:pt>
                <c:pt idx="8">
                  <c:v>6.0909646424411852E-3</c:v>
                </c:pt>
                <c:pt idx="9">
                  <c:v>1.3210643700781847E-2</c:v>
                </c:pt>
                <c:pt idx="10">
                  <c:v>2.0696488701070475E-2</c:v>
                </c:pt>
                <c:pt idx="11">
                  <c:v>5.0974697110336677E-2</c:v>
                </c:pt>
                <c:pt idx="12">
                  <c:v>0.13492638420608652</c:v>
                </c:pt>
                <c:pt idx="13">
                  <c:v>0.17084578797488362</c:v>
                </c:pt>
                <c:pt idx="14">
                  <c:v>0.28375111253105278</c:v>
                </c:pt>
                <c:pt idx="15">
                  <c:v>0.17644745970858311</c:v>
                </c:pt>
              </c:numCache>
            </c:numRef>
          </c:val>
          <c:extLst>
            <c:ext xmlns:c16="http://schemas.microsoft.com/office/drawing/2014/chart" uri="{C3380CC4-5D6E-409C-BE32-E72D297353CC}">
              <c16:uniqueId val="{00000001-9F9F-4B54-8B9F-4800A37CED47}"/>
            </c:ext>
          </c:extLst>
        </c:ser>
        <c:ser>
          <c:idx val="3"/>
          <c:order val="3"/>
          <c:tx>
            <c:strRef>
              <c:f>Property!$J$50</c:f>
              <c:strCache>
                <c:ptCount val="1"/>
                <c:pt idx="0">
                  <c:v>IBNR</c:v>
                </c:pt>
              </c:strCache>
            </c:strRef>
          </c:tx>
          <c:spPr>
            <a:solidFill>
              <a:srgbClr val="A3D6D5"/>
            </a:solidFill>
            <a:ln w="12700">
              <a:solidFill>
                <a:srgbClr val="FFFFFF"/>
              </a:solidFill>
              <a:prstDash val="solid"/>
            </a:ln>
          </c:spPr>
          <c:invertIfNegative val="0"/>
          <c:cat>
            <c:numRef>
              <c:f>Property!$D$12:$D$28</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Property!$J$51:$J$66</c:f>
              <c:numCache>
                <c:formatCode>0%</c:formatCode>
                <c:ptCount val="16"/>
                <c:pt idx="0">
                  <c:v>-1.3093593672352066E-4</c:v>
                </c:pt>
                <c:pt idx="1">
                  <c:v>4.2181079166765199E-5</c:v>
                </c:pt>
                <c:pt idx="2">
                  <c:v>1.2719339417863976E-4</c:v>
                </c:pt>
                <c:pt idx="3">
                  <c:v>1.1692044871361756E-4</c:v>
                </c:pt>
                <c:pt idx="4">
                  <c:v>2.4085467772747541E-4</c:v>
                </c:pt>
                <c:pt idx="5">
                  <c:v>5.5901179606183153E-3</c:v>
                </c:pt>
                <c:pt idx="6">
                  <c:v>2.0455720182616368E-3</c:v>
                </c:pt>
                <c:pt idx="7">
                  <c:v>5.7588567287777297E-4</c:v>
                </c:pt>
                <c:pt idx="8">
                  <c:v>-5.5684730377251611E-4</c:v>
                </c:pt>
                <c:pt idx="9">
                  <c:v>3.2879989386494276E-3</c:v>
                </c:pt>
                <c:pt idx="10">
                  <c:v>7.8307659266491116E-3</c:v>
                </c:pt>
                <c:pt idx="11">
                  <c:v>8.5342673399881851E-3</c:v>
                </c:pt>
                <c:pt idx="12">
                  <c:v>2.5245749074193219E-2</c:v>
                </c:pt>
                <c:pt idx="13">
                  <c:v>4.808324231767834E-2</c:v>
                </c:pt>
                <c:pt idx="14">
                  <c:v>0.21760164379335908</c:v>
                </c:pt>
                <c:pt idx="15">
                  <c:v>0.6177479263460568</c:v>
                </c:pt>
              </c:numCache>
            </c:numRef>
          </c:val>
          <c:extLst>
            <c:ext xmlns:c16="http://schemas.microsoft.com/office/drawing/2014/chart" uri="{C3380CC4-5D6E-409C-BE32-E72D297353CC}">
              <c16:uniqueId val="{00000002-9F9F-4B54-8B9F-4800A37CED4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Property!$F$12:$F$27</c:f>
              <c:numCache>
                <c:formatCode>#,##0</c:formatCode>
                <c:ptCount val="16"/>
                <c:pt idx="0">
                  <c:v>4903.7836342571645</c:v>
                </c:pt>
                <c:pt idx="1">
                  <c:v>4662.1311761750821</c:v>
                </c:pt>
                <c:pt idx="2">
                  <c:v>4539.7587848278445</c:v>
                </c:pt>
                <c:pt idx="3">
                  <c:v>4522.3853092795889</c:v>
                </c:pt>
                <c:pt idx="4">
                  <c:v>4706.6418173925158</c:v>
                </c:pt>
                <c:pt idx="5">
                  <c:v>4558.8625901635751</c:v>
                </c:pt>
                <c:pt idx="6">
                  <c:v>5613.2478949443657</c:v>
                </c:pt>
                <c:pt idx="7">
                  <c:v>7206.3461358561326</c:v>
                </c:pt>
                <c:pt idx="8">
                  <c:v>6568.7021964144224</c:v>
                </c:pt>
                <c:pt idx="9">
                  <c:v>6169.822697727539</c:v>
                </c:pt>
                <c:pt idx="10">
                  <c:v>6611.6776942449687</c:v>
                </c:pt>
                <c:pt idx="11">
                  <c:v>6573.7245589808035</c:v>
                </c:pt>
                <c:pt idx="12">
                  <c:v>6472.6555468294937</c:v>
                </c:pt>
                <c:pt idx="13">
                  <c:v>6533.3504129910743</c:v>
                </c:pt>
                <c:pt idx="14">
                  <c:v>8025.1768142033607</c:v>
                </c:pt>
                <c:pt idx="15">
                  <c:v>5936.8338349043588</c:v>
                </c:pt>
              </c:numCache>
            </c:numRef>
          </c:val>
          <c:smooth val="0"/>
          <c:extLst>
            <c:ext xmlns:c16="http://schemas.microsoft.com/office/drawing/2014/chart" uri="{C3380CC4-5D6E-409C-BE32-E72D297353CC}">
              <c16:uniqueId val="{00000003-9F9F-4B54-8B9F-4800A37CED47}"/>
            </c:ext>
          </c:extLst>
        </c:ser>
        <c:ser>
          <c:idx val="4"/>
          <c:order val="4"/>
          <c:tx>
            <c:strRef>
              <c:f>Property!$B$9</c:f>
              <c:strCache>
                <c:ptCount val="1"/>
                <c:pt idx="0">
                  <c:v>Written Premium</c:v>
                </c:pt>
              </c:strCache>
            </c:strRef>
          </c:tx>
          <c:marker>
            <c:symbol val="star"/>
            <c:size val="7"/>
            <c:spPr>
              <a:noFill/>
              <a:ln>
                <a:solidFill>
                  <a:srgbClr val="A29FCC"/>
                </a:solidFill>
                <a:prstDash val="solid"/>
              </a:ln>
            </c:spPr>
          </c:marker>
          <c:cat>
            <c:numRef>
              <c:f>Property!$D$12:$D$27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Property!$B$12:$B$27</c:f>
              <c:numCache>
                <c:formatCode>###\ ###\ ###\ ###\ ##0</c:formatCode>
                <c:ptCount val="16"/>
                <c:pt idx="0">
                  <c:v>4904.2890056058923</c:v>
                </c:pt>
                <c:pt idx="1">
                  <c:v>4647.6764334762729</c:v>
                </c:pt>
                <c:pt idx="2">
                  <c:v>4536.7197419405338</c:v>
                </c:pt>
                <c:pt idx="3">
                  <c:v>4530.3280043233699</c:v>
                </c:pt>
                <c:pt idx="4">
                  <c:v>4695.1693999915142</c:v>
                </c:pt>
                <c:pt idx="5">
                  <c:v>4564.5251782117812</c:v>
                </c:pt>
                <c:pt idx="6">
                  <c:v>5738.253519257114</c:v>
                </c:pt>
                <c:pt idx="7">
                  <c:v>7269.0745625351865</c:v>
                </c:pt>
                <c:pt idx="8">
                  <c:v>6652.6243301812283</c:v>
                </c:pt>
                <c:pt idx="9">
                  <c:v>6248.733875336975</c:v>
                </c:pt>
                <c:pt idx="10">
                  <c:v>6728.1679901592843</c:v>
                </c:pt>
                <c:pt idx="11">
                  <c:v>6578.2799911867496</c:v>
                </c:pt>
                <c:pt idx="12">
                  <c:v>6476.4894253929442</c:v>
                </c:pt>
                <c:pt idx="13">
                  <c:v>6559.0409368314968</c:v>
                </c:pt>
                <c:pt idx="14">
                  <c:v>8352.0306653586322</c:v>
                </c:pt>
                <c:pt idx="15">
                  <c:v>7932.6250299344165</c:v>
                </c:pt>
              </c:numCache>
            </c:numRef>
          </c:val>
          <c:smooth val="0"/>
          <c:extLst>
            <c:ext xmlns:c16="http://schemas.microsoft.com/office/drawing/2014/chart" uri="{C3380CC4-5D6E-409C-BE32-E72D297353CC}">
              <c16:uniqueId val="{00000004-9F9F-4B54-8B9F-4800A37CED4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Reinsurance'!$D$16</c:f>
              <c:strCache>
                <c:ptCount val="1"/>
                <c:pt idx="0">
                  <c:v>2009</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AED-444F-9A36-36E903276EF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AED-444F-9A36-36E903276EF9}"/>
              </c:ext>
            </c:extLst>
          </c:dPt>
          <c:dLbls>
            <c:dLbl>
              <c:idx val="12"/>
              <c:tx>
                <c:strRef>
                  <c:f>'Property Reinsurance'!$D$16</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{764738C7-FD87-4DC6-934D-66FEDD5CE939}</c15:txfldGUID>
                      <c15:f>'Property Reinsurance'!$D$16</c15:f>
                      <c15:dlblFieldTableCache>
                        <c:ptCount val="1"/>
                        <c:pt idx="0">
                          <c:v>2009</c:v>
                        </c:pt>
                      </c15:dlblFieldTableCache>
                    </c15:dlblFTEntry>
                  </c15:dlblFieldTable>
                  <c15:showDataLabelsRange val="0"/>
                </c:ext>
                <c:ext xmlns:c16="http://schemas.microsoft.com/office/drawing/2014/chart" uri="{C3380CC4-5D6E-409C-BE32-E72D297353CC}">
                  <c16:uniqueId val="{00000002-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0.23657242525531966</c:v>
                </c:pt>
                <c:pt idx="1">
                  <c:v>0.62655335871082274</c:v>
                </c:pt>
                <c:pt idx="2">
                  <c:v>0.65490571721410973</c:v>
                </c:pt>
                <c:pt idx="3">
                  <c:v>0.64881296831486279</c:v>
                </c:pt>
                <c:pt idx="4">
                  <c:v>0.65265290344266502</c:v>
                </c:pt>
                <c:pt idx="5">
                  <c:v>0.65558017072303065</c:v>
                </c:pt>
                <c:pt idx="6">
                  <c:v>0.65621823135254376</c:v>
                </c:pt>
                <c:pt idx="7">
                  <c:v>0.65866521023167324</c:v>
                </c:pt>
                <c:pt idx="8">
                  <c:v>0.65475273282302204</c:v>
                </c:pt>
                <c:pt idx="9">
                  <c:v>0.65356084207743737</c:v>
                </c:pt>
                <c:pt idx="10">
                  <c:v>0.65405280051199632</c:v>
                </c:pt>
                <c:pt idx="11">
                  <c:v>0.6542984279982117</c:v>
                </c:pt>
                <c:pt idx="12">
                  <c:v>0.65456387397138105</c:v>
                </c:pt>
              </c:numCache>
            </c:numRef>
          </c:yVal>
          <c:smooth val="0"/>
          <c:extLst>
            <c:ext xmlns:c16="http://schemas.microsoft.com/office/drawing/2014/chart" uri="{C3380CC4-5D6E-409C-BE32-E72D297353CC}">
              <c16:uniqueId val="{00000003-DAED-444F-9A36-36E903276EF9}"/>
            </c:ext>
          </c:extLst>
        </c:ser>
        <c:ser>
          <c:idx val="40"/>
          <c:order val="1"/>
          <c:tx>
            <c:strRef>
              <c:f>'Property Reinsurance'!$D$17</c:f>
              <c:strCache>
                <c:ptCount val="1"/>
                <c:pt idx="0">
                  <c:v>2010</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AED-444F-9A36-36E903276EF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AED-444F-9A36-36E903276EF9}"/>
              </c:ext>
            </c:extLst>
          </c:dPt>
          <c:dLbls>
            <c:dLbl>
              <c:idx val="11"/>
              <c:tx>
                <c:strRef>
                  <c:f>'Property Reinsurance'!$D$17</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{3D8C1769-587C-42A7-A7C1-0E297834E3B1}</c15:txfldGUID>
                      <c15:f>'Property Reinsurance'!$D$17</c15:f>
                      <c15:dlblFieldTableCache>
                        <c:ptCount val="1"/>
                        <c:pt idx="0">
                          <c:v>2010</c:v>
                        </c:pt>
                      </c15:dlblFieldTableCache>
                    </c15:dlblFTEntry>
                  </c15:dlblFieldTable>
                  <c15:showDataLabelsRange val="0"/>
                </c:ext>
                <c:ext xmlns:c16="http://schemas.microsoft.com/office/drawing/2014/chart" uri="{C3380CC4-5D6E-409C-BE32-E72D297353CC}">
                  <c16:uniqueId val="{00000006-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0.2014842038438894</c:v>
                </c:pt>
                <c:pt idx="1">
                  <c:v>0.75904030271739042</c:v>
                </c:pt>
                <c:pt idx="2">
                  <c:v>0.90411298361031056</c:v>
                </c:pt>
                <c:pt idx="3">
                  <c:v>0.90893093172564043</c:v>
                </c:pt>
                <c:pt idx="4">
                  <c:v>0.95982335114105832</c:v>
                </c:pt>
                <c:pt idx="5">
                  <c:v>0.9852654402842036</c:v>
                </c:pt>
                <c:pt idx="6">
                  <c:v>1.004122207723438</c:v>
                </c:pt>
                <c:pt idx="7">
                  <c:v>1.0114220149809134</c:v>
                </c:pt>
                <c:pt idx="8">
                  <c:v>1.0141142435670474</c:v>
                </c:pt>
                <c:pt idx="9">
                  <c:v>1.0159240469570789</c:v>
                </c:pt>
                <c:pt idx="10">
                  <c:v>1.0176289791217752</c:v>
                </c:pt>
                <c:pt idx="11">
                  <c:v>1.0239417654675851</c:v>
                </c:pt>
              </c:numCache>
            </c:numRef>
          </c:yVal>
          <c:smooth val="0"/>
          <c:extLst>
            <c:ext xmlns:c16="http://schemas.microsoft.com/office/drawing/2014/chart" uri="{C3380CC4-5D6E-409C-BE32-E72D297353CC}">
              <c16:uniqueId val="{00000007-DAED-444F-9A36-36E903276EF9}"/>
            </c:ext>
          </c:extLst>
        </c:ser>
        <c:ser>
          <c:idx val="41"/>
          <c:order val="2"/>
          <c:tx>
            <c:strRef>
              <c:f>'Property Reinsurance'!$D$18</c:f>
              <c:strCache>
                <c:ptCount val="1"/>
                <c:pt idx="0">
                  <c:v>2011</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AED-444F-9A36-36E903276EF9}"/>
              </c:ext>
            </c:extLst>
          </c:dPt>
          <c:dLbls>
            <c:dLbl>
              <c:idx val="10"/>
              <c:tx>
                <c:strRef>
                  <c:f>'Property Reinsurance'!$D$18</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{29DFFF19-4374-45AF-8B22-1B1CA044B209}</c15:txfldGUID>
                      <c15:f>'Property Reinsurance'!$D$18</c15:f>
                      <c15:dlblFieldTableCache>
                        <c:ptCount val="1"/>
                        <c:pt idx="0">
                          <c:v>2011</c:v>
                        </c:pt>
                      </c15:dlblFieldTableCache>
                    </c15:dlblFTEntry>
                  </c15:dlblFieldTable>
                  <c15:showDataLabelsRange val="0"/>
                </c:ext>
                <c:ext xmlns:c16="http://schemas.microsoft.com/office/drawing/2014/chart" uri="{C3380CC4-5D6E-409C-BE32-E72D297353CC}">
                  <c16:uniqueId val="{00000009-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0.30383676780079899</c:v>
                </c:pt>
                <c:pt idx="1">
                  <c:v>0.63255371330588006</c:v>
                </c:pt>
                <c:pt idx="2">
                  <c:v>0.68397134562172957</c:v>
                </c:pt>
                <c:pt idx="3">
                  <c:v>0.70506150918560762</c:v>
                </c:pt>
                <c:pt idx="4">
                  <c:v>0.73028730126641628</c:v>
                </c:pt>
                <c:pt idx="5">
                  <c:v>0.72931396449927233</c:v>
                </c:pt>
                <c:pt idx="6">
                  <c:v>0.7300909881210158</c:v>
                </c:pt>
                <c:pt idx="7">
                  <c:v>0.7301963502458696</c:v>
                </c:pt>
                <c:pt idx="8">
                  <c:v>0.73421789341997656</c:v>
                </c:pt>
                <c:pt idx="9">
                  <c:v>0.74135891590222835</c:v>
                </c:pt>
                <c:pt idx="10">
                  <c:v>0.7436557483531091</c:v>
                </c:pt>
              </c:numCache>
            </c:numRef>
          </c:yVal>
          <c:smooth val="0"/>
          <c:extLst>
            <c:ext xmlns:c16="http://schemas.microsoft.com/office/drawing/2014/chart" uri="{C3380CC4-5D6E-409C-BE32-E72D297353CC}">
              <c16:uniqueId val="{0000000A-DAED-444F-9A36-36E903276EF9}"/>
            </c:ext>
          </c:extLst>
        </c:ser>
        <c:ser>
          <c:idx val="42"/>
          <c:order val="3"/>
          <c:tx>
            <c:strRef>
              <c:f>'Property Reinsurance'!$D$19</c:f>
              <c:strCache>
                <c:ptCount val="1"/>
                <c:pt idx="0">
                  <c:v>2012</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AED-444F-9A36-36E903276EF9}"/>
              </c:ext>
            </c:extLst>
          </c:dPt>
          <c:dLbls>
            <c:dLbl>
              <c:idx val="9"/>
              <c:tx>
                <c:strRef>
                  <c:f>'Property Reinsurance'!$D$19</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{2F12F144-1390-4A91-BA55-D07F5EB6F7F0}</c15:txfldGUID>
                      <c15:f>'Property Reinsurance'!$D$19</c15:f>
                      <c15:dlblFieldTableCache>
                        <c:ptCount val="1"/>
                        <c:pt idx="0">
                          <c:v>2012</c:v>
                        </c:pt>
                      </c15:dlblFieldTableCache>
                    </c15:dlblFTEntry>
                  </c15:dlblFieldTable>
                  <c15:showDataLabelsRange val="0"/>
                </c:ext>
                <c:ext xmlns:c16="http://schemas.microsoft.com/office/drawing/2014/chart" uri="{C3380CC4-5D6E-409C-BE32-E72D297353CC}">
                  <c16:uniqueId val="{0000000C-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0.15254416118650435</c:v>
                </c:pt>
                <c:pt idx="1">
                  <c:v>0.47205764397948013</c:v>
                </c:pt>
                <c:pt idx="2">
                  <c:v>0.53546438142119956</c:v>
                </c:pt>
                <c:pt idx="3">
                  <c:v>0.54510236938479706</c:v>
                </c:pt>
                <c:pt idx="4">
                  <c:v>0.54537042812172742</c:v>
                </c:pt>
                <c:pt idx="5">
                  <c:v>0.54452696150634183</c:v>
                </c:pt>
                <c:pt idx="6">
                  <c:v>0.54248215334683891</c:v>
                </c:pt>
                <c:pt idx="7">
                  <c:v>0.54374362655841835</c:v>
                </c:pt>
                <c:pt idx="8">
                  <c:v>0.54504822725527247</c:v>
                </c:pt>
                <c:pt idx="9">
                  <c:v>0.54569570572016246</c:v>
                </c:pt>
              </c:numCache>
            </c:numRef>
          </c:yVal>
          <c:smooth val="0"/>
          <c:extLst>
            <c:ext xmlns:c16="http://schemas.microsoft.com/office/drawing/2014/chart" uri="{C3380CC4-5D6E-409C-BE32-E72D297353CC}">
              <c16:uniqueId val="{0000000D-DAED-444F-9A36-36E903276EF9}"/>
            </c:ext>
          </c:extLst>
        </c:ser>
        <c:ser>
          <c:idx val="43"/>
          <c:order val="4"/>
          <c:tx>
            <c:strRef>
              <c:f>'Property Reinsurance'!$D$20</c:f>
              <c:strCache>
                <c:ptCount val="1"/>
                <c:pt idx="0">
                  <c:v>2013</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AED-444F-9A36-36E903276EF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AED-444F-9A36-36E903276EF9}"/>
              </c:ext>
            </c:extLst>
          </c:dPt>
          <c:dLbls>
            <c:dLbl>
              <c:idx val="8"/>
              <c:tx>
                <c:strRef>
                  <c:f>'Property Reinsurance'!$D$20</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{8E1E6B44-BC35-4716-8DEA-DDC564AC9350}</c15:txfldGUID>
                      <c15:f>'Property Reinsurance'!$D$20</c15:f>
                      <c15:dlblFieldTableCache>
                        <c:ptCount val="1"/>
                        <c:pt idx="0">
                          <c:v>2013</c:v>
                        </c:pt>
                      </c15:dlblFieldTableCache>
                    </c15:dlblFTEntry>
                  </c15:dlblFieldTable>
                  <c15:showDataLabelsRange val="0"/>
                </c:ext>
                <c:ext xmlns:c16="http://schemas.microsoft.com/office/drawing/2014/chart" uri="{C3380CC4-5D6E-409C-BE32-E72D297353CC}">
                  <c16:uniqueId val="{00000010-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0.16865472617575267</c:v>
                </c:pt>
                <c:pt idx="1">
                  <c:v>0.46460648416557487</c:v>
                </c:pt>
                <c:pt idx="2">
                  <c:v>0.5066767892427434</c:v>
                </c:pt>
                <c:pt idx="3">
                  <c:v>0.51140705446371293</c:v>
                </c:pt>
                <c:pt idx="4">
                  <c:v>0.50876670589262463</c:v>
                </c:pt>
                <c:pt idx="5">
                  <c:v>0.50782469001592112</c:v>
                </c:pt>
                <c:pt idx="6">
                  <c:v>0.50966079570114009</c:v>
                </c:pt>
                <c:pt idx="7">
                  <c:v>0.51037435948478815</c:v>
                </c:pt>
                <c:pt idx="8">
                  <c:v>0.50971611824229524</c:v>
                </c:pt>
              </c:numCache>
            </c:numRef>
          </c:yVal>
          <c:smooth val="0"/>
          <c:extLst>
            <c:ext xmlns:c16="http://schemas.microsoft.com/office/drawing/2014/chart" uri="{C3380CC4-5D6E-409C-BE32-E72D297353CC}">
              <c16:uniqueId val="{00000011-DAED-444F-9A36-36E903276EF9}"/>
            </c:ext>
          </c:extLst>
        </c:ser>
        <c:ser>
          <c:idx val="44"/>
          <c:order val="5"/>
          <c:tx>
            <c:strRef>
              <c:f>'Property Reinsurance'!$D$21</c:f>
              <c:strCache>
                <c:ptCount val="1"/>
                <c:pt idx="0">
                  <c:v>2014</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AED-444F-9A36-36E903276EF9}"/>
              </c:ext>
            </c:extLst>
          </c:dPt>
          <c:dLbls>
            <c:dLbl>
              <c:idx val="7"/>
              <c:tx>
                <c:strRef>
                  <c:f>'Property Reinsurance'!$D$21</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{FD3B7788-63CB-4E55-A0B0-E2D83F4216C8}</c15:txfldGUID>
                      <c15:f>'Property Reinsurance'!$D$21</c15:f>
                      <c15:dlblFieldTableCache>
                        <c:ptCount val="1"/>
                        <c:pt idx="0">
                          <c:v>2014</c:v>
                        </c:pt>
                      </c15:dlblFieldTableCache>
                    </c15:dlblFTEntry>
                  </c15:dlblFieldTable>
                  <c15:showDataLabelsRange val="0"/>
                </c:ext>
                <c:ext xmlns:c16="http://schemas.microsoft.com/office/drawing/2014/chart" uri="{C3380CC4-5D6E-409C-BE32-E72D297353CC}">
                  <c16:uniqueId val="{00000013-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0.11235461931869434</c:v>
                </c:pt>
                <c:pt idx="1">
                  <c:v>0.39724697241340035</c:v>
                </c:pt>
                <c:pt idx="2">
                  <c:v>0.45945376987719483</c:v>
                </c:pt>
                <c:pt idx="3">
                  <c:v>0.46352105837803381</c:v>
                </c:pt>
                <c:pt idx="4">
                  <c:v>0.46473070883618128</c:v>
                </c:pt>
                <c:pt idx="5">
                  <c:v>0.46380047600308827</c:v>
                </c:pt>
                <c:pt idx="6">
                  <c:v>0.46706112962850921</c:v>
                </c:pt>
                <c:pt idx="7">
                  <c:v>0.4710625202161815</c:v>
                </c:pt>
              </c:numCache>
            </c:numRef>
          </c:yVal>
          <c:smooth val="0"/>
          <c:extLst>
            <c:ext xmlns:c16="http://schemas.microsoft.com/office/drawing/2014/chart" uri="{C3380CC4-5D6E-409C-BE32-E72D297353CC}">
              <c16:uniqueId val="{00000014-DAED-444F-9A36-36E903276EF9}"/>
            </c:ext>
          </c:extLst>
        </c:ser>
        <c:ser>
          <c:idx val="45"/>
          <c:order val="6"/>
          <c:tx>
            <c:strRef>
              <c:f>'Property Reinsurance'!$D$22</c:f>
              <c:strCache>
                <c:ptCount val="1"/>
                <c:pt idx="0">
                  <c:v>2015</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AED-444F-9A36-36E903276EF9}"/>
              </c:ext>
            </c:extLst>
          </c:dPt>
          <c:dLbls>
            <c:dLbl>
              <c:idx val="6"/>
              <c:tx>
                <c:strRef>
                  <c:f>'Property Reinsurance'!$D$22</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{568EBB1B-3F76-4747-8509-45D059656C9A}</c15:txfldGUID>
                      <c15:f>'Property Reinsurance'!$D$22</c15:f>
                      <c15:dlblFieldTableCache>
                        <c:ptCount val="1"/>
                        <c:pt idx="0">
                          <c:v>2015</c:v>
                        </c:pt>
                      </c15:dlblFieldTableCache>
                    </c15:dlblFTEntry>
                  </c15:dlblFieldTable>
                  <c15:showDataLabelsRange val="0"/>
                </c:ext>
                <c:ext xmlns:c16="http://schemas.microsoft.com/office/drawing/2014/chart" uri="{C3380CC4-5D6E-409C-BE32-E72D297353CC}">
                  <c16:uniqueId val="{00000016-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0.1130774560249436</c:v>
                </c:pt>
                <c:pt idx="1">
                  <c:v>0.42436863641896183</c:v>
                </c:pt>
                <c:pt idx="2">
                  <c:v>0.52441260299238734</c:v>
                </c:pt>
                <c:pt idx="3">
                  <c:v>0.53983228906025427</c:v>
                </c:pt>
                <c:pt idx="4">
                  <c:v>0.55769953980295828</c:v>
                </c:pt>
                <c:pt idx="5">
                  <c:v>0.57288700782933766</c:v>
                </c:pt>
                <c:pt idx="6">
                  <c:v>0.58220462939973516</c:v>
                </c:pt>
              </c:numCache>
            </c:numRef>
          </c:yVal>
          <c:smooth val="0"/>
          <c:extLst>
            <c:ext xmlns:c16="http://schemas.microsoft.com/office/drawing/2014/chart" uri="{C3380CC4-5D6E-409C-BE32-E72D297353CC}">
              <c16:uniqueId val="{00000017-DAED-444F-9A36-36E903276EF9}"/>
            </c:ext>
          </c:extLst>
        </c:ser>
        <c:ser>
          <c:idx val="46"/>
          <c:order val="7"/>
          <c:tx>
            <c:strRef>
              <c:f>'Property Reinsurance'!$D$23</c:f>
              <c:strCache>
                <c:ptCount val="1"/>
                <c:pt idx="0">
                  <c:v>2016</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AED-444F-9A36-36E903276EF9}"/>
              </c:ext>
            </c:extLst>
          </c:dPt>
          <c:dLbls>
            <c:dLbl>
              <c:idx val="5"/>
              <c:tx>
                <c:strRef>
                  <c:f>'Property Reinsurance'!$D$23</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{E065C757-02A7-43CA-9E64-0AEDA6AD1835}</c15:txfldGUID>
                      <c15:f>'Property Reinsurance'!$D$23</c15:f>
                      <c15:dlblFieldTableCache>
                        <c:ptCount val="1"/>
                        <c:pt idx="0">
                          <c:v>2016</c:v>
                        </c:pt>
                      </c15:dlblFieldTableCache>
                    </c15:dlblFTEntry>
                  </c15:dlblFieldTable>
                  <c15:showDataLabelsRange val="0"/>
                </c:ext>
                <c:ext xmlns:c16="http://schemas.microsoft.com/office/drawing/2014/chart" uri="{C3380CC4-5D6E-409C-BE32-E72D297353CC}">
                  <c16:uniqueId val="{00000019-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0.17392052115240392</c:v>
                </c:pt>
                <c:pt idx="1">
                  <c:v>0.55698609082034545</c:v>
                </c:pt>
                <c:pt idx="2">
                  <c:v>0.65802680589352314</c:v>
                </c:pt>
                <c:pt idx="3">
                  <c:v>0.66873573504892014</c:v>
                </c:pt>
                <c:pt idx="4">
                  <c:v>0.67552671167904754</c:v>
                </c:pt>
                <c:pt idx="5">
                  <c:v>0.68589872368326721</c:v>
                </c:pt>
              </c:numCache>
            </c:numRef>
          </c:yVal>
          <c:smooth val="0"/>
          <c:extLst>
            <c:ext xmlns:c16="http://schemas.microsoft.com/office/drawing/2014/chart" uri="{C3380CC4-5D6E-409C-BE32-E72D297353CC}">
              <c16:uniqueId val="{0000001A-DAED-444F-9A36-36E903276EF9}"/>
            </c:ext>
          </c:extLst>
        </c:ser>
        <c:ser>
          <c:idx val="47"/>
          <c:order val="8"/>
          <c:tx>
            <c:strRef>
              <c:f>'Property Reinsurance'!$D$24</c:f>
              <c:strCache>
                <c:ptCount val="1"/>
                <c:pt idx="0">
                  <c:v>2017</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AED-444F-9A36-36E903276EF9}"/>
              </c:ext>
            </c:extLst>
          </c:dPt>
          <c:dLbls>
            <c:dLbl>
              <c:idx val="4"/>
              <c:tx>
                <c:strRef>
                  <c:f>'Property Reinsurance'!$D$24</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{E2AD9072-AC8F-4377-8B72-B00A6E67CB1A}</c15:txfldGUID>
                      <c15:f>'Property Reinsurance'!$D$24</c15:f>
                      <c15:dlblFieldTableCache>
                        <c:ptCount val="1"/>
                        <c:pt idx="0">
                          <c:v>2017</c:v>
                        </c:pt>
                      </c15:dlblFieldTableCache>
                    </c15:dlblFTEntry>
                  </c15:dlblFieldTable>
                  <c15:showDataLabelsRange val="0"/>
                </c:ext>
                <c:ext xmlns:c16="http://schemas.microsoft.com/office/drawing/2014/chart" uri="{C3380CC4-5D6E-409C-BE32-E72D297353CC}">
                  <c16:uniqueId val="{0000001C-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0.34838410927380692</c:v>
                </c:pt>
                <c:pt idx="1">
                  <c:v>0.94685443701478</c:v>
                </c:pt>
                <c:pt idx="2">
                  <c:v>1.0517750700847999</c:v>
                </c:pt>
                <c:pt idx="3">
                  <c:v>1.0493870288768266</c:v>
                </c:pt>
                <c:pt idx="4">
                  <c:v>1.0649319936332293</c:v>
                </c:pt>
              </c:numCache>
            </c:numRef>
          </c:yVal>
          <c:smooth val="0"/>
          <c:extLst>
            <c:ext xmlns:c16="http://schemas.microsoft.com/office/drawing/2014/chart" uri="{C3380CC4-5D6E-409C-BE32-E72D297353CC}">
              <c16:uniqueId val="{0000001D-DAED-444F-9A36-36E903276EF9}"/>
            </c:ext>
          </c:extLst>
        </c:ser>
        <c:ser>
          <c:idx val="48"/>
          <c:order val="9"/>
          <c:tx>
            <c:strRef>
              <c:f>'Property Reinsurance'!$D$25</c:f>
              <c:strCache>
                <c:ptCount val="1"/>
                <c:pt idx="0">
                  <c:v>2018</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AED-444F-9A36-36E903276EF9}"/>
              </c:ext>
            </c:extLst>
          </c:dPt>
          <c:dLbls>
            <c:dLbl>
              <c:idx val="3"/>
              <c:tx>
                <c:strRef>
                  <c:f>'Property Reinsurance'!$D$25</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{7FB1233E-8C2A-4C44-BD28-80D4E3E923F7}</c15:txfldGUID>
                      <c15:f>'Property Reinsurance'!$D$25</c15:f>
                      <c15:dlblFieldTableCache>
                        <c:ptCount val="1"/>
                        <c:pt idx="0">
                          <c:v>2018</c:v>
                        </c:pt>
                      </c15:dlblFieldTableCache>
                    </c15:dlblFTEntry>
                  </c15:dlblFieldTable>
                  <c15:showDataLabelsRange val="0"/>
                </c:ext>
                <c:ext xmlns:c16="http://schemas.microsoft.com/office/drawing/2014/chart" uri="{C3380CC4-5D6E-409C-BE32-E72D297353CC}">
                  <c16:uniqueId val="{0000001F-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0.22079503375081794</c:v>
                </c:pt>
                <c:pt idx="1">
                  <c:v>0.86781252579056556</c:v>
                </c:pt>
                <c:pt idx="2">
                  <c:v>0.95743476455780896</c:v>
                </c:pt>
                <c:pt idx="3">
                  <c:v>0.98902443199739487</c:v>
                </c:pt>
              </c:numCache>
            </c:numRef>
          </c:yVal>
          <c:smooth val="0"/>
          <c:extLst>
            <c:ext xmlns:c16="http://schemas.microsoft.com/office/drawing/2014/chart" uri="{C3380CC4-5D6E-409C-BE32-E72D297353CC}">
              <c16:uniqueId val="{00000020-DAED-444F-9A36-36E903276EF9}"/>
            </c:ext>
          </c:extLst>
        </c:ser>
        <c:ser>
          <c:idx val="49"/>
          <c:order val="10"/>
          <c:tx>
            <c:strRef>
              <c:f>'Property Reinsurance'!$D$26</c:f>
              <c:strCache>
                <c:ptCount val="1"/>
                <c:pt idx="0">
                  <c:v>2019</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AED-444F-9A36-36E903276EF9}"/>
              </c:ext>
            </c:extLst>
          </c:dPt>
          <c:dLbls>
            <c:dLbl>
              <c:idx val="2"/>
              <c:tx>
                <c:strRef>
                  <c:f>'Property Reinsurance'!$D$26</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{88A46BF2-BD44-4BC4-89B3-70E6A0DCA5CA}</c15:txfldGUID>
                      <c15:f>'Property Reinsurance'!$D$26</c15:f>
                      <c15:dlblFieldTableCache>
                        <c:ptCount val="1"/>
                        <c:pt idx="0">
                          <c:v>2019</c:v>
                        </c:pt>
                      </c15:dlblFieldTableCache>
                    </c15:dlblFTEntry>
                  </c15:dlblFieldTable>
                  <c15:showDataLabelsRange val="0"/>
                </c:ext>
                <c:ext xmlns:c16="http://schemas.microsoft.com/office/drawing/2014/chart" uri="{C3380CC4-5D6E-409C-BE32-E72D297353CC}">
                  <c16:uniqueId val="{00000022-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0.26397545388020527</c:v>
                </c:pt>
                <c:pt idx="1">
                  <c:v>0.75234185439615886</c:v>
                </c:pt>
                <c:pt idx="2">
                  <c:v>0.96016170755231978</c:v>
                </c:pt>
              </c:numCache>
            </c:numRef>
          </c:yVal>
          <c:smooth val="0"/>
          <c:extLst>
            <c:ext xmlns:c16="http://schemas.microsoft.com/office/drawing/2014/chart" uri="{C3380CC4-5D6E-409C-BE32-E72D297353CC}">
              <c16:uniqueId val="{00000023-DAED-444F-9A36-36E903276EF9}"/>
            </c:ext>
          </c:extLst>
        </c:ser>
        <c:ser>
          <c:idx val="50"/>
          <c:order val="11"/>
          <c:tx>
            <c:strRef>
              <c:f>'Property Reinsurance'!$D$27</c:f>
              <c:strCache>
                <c:ptCount val="1"/>
                <c:pt idx="0">
                  <c:v>2020</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Reinsurance'!$D$27</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{02528F2B-D56D-4E7F-85BB-39E30A7891E0}</c15:txfldGUID>
                      <c15:f>'Property Reinsurance'!$D$27</c15:f>
                      <c15:dlblFieldTableCache>
                        <c:ptCount val="1"/>
                        <c:pt idx="0">
                          <c:v>2020</c:v>
                        </c:pt>
                      </c15:dlblFieldTableCache>
                    </c15:dlblFTEntry>
                  </c15:dlblFieldTable>
                  <c15:showDataLabelsRange val="0"/>
                </c:ext>
                <c:ext xmlns:c16="http://schemas.microsoft.com/office/drawing/2014/chart" uri="{C3380CC4-5D6E-409C-BE32-E72D297353CC}">
                  <c16:uniqueId val="{00000024-DAED-444F-9A36-36E903276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0.23894726507618039</c:v>
                </c:pt>
                <c:pt idx="1">
                  <c:v>0.89414994280547944</c:v>
                </c:pt>
              </c:numCache>
            </c:numRef>
          </c:yVal>
          <c:smooth val="0"/>
          <c:extLst>
            <c:ext xmlns:c16="http://schemas.microsoft.com/office/drawing/2014/chart" uri="{C3380CC4-5D6E-409C-BE32-E72D297353CC}">
              <c16:uniqueId val="{00000025-DAED-444F-9A36-36E903276EF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5976259</xdr:colOff>
      <xdr:row>0</xdr:row>
      <xdr:rowOff>126544</xdr:rowOff>
    </xdr:from>
    <xdr:to>
      <xdr:col>1</xdr:col>
      <xdr:colOff>5976259</xdr:colOff>
      <xdr:row>2</xdr:row>
      <xdr:rowOff>104714</xdr:rowOff>
    </xdr:to>
    <xdr:pic>
      <xdr:nvPicPr>
        <xdr:cNvPr id="2" name="Picture 7">
          <a:extLst>
            <a:ext uri="{FF2B5EF4-FFF2-40B4-BE49-F238E27FC236}">
              <a16:creationId xmlns:a16="http://schemas.microsoft.com/office/drawing/2014/main" id="{CE10D6CC-650F-4D04-81AA-C2AA69492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3219" y="126544"/>
          <a:ext cx="0" cy="45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4975860</xdr:colOff>
      <xdr:row>0</xdr:row>
      <xdr:rowOff>129540</xdr:rowOff>
    </xdr:from>
    <xdr:to>
      <xdr:col>1</xdr:col>
      <xdr:colOff>6868342</xdr:colOff>
      <xdr:row>2</xdr:row>
      <xdr:rowOff>121861</xdr:rowOff>
    </xdr:to>
    <xdr:pic>
      <xdr:nvPicPr>
        <xdr:cNvPr id="3" name="Picture 7">
          <a:extLst>
            <a:ext uri="{FF2B5EF4-FFF2-40B4-BE49-F238E27FC236}">
              <a16:creationId xmlns:a16="http://schemas.microsoft.com/office/drawing/2014/main" id="{82DC72EA-FD53-41D5-90D1-41121702D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129540"/>
          <a:ext cx="1892482" cy="47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90A4DCB-0E13-4538-85A4-EC8A56E92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7D81817B-9132-41B6-AF88-E17F53FBC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CD5CF74-1786-4BF6-A816-4A7D508C27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E57C775-8CE3-43BF-9FE8-5765DAB10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5316CC9-EF09-4233-B242-B9413B2D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C1189E6-DF47-4FDF-90FE-057E427B99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AC23D11-A5FF-4424-B2B9-BD4E8E6C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ACCADB7-8CB4-4A34-A70C-17ECED39D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C37E1CA-0FE7-4475-929F-42D3F1CE70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BE47AA4-5639-4F88-B448-2BE8AFEB0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6EDCEF4-FEB7-45E3-92E0-26D290799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20551DA-96C9-4DE1-B76F-D8A24FB3EE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A4DF5AE-6E46-4E3F-886E-E82CCFA03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760E371-6EAA-4609-8171-128090C65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46A69D9-537E-4445-81EE-6BAD9E30A2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A2D24BC-DF55-4359-9AE9-B65B21781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8661BE5-3D39-4C50-8752-CF032D5A9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8A89BA1-2F37-4D59-BDD9-334C651A4E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8A88DD3-0594-44D4-9B5C-A763E8ECE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7A6E3EB-E96C-40F5-822C-BD65D3066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0F5BED0-3920-431E-B24E-FC28F7FC41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6457E4F-D53A-41FC-AA52-E594F0C3F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F83730E-6779-4ACC-B4D5-751B6AA02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71A8B75-BE48-40D3-876F-4DCB9072ECE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3ABB915-0888-4D78-8F01-29D6A15DD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0406B60-27D5-43D8-B6E8-3FF567920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5C114826-B8D0-4B94-82DF-93FB452737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75564C4-CE0D-47A9-B148-D044F3F6C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D3312F3-241D-442F-9DF5-442B63AF5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02ADA60-3381-4B60-81D1-6E361E616D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20D3D1F-CF14-4E9C-885F-304BAB91F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0773DEE-FB31-4DA5-A936-F36748472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2687956</xdr:colOff>
      <xdr:row>2</xdr:row>
      <xdr:rowOff>96202</xdr:rowOff>
    </xdr:to>
    <xdr:pic>
      <xdr:nvPicPr>
        <xdr:cNvPr id="4" name="Picture 7">
          <a:extLst>
            <a:ext uri="{FF2B5EF4-FFF2-40B4-BE49-F238E27FC236}">
              <a16:creationId xmlns:a16="http://schemas.microsoft.com/office/drawing/2014/main" id="{496500A4-E5D9-4B4B-B2B4-B734A9F6CB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F2D28CA-C41C-4062-B907-BEEDB4F2D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1E7E318-B232-4A2B-AB30-262F559DF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870DA9B-2195-4480-B46B-0CAF03BEF1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894C09C-CBD1-42F3-A35F-CF9251FD5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E4DE538-7E02-48B6-B018-CFAF007DA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CD72899-A89E-47FE-995B-2E0C3B5548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2FAFD71-01F7-42C4-BA32-3BE58AE62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F135253-B0B4-46DB-8212-C592C6345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1A6D7E7-CB23-4C60-89A3-9E26A187AC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B3F48B2-8A10-4554-93ED-512984701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13D50DD-B61C-443C-8332-115ED3367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5B13572-A6B5-4CDC-9857-853D88B99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2E98630-1B68-4137-93C1-C56110CDD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AC75DCC-B26C-416D-BDD8-A8420E86A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5A65DAF0-8E9C-4361-AECB-3D6D88E5AB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A85F239-A4C4-497F-8396-7B52EBCC4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417C5C7-044F-4536-BA4B-0BA2549F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BEFB082-DECB-4772-9B23-C11AF90B74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C629C52-49C9-40C7-A47A-CD380930A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31AA3D4D-C620-44FF-BCAB-F38ED5706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0284477-AE36-47A0-94D1-083A31FD1F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BC663B4-AB1E-49FF-86BF-C8DFCC258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01B5986-A85E-418B-93C3-A7ABAF4D6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DD4F935-6846-4186-A675-481ADE52949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91FB885-F43A-4658-8F80-E98CFE5BD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8C47E28-9F02-4EDE-9B7D-21D49752E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8D01ABC-2CCC-40E1-91FD-42468FEDD1E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BB349EB-AF73-4A9D-A7FA-1C504DEF1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C60591C-87FE-436B-8624-5906F4A75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8D9D1B6-A2CA-4756-B05F-A6087C8B23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15A527B-042C-4C4D-855A-250AE9491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0E78932-FAA4-4D24-A1A9-EC4C0C83D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8FFC463-A66F-4FE7-AD51-07E9CB42C4C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7EDB560-D1F5-4AC4-A6D1-4C192FBC1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F50A029-73FF-4806-8DEA-91A2942CD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E306138-76AE-439A-BFB8-699553A22F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EB9D8B4-654F-4C69-B752-45AB4E2FA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C7F0579-E53D-495F-B387-AEB154172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99E9F48-8B0D-4A80-84F8-8346BFCBCB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58FE39A-E182-446B-A4DA-2618EB314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DD62642-410A-4233-B032-5CE2AEA33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D54AB5A-2BFD-435B-8475-9235436108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21C4CC9-AC63-4883-A791-031DED0A8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B8C6DB7-042E-4B0E-96E7-77ECE1DF6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8AE9B3A-741D-4C6E-A564-89CCA242EC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6841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75azs/Desktop/AC/2014%20LR%20Charts%20tool%20-%20in%20proges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gwpnet.com\dfs\Users\s75azs\Desktop\AC\2014%20LR%20Charts%20tool%20-%20in%20proges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gwpnet.com\dfs\SP\RM\PCAC\2019_12\02%20Financial%20Reporting\Loss%20Ratio%20Workbook\4.%20Final%20-%20Published\Loss%20Ratio%20Charts%20MACRO%20-%20IR%20Q4%202019%20-%20Final%20Adjusted%20TO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rp.gwpnet.com\dfs\SP\RM\PCAC\2020_12\02%20Financial%20Reporting\Loss%20Ratio%20Workbook\Loss%20Ratio%20Charts%20MACRO%20-%20Q4%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R/M/R/RP/GR/1%20Group%20Reserves/LR2009_12/Payout%20Pattern/FR09%20Payout%20Patter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gwpnet.com\dfs\CR\M\R\RP\GR\1%20Group%20Reserves\LR2009_12\Payout%20Pattern\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refreshError="1"/>
      <sheetData sheetId="1" refreshError="1"/>
      <sheetData sheetId="2"/>
      <sheetData sheetId="3"/>
      <sheetData sheetId="4">
        <row r="9">
          <cell r="B9" t="str">
            <v>Written Premium</v>
          </cell>
        </row>
      </sheetData>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sheetData sheetId="1"/>
      <sheetData sheetId="2"/>
      <sheetData sheetId="3"/>
      <sheetData sheetId="4">
        <row r="9">
          <cell r="B9" t="str">
            <v>Written Premium</v>
          </cell>
        </row>
      </sheetData>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23C47D-1F73-4C1C-B416-3F8C84754617}" name="Table157" displayName="Table157" ref="A10:B22" totalsRowShown="0" headerRowDxfId="3" dataDxfId="2">
  <tableColumns count="2">
    <tableColumn id="1" xr3:uid="{5DFD68E8-F620-49BE-ABCC-E8388CADE5F3}" name="Item" dataDxfId="1"/>
    <tableColumn id="2" xr3:uid="{EB01F129-3908-471A-9DF9-13CD237ACFE7}"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4912C-912D-4B84-A03D-0491F4D5174F}">
  <sheetPr>
    <pageSetUpPr fitToPage="1"/>
  </sheetPr>
  <dimension ref="A1:D42"/>
  <sheetViews>
    <sheetView tabSelected="1" zoomScaleNormal="100" workbookViewId="0">
      <selection activeCell="B12" sqref="B12"/>
    </sheetView>
  </sheetViews>
  <sheetFormatPr defaultColWidth="0" defaultRowHeight="12.65" customHeight="1" zeroHeight="1" x14ac:dyDescent="0.25"/>
  <cols>
    <col min="1" max="1" width="28" style="85" customWidth="1"/>
    <col min="2" max="2" width="100.42578125" style="85" customWidth="1"/>
    <col min="3" max="4" width="0" style="85" hidden="1" customWidth="1"/>
    <col min="5" max="16384" width="8.42578125" style="85" hidden="1"/>
  </cols>
  <sheetData>
    <row r="1" spans="1:4" ht="12.5" x14ac:dyDescent="0.25">
      <c r="A1" s="3"/>
      <c r="B1" s="3"/>
    </row>
    <row r="2" spans="1:4" ht="25.5" x14ac:dyDescent="0.5">
      <c r="A2" s="86" t="s">
        <v>64</v>
      </c>
      <c r="B2" s="3"/>
    </row>
    <row r="3" spans="1:4" ht="12.5" x14ac:dyDescent="0.25">
      <c r="A3" s="3"/>
      <c r="B3" s="3"/>
    </row>
    <row r="4" spans="1:4" ht="13" thickBot="1" x14ac:dyDescent="0.3">
      <c r="A4" s="87"/>
      <c r="B4" s="87"/>
      <c r="C4" s="88"/>
      <c r="D4" s="88"/>
    </row>
    <row r="5" spans="1:4" ht="15" x14ac:dyDescent="0.3">
      <c r="A5" s="9"/>
    </row>
    <row r="6" spans="1:4" ht="20.5" x14ac:dyDescent="0.4">
      <c r="A6" s="89"/>
      <c r="B6"/>
    </row>
    <row r="7" spans="1:4" ht="13.5" x14ac:dyDescent="0.25">
      <c r="A7"/>
      <c r="B7"/>
    </row>
    <row r="8" spans="1:4" s="92" customFormat="1" ht="13.5" x14ac:dyDescent="0.25">
      <c r="A8" s="90"/>
      <c r="B8" s="91"/>
    </row>
    <row r="9" spans="1:4" s="92" customFormat="1" ht="12.5" x14ac:dyDescent="0.25">
      <c r="A9" s="93"/>
      <c r="B9" s="93"/>
    </row>
    <row r="10" spans="1:4" s="92" customFormat="1" ht="15" x14ac:dyDescent="0.3">
      <c r="A10" s="94" t="s">
        <v>44</v>
      </c>
      <c r="B10" s="95" t="s">
        <v>45</v>
      </c>
    </row>
    <row r="11" spans="1:4" s="92" customFormat="1" ht="15" x14ac:dyDescent="0.25">
      <c r="A11" s="96" t="s">
        <v>46</v>
      </c>
      <c r="B11" s="97" t="s">
        <v>65</v>
      </c>
    </row>
    <row r="12" spans="1:4" s="92" customFormat="1" ht="45" x14ac:dyDescent="0.25">
      <c r="A12" s="96" t="s">
        <v>47</v>
      </c>
      <c r="B12" s="97" t="s">
        <v>48</v>
      </c>
    </row>
    <row r="13" spans="1:4" s="92" customFormat="1" ht="15" x14ac:dyDescent="0.25">
      <c r="A13" s="96" t="s">
        <v>49</v>
      </c>
      <c r="B13" s="97" t="s">
        <v>66</v>
      </c>
    </row>
    <row r="14" spans="1:4" s="92" customFormat="1" ht="15" x14ac:dyDescent="0.25">
      <c r="A14" s="96" t="s">
        <v>50</v>
      </c>
      <c r="B14" s="97" t="s">
        <v>51</v>
      </c>
    </row>
    <row r="15" spans="1:4" s="92" customFormat="1" ht="15" x14ac:dyDescent="0.25">
      <c r="A15" s="96" t="s">
        <v>52</v>
      </c>
      <c r="B15" s="97" t="s">
        <v>53</v>
      </c>
    </row>
    <row r="16" spans="1:4" s="92" customFormat="1" ht="73.25" customHeight="1" x14ac:dyDescent="0.25">
      <c r="A16" s="96" t="s">
        <v>54</v>
      </c>
      <c r="B16" s="97" t="s">
        <v>67</v>
      </c>
    </row>
    <row r="17" spans="1:2" s="92" customFormat="1" ht="62.4" customHeight="1" x14ac:dyDescent="0.25">
      <c r="A17" s="96" t="s">
        <v>55</v>
      </c>
      <c r="B17" s="97" t="s">
        <v>56</v>
      </c>
    </row>
    <row r="18" spans="1:2" s="92" customFormat="1" ht="81" customHeight="1" x14ac:dyDescent="0.25">
      <c r="A18" s="96" t="s">
        <v>57</v>
      </c>
      <c r="B18" s="98" t="s">
        <v>58</v>
      </c>
    </row>
    <row r="19" spans="1:2" s="92" customFormat="1" ht="15" x14ac:dyDescent="0.25">
      <c r="A19" s="96" t="s">
        <v>59</v>
      </c>
      <c r="B19" s="98" t="s">
        <v>60</v>
      </c>
    </row>
    <row r="20" spans="1:2" s="92" customFormat="1" ht="15" x14ac:dyDescent="0.25">
      <c r="A20" s="96" t="s">
        <v>61</v>
      </c>
      <c r="B20" s="98" t="s">
        <v>62</v>
      </c>
    </row>
    <row r="21" spans="1:2" s="92" customFormat="1" ht="30" x14ac:dyDescent="0.25">
      <c r="A21" s="96" t="s">
        <v>63</v>
      </c>
      <c r="B21" s="98" t="s">
        <v>68</v>
      </c>
    </row>
    <row r="22" spans="1:2" s="92" customFormat="1" ht="15" hidden="1" x14ac:dyDescent="0.25">
      <c r="A22" s="96"/>
      <c r="B22" s="98"/>
    </row>
    <row r="23" spans="1:2" ht="12.5" x14ac:dyDescent="0.25"/>
    <row r="24" spans="1:2" ht="12.5" x14ac:dyDescent="0.25"/>
    <row r="25" spans="1:2" ht="12.5" x14ac:dyDescent="0.25"/>
    <row r="26" spans="1:2" ht="12.5" hidden="1" x14ac:dyDescent="0.25"/>
    <row r="27" spans="1:2" ht="12.5" hidden="1" x14ac:dyDescent="0.25"/>
    <row r="28" spans="1:2" ht="12.5" hidden="1" x14ac:dyDescent="0.25"/>
    <row r="29" spans="1:2" ht="12.5" hidden="1" x14ac:dyDescent="0.25"/>
    <row r="30" spans="1:2" ht="12.5" hidden="1" x14ac:dyDescent="0.25"/>
    <row r="31" spans="1:2" ht="12.5" hidden="1" x14ac:dyDescent="0.25"/>
    <row r="32" spans="1:2" ht="12.5" hidden="1" x14ac:dyDescent="0.25"/>
    <row r="33" ht="12.5" hidden="1" x14ac:dyDescent="0.25"/>
    <row r="34" ht="12.5" hidden="1" x14ac:dyDescent="0.25"/>
    <row r="35" ht="12.5" hidden="1" x14ac:dyDescent="0.25"/>
    <row r="36" ht="12.5" hidden="1" x14ac:dyDescent="0.25"/>
    <row r="37" ht="12.5" hidden="1" x14ac:dyDescent="0.25"/>
    <row r="38" ht="12.5" hidden="1" x14ac:dyDescent="0.25"/>
    <row r="39" ht="12.5" hidden="1" x14ac:dyDescent="0.25"/>
    <row r="40" ht="12.5" hidden="1" x14ac:dyDescent="0.25"/>
    <row r="41" ht="12.5" hidden="1" x14ac:dyDescent="0.25"/>
    <row r="42" ht="12.5" hidden="1" x14ac:dyDescent="0.25"/>
  </sheetData>
  <printOptions horizontalCentered="1"/>
  <pageMargins left="0.15748031496062992" right="0.15748031496062992" top="0.39370078740157483" bottom="0.19685039370078741" header="0.59055118110236227" footer="0.19685039370078741"/>
  <pageSetup paperSize="9" scale="91" orientation="landscape" r:id="rId1"/>
  <headerFooter alignWithMargins="0">
    <oddFooter xml:space="preserve">&amp;LP&amp;&amp;C Loss Ratio Workbook 2020&amp;C &amp;D&amp;RPage &amp;P </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5C864-483C-4722-9B7C-1106C145F0EF}">
  <sheetPr codeName="WTemplate8">
    <pageSetUpPr fitToPage="1"/>
  </sheetPr>
  <dimension ref="A1:AP13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26</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Motor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113.39858766187118</v>
      </c>
      <c r="C12" s="28">
        <f>+IF(I51="",J51*F12, IF(J51="", I51*F12,(I51+J51)*F12))</f>
        <v>1.0124022505631305</v>
      </c>
      <c r="D12" s="27">
        <v>2005</v>
      </c>
      <c r="F12" s="29">
        <v>113.39858766963418</v>
      </c>
      <c r="H12" s="30">
        <v>0.13367157919310707</v>
      </c>
      <c r="I12" s="31">
        <v>0.37805460676936575</v>
      </c>
      <c r="J12" s="31">
        <v>0.5427329988457037</v>
      </c>
      <c r="K12" s="31">
        <v>0.65091815961809074</v>
      </c>
      <c r="L12" s="31">
        <v>0.66803476757031444</v>
      </c>
      <c r="M12" s="31">
        <v>0.66056895854925035</v>
      </c>
      <c r="N12" s="31">
        <v>0.6758299025972635</v>
      </c>
      <c r="O12" s="31">
        <v>0.68897220284646732</v>
      </c>
      <c r="P12" s="31">
        <v>0.68542869024933817</v>
      </c>
      <c r="Q12" s="31">
        <v>0.6945730297099052</v>
      </c>
      <c r="R12" s="31">
        <v>0.69528928430791326</v>
      </c>
      <c r="S12" s="32">
        <v>0.69573029103494322</v>
      </c>
      <c r="T12" s="32">
        <v>0.69591574163588255</v>
      </c>
      <c r="U12" s="32">
        <v>0.69545812385540207</v>
      </c>
      <c r="V12" s="32">
        <v>0.70092949883887679</v>
      </c>
      <c r="W12" s="33">
        <v>0.70082131204173836</v>
      </c>
      <c r="X12" s="34"/>
      <c r="Y12" s="34"/>
    </row>
    <row r="13" spans="1:42" s="28" customFormat="1" ht="16.25" customHeight="1" x14ac:dyDescent="0.25">
      <c r="A13" s="27"/>
      <c r="B13" s="28">
        <v>77.440113474415526</v>
      </c>
      <c r="C13" s="28">
        <f t="shared" ref="C13:C26" si="1">+IF(I52="",J52*F13, IF(J52="", I52*F13,(I52+J52)*F13))</f>
        <v>0.35372158020598204</v>
      </c>
      <c r="D13" s="27">
        <f>D12+1</f>
        <v>2006</v>
      </c>
      <c r="F13" s="35">
        <v>77.440113464392525</v>
      </c>
      <c r="H13" s="36">
        <v>0.26802934024000169</v>
      </c>
      <c r="I13" s="34">
        <v>0.48406072864512495</v>
      </c>
      <c r="J13" s="34">
        <v>0.62459169798072589</v>
      </c>
      <c r="K13" s="34">
        <v>0.70309590408660072</v>
      </c>
      <c r="L13" s="34">
        <v>0.78491362266911957</v>
      </c>
      <c r="M13" s="34">
        <v>0.83230262270683775</v>
      </c>
      <c r="N13" s="34">
        <v>0.84013056758930149</v>
      </c>
      <c r="O13" s="34">
        <v>0.85169416105444729</v>
      </c>
      <c r="P13" s="34">
        <v>0.85390761442284679</v>
      </c>
      <c r="Q13" s="34">
        <v>0.8521221459089664</v>
      </c>
      <c r="R13" s="34">
        <v>0.85067373842368332</v>
      </c>
      <c r="S13" s="34">
        <v>0.85557398950830355</v>
      </c>
      <c r="T13" s="34">
        <v>0.8675518859562924</v>
      </c>
      <c r="U13" s="34">
        <v>0.88599573677986765</v>
      </c>
      <c r="V13" s="37">
        <v>0.89715491735617647</v>
      </c>
      <c r="W13" s="34"/>
      <c r="X13" s="34"/>
      <c r="Y13" s="34"/>
    </row>
    <row r="14" spans="1:42" s="28" customFormat="1" ht="16.25" customHeight="1" x14ac:dyDescent="0.25">
      <c r="A14" s="27"/>
      <c r="B14" s="28">
        <v>34.574342643335299</v>
      </c>
      <c r="C14" s="28">
        <f t="shared" si="1"/>
        <v>0.24336681487622316</v>
      </c>
      <c r="D14" s="27">
        <f>D13+1</f>
        <v>2007</v>
      </c>
      <c r="F14" s="38">
        <v>34.574342643323298</v>
      </c>
      <c r="H14" s="39">
        <v>0.23749081666394767</v>
      </c>
      <c r="I14" s="40">
        <v>0.64759594191156089</v>
      </c>
      <c r="J14" s="40">
        <v>0.68592563579888388</v>
      </c>
      <c r="K14" s="40">
        <v>0.72011419470180393</v>
      </c>
      <c r="L14" s="40">
        <v>0.70020360733053721</v>
      </c>
      <c r="M14" s="40">
        <v>0.69092806669890849</v>
      </c>
      <c r="N14" s="40">
        <v>0.6901629221443204</v>
      </c>
      <c r="O14" s="40">
        <v>0.69152701749353762</v>
      </c>
      <c r="P14" s="40">
        <v>0.69074117898087839</v>
      </c>
      <c r="Q14" s="40">
        <v>0.68790231083485009</v>
      </c>
      <c r="R14" s="40">
        <v>0.69549439964784421</v>
      </c>
      <c r="S14" s="40">
        <v>0.69553362411018582</v>
      </c>
      <c r="T14" s="40">
        <v>0.6956062516659981</v>
      </c>
      <c r="U14" s="41">
        <v>0.6918801571070643</v>
      </c>
      <c r="V14" s="34"/>
      <c r="W14" s="34"/>
      <c r="X14" s="34"/>
      <c r="Y14" s="34"/>
    </row>
    <row r="15" spans="1:42" s="28" customFormat="1" ht="16.25" customHeight="1" x14ac:dyDescent="0.25">
      <c r="A15" s="27"/>
      <c r="B15" s="28">
        <v>17.357875588719512</v>
      </c>
      <c r="C15" s="28">
        <f t="shared" si="1"/>
        <v>0.32347569655211578</v>
      </c>
      <c r="D15" s="27">
        <f t="shared" ref="D15:D27" si="2">D14+1</f>
        <v>2008</v>
      </c>
      <c r="F15" s="35">
        <v>17.357875588717512</v>
      </c>
      <c r="H15" s="36">
        <v>7.227265880373146E-2</v>
      </c>
      <c r="I15" s="34">
        <v>0.32925163681088815</v>
      </c>
      <c r="J15" s="34">
        <v>0.43825102941304417</v>
      </c>
      <c r="K15" s="34">
        <v>0.50167237482910132</v>
      </c>
      <c r="L15" s="34">
        <v>0.51631849091586746</v>
      </c>
      <c r="M15" s="34">
        <v>0.52699967651939317</v>
      </c>
      <c r="N15" s="34">
        <v>0.52710125288978837</v>
      </c>
      <c r="O15" s="34">
        <v>0.5270863317090233</v>
      </c>
      <c r="P15" s="34">
        <v>0.52708633487481948</v>
      </c>
      <c r="Q15" s="34">
        <v>0.52708633185549836</v>
      </c>
      <c r="R15" s="34">
        <v>0.52792922762262717</v>
      </c>
      <c r="S15" s="34">
        <v>0.51623171903498499</v>
      </c>
      <c r="T15" s="37">
        <v>0.51857042667368858</v>
      </c>
      <c r="U15" s="34"/>
      <c r="V15" s="34"/>
      <c r="W15" s="34"/>
      <c r="X15" s="34"/>
      <c r="Y15" s="34"/>
    </row>
    <row r="16" spans="1:42" s="28" customFormat="1" ht="16.25" customHeight="1" x14ac:dyDescent="0.25">
      <c r="A16" s="27"/>
      <c r="B16" s="28">
        <v>13.284572169721118</v>
      </c>
      <c r="C16" s="28">
        <f t="shared" si="1"/>
        <v>0.13969964224300016</v>
      </c>
      <c r="D16" s="27">
        <f t="shared" si="2"/>
        <v>2009</v>
      </c>
      <c r="F16" s="38">
        <v>13.284572169719116</v>
      </c>
      <c r="H16" s="39">
        <v>8.5489938713247449E-2</v>
      </c>
      <c r="I16" s="40">
        <v>0.35023914591713767</v>
      </c>
      <c r="J16" s="40">
        <v>0.38265669040770334</v>
      </c>
      <c r="K16" s="40">
        <v>0.41916330678948283</v>
      </c>
      <c r="L16" s="40">
        <v>0.41983535628298102</v>
      </c>
      <c r="M16" s="40">
        <v>0.39038074494872127</v>
      </c>
      <c r="N16" s="40">
        <v>0.39060860098806738</v>
      </c>
      <c r="O16" s="40">
        <v>0.40444925446534735</v>
      </c>
      <c r="P16" s="40">
        <v>0.40631079653723801</v>
      </c>
      <c r="Q16" s="40">
        <v>0.40631079653723801</v>
      </c>
      <c r="R16" s="40">
        <v>0.40631079653723801</v>
      </c>
      <c r="S16" s="42">
        <v>0.40631079653723801</v>
      </c>
      <c r="T16" s="34"/>
      <c r="U16" s="34"/>
      <c r="V16" s="34"/>
      <c r="W16" s="34"/>
      <c r="X16" s="34"/>
      <c r="Y16" s="34"/>
    </row>
    <row r="17" spans="1:25" s="28" customFormat="1" ht="16.25" customHeight="1" x14ac:dyDescent="0.25">
      <c r="A17" s="27"/>
      <c r="B17" s="28">
        <v>3.2610503841236618</v>
      </c>
      <c r="C17" s="28">
        <f t="shared" si="1"/>
        <v>8.89586588910086E-3</v>
      </c>
      <c r="D17" s="27">
        <f t="shared" si="2"/>
        <v>2010</v>
      </c>
      <c r="F17" s="35">
        <v>3.2610504141276619</v>
      </c>
      <c r="H17" s="36">
        <v>0.24026836463354564</v>
      </c>
      <c r="I17" s="34">
        <v>0.70306088678371648</v>
      </c>
      <c r="J17" s="34">
        <v>0.82015760456020259</v>
      </c>
      <c r="K17" s="34">
        <v>0.78757733853894851</v>
      </c>
      <c r="L17" s="34">
        <v>0.80333549725197362</v>
      </c>
      <c r="M17" s="34">
        <v>0.78646344406762625</v>
      </c>
      <c r="N17" s="34">
        <v>0.82921293343309255</v>
      </c>
      <c r="O17" s="34">
        <v>0.8679484615475177</v>
      </c>
      <c r="P17" s="34">
        <v>0.86697056804878958</v>
      </c>
      <c r="Q17" s="34">
        <v>0.86697056804878958</v>
      </c>
      <c r="R17" s="37">
        <v>0.86697056804878958</v>
      </c>
      <c r="S17" s="34" t="s">
        <v>16</v>
      </c>
      <c r="T17" s="34"/>
      <c r="U17" s="34"/>
      <c r="V17" s="34"/>
      <c r="W17" s="34"/>
      <c r="X17" s="34"/>
      <c r="Y17" s="34"/>
    </row>
    <row r="18" spans="1:25" s="28" customFormat="1" ht="16.25" customHeight="1" x14ac:dyDescent="0.25">
      <c r="A18" s="27"/>
      <c r="B18" s="28">
        <v>3.4485774907058491</v>
      </c>
      <c r="C18" s="28">
        <f t="shared" si="1"/>
        <v>1.7228950130177063E-2</v>
      </c>
      <c r="D18" s="27">
        <f t="shared" si="2"/>
        <v>2011</v>
      </c>
      <c r="F18" s="38">
        <v>3.448577490711072</v>
      </c>
      <c r="H18" s="39">
        <v>0.17466852973798136</v>
      </c>
      <c r="I18" s="40">
        <v>0.64204523341491138</v>
      </c>
      <c r="J18" s="40">
        <v>0.62508612107147932</v>
      </c>
      <c r="K18" s="40">
        <v>0.58488898259064537</v>
      </c>
      <c r="L18" s="40">
        <v>0.58535443247580043</v>
      </c>
      <c r="M18" s="40">
        <v>0.57617726883593845</v>
      </c>
      <c r="N18" s="40">
        <v>0.58227784800391935</v>
      </c>
      <c r="O18" s="40">
        <v>0.58227784800391935</v>
      </c>
      <c r="P18" s="40">
        <v>0.58227784800391935</v>
      </c>
      <c r="Q18" s="42">
        <v>0.58227784800391935</v>
      </c>
      <c r="R18" s="34" t="s">
        <v>16</v>
      </c>
      <c r="S18" s="34" t="s">
        <v>16</v>
      </c>
      <c r="T18" s="34"/>
      <c r="U18" s="34"/>
      <c r="V18" s="34"/>
      <c r="W18" s="34"/>
      <c r="X18" s="34"/>
      <c r="Y18" s="34"/>
    </row>
    <row r="19" spans="1:25" s="28" customFormat="1" ht="16.25" customHeight="1" x14ac:dyDescent="0.25">
      <c r="A19" s="27"/>
      <c r="B19" s="28">
        <v>2.9012807063823627</v>
      </c>
      <c r="C19" s="28">
        <f t="shared" si="1"/>
        <v>1.3496842327538193E-2</v>
      </c>
      <c r="D19" s="27">
        <f t="shared" si="2"/>
        <v>2012</v>
      </c>
      <c r="F19" s="35">
        <v>2.9012807363853628</v>
      </c>
      <c r="H19" s="36">
        <v>0.18730654471791833</v>
      </c>
      <c r="I19" s="34">
        <v>0.65724394955990995</v>
      </c>
      <c r="J19" s="34">
        <v>0.65993598825270139</v>
      </c>
      <c r="K19" s="34">
        <v>0.66802680818047078</v>
      </c>
      <c r="L19" s="34">
        <v>0.67313635852907616</v>
      </c>
      <c r="M19" s="34">
        <v>0.66818900206750087</v>
      </c>
      <c r="N19" s="34">
        <v>0.66818900206750087</v>
      </c>
      <c r="O19" s="34">
        <v>0.66818900206750087</v>
      </c>
      <c r="P19" s="37">
        <v>0.66818900206750087</v>
      </c>
      <c r="Q19" s="34" t="s">
        <v>16</v>
      </c>
      <c r="R19" s="34" t="s">
        <v>16</v>
      </c>
      <c r="S19" s="34" t="s">
        <v>16</v>
      </c>
      <c r="T19" s="34"/>
      <c r="U19" s="34"/>
      <c r="V19" s="34"/>
      <c r="W19" s="34"/>
      <c r="X19" s="34"/>
      <c r="Y19" s="34"/>
    </row>
    <row r="20" spans="1:25" s="28" customFormat="1" ht="16.25" customHeight="1" x14ac:dyDescent="0.25">
      <c r="A20" s="27"/>
      <c r="B20" s="28">
        <v>3.0635763541938577</v>
      </c>
      <c r="C20" s="28">
        <f t="shared" si="1"/>
        <v>8.8217787372550871E-2</v>
      </c>
      <c r="D20" s="27">
        <f t="shared" si="2"/>
        <v>2013</v>
      </c>
      <c r="F20" s="38">
        <v>3.0595912418790818</v>
      </c>
      <c r="H20" s="39">
        <v>0.1269948693382866</v>
      </c>
      <c r="I20" s="40">
        <v>0.4156954604174099</v>
      </c>
      <c r="J20" s="40">
        <v>0.42109620473116716</v>
      </c>
      <c r="K20" s="40">
        <v>0.421464917383223</v>
      </c>
      <c r="L20" s="40">
        <v>0.41763517377577181</v>
      </c>
      <c r="M20" s="40">
        <v>0.41763517377577181</v>
      </c>
      <c r="N20" s="40">
        <v>0.41763517377577181</v>
      </c>
      <c r="O20" s="42">
        <v>0.41763517377577181</v>
      </c>
      <c r="P20" s="34" t="s">
        <v>16</v>
      </c>
      <c r="Q20" s="34" t="s">
        <v>16</v>
      </c>
      <c r="R20" s="34" t="s">
        <v>16</v>
      </c>
      <c r="S20" s="34" t="s">
        <v>16</v>
      </c>
      <c r="T20" s="34"/>
      <c r="U20" s="34"/>
      <c r="V20" s="34"/>
      <c r="W20" s="34"/>
      <c r="X20" s="34"/>
      <c r="Y20" s="34"/>
    </row>
    <row r="21" spans="1:25" s="28" customFormat="1" ht="16.25" customHeight="1" x14ac:dyDescent="0.25">
      <c r="A21" s="27"/>
      <c r="B21" s="28">
        <v>3.7024659922390692</v>
      </c>
      <c r="C21" s="28">
        <f t="shared" si="1"/>
        <v>0.34175648895412875</v>
      </c>
      <c r="D21" s="27">
        <f t="shared" si="2"/>
        <v>2014</v>
      </c>
      <c r="F21" s="35">
        <v>3.7024660222410688</v>
      </c>
      <c r="H21" s="36">
        <v>0.16431344847798557</v>
      </c>
      <c r="I21" s="34">
        <v>0.46774736880063145</v>
      </c>
      <c r="J21" s="34">
        <v>0.48150350584552232</v>
      </c>
      <c r="K21" s="34">
        <v>0.47965539975679761</v>
      </c>
      <c r="L21" s="34">
        <v>0.47299403950343022</v>
      </c>
      <c r="M21" s="34">
        <v>0.47326412976057042</v>
      </c>
      <c r="N21" s="43">
        <v>0.47326412976057042</v>
      </c>
      <c r="O21" s="34" t="s">
        <v>16</v>
      </c>
      <c r="P21" s="34" t="s">
        <v>16</v>
      </c>
      <c r="Q21" s="34" t="s">
        <v>16</v>
      </c>
      <c r="R21" s="34" t="s">
        <v>16</v>
      </c>
      <c r="S21" s="34" t="s">
        <v>16</v>
      </c>
      <c r="T21" s="34"/>
      <c r="U21" s="34"/>
      <c r="V21" s="34"/>
      <c r="W21" s="34"/>
      <c r="X21" s="34"/>
      <c r="Y21" s="34"/>
    </row>
    <row r="22" spans="1:25" s="28" customFormat="1" ht="16.25" customHeight="1" x14ac:dyDescent="0.25">
      <c r="A22" s="27"/>
      <c r="B22" s="28">
        <v>3.1515387592051827</v>
      </c>
      <c r="C22" s="28">
        <f t="shared" si="1"/>
        <v>1.1131599288857863</v>
      </c>
      <c r="D22" s="27">
        <f t="shared" si="2"/>
        <v>2015</v>
      </c>
      <c r="F22" s="38">
        <v>3.1515387392079597</v>
      </c>
      <c r="H22" s="39">
        <v>0.19232722810995206</v>
      </c>
      <c r="I22" s="40">
        <v>0.63285860813573558</v>
      </c>
      <c r="J22" s="40">
        <v>1.0531291900971906</v>
      </c>
      <c r="K22" s="40">
        <v>0.96336829124557311</v>
      </c>
      <c r="L22" s="40">
        <v>0.9970835645754208</v>
      </c>
      <c r="M22" s="42">
        <v>1.2072891545493811</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3.3299095444743863</v>
      </c>
      <c r="C23" s="28">
        <f t="shared" si="1"/>
        <v>0.1203947713355414</v>
      </c>
      <c r="D23" s="27">
        <f t="shared" si="2"/>
        <v>2016</v>
      </c>
      <c r="F23" s="46">
        <v>3.3299093244709406</v>
      </c>
      <c r="H23" s="36">
        <v>0.23794948233699709</v>
      </c>
      <c r="I23" s="34">
        <v>0.6792340269906163</v>
      </c>
      <c r="J23" s="34">
        <v>0.74290026511939278</v>
      </c>
      <c r="K23" s="34">
        <v>0.72173295900597523</v>
      </c>
      <c r="L23" s="37">
        <v>0.69428226858409026</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4.0360792306798841</v>
      </c>
      <c r="C24" s="28">
        <f t="shared" si="1"/>
        <v>0.51848712836657496</v>
      </c>
      <c r="D24" s="27">
        <f t="shared" si="2"/>
        <v>2017</v>
      </c>
      <c r="F24" s="38">
        <v>4.0360844506924378</v>
      </c>
      <c r="H24" s="40">
        <v>0.19645782928277558</v>
      </c>
      <c r="I24" s="40">
        <v>0.56227651519622157</v>
      </c>
      <c r="J24" s="40">
        <v>0.78518238869588319</v>
      </c>
      <c r="K24" s="42">
        <v>0.86803786510783676</v>
      </c>
      <c r="L24" s="34"/>
      <c r="M24" s="34"/>
      <c r="N24" s="34"/>
      <c r="O24" s="34"/>
      <c r="P24" s="34"/>
      <c r="Q24" s="34"/>
      <c r="R24" s="34"/>
      <c r="S24" s="34"/>
      <c r="U24" s="44"/>
      <c r="V24" s="44"/>
      <c r="W24" s="44"/>
      <c r="X24" s="44"/>
      <c r="Y24" s="44"/>
    </row>
    <row r="25" spans="1:25" s="28" customFormat="1" ht="16.25" customHeight="1" x14ac:dyDescent="0.25">
      <c r="A25" s="27"/>
      <c r="B25" s="28">
        <v>4.7005391494253361</v>
      </c>
      <c r="C25" s="28">
        <f t="shared" si="1"/>
        <v>1.194947876737406</v>
      </c>
      <c r="D25" s="27">
        <f t="shared" si="2"/>
        <v>2018</v>
      </c>
      <c r="F25" s="35">
        <v>4.6984002894301131</v>
      </c>
      <c r="H25" s="36">
        <v>0.17883314494855751</v>
      </c>
      <c r="I25" s="34">
        <v>0.61672506629431179</v>
      </c>
      <c r="J25" s="37">
        <v>0.64303316956024115</v>
      </c>
      <c r="K25" s="34"/>
      <c r="L25" s="34"/>
      <c r="M25" s="34"/>
      <c r="N25" s="34"/>
      <c r="O25" s="34"/>
      <c r="P25" s="34"/>
      <c r="Q25" s="34"/>
      <c r="R25" s="34"/>
      <c r="S25" s="34"/>
      <c r="U25" s="44"/>
      <c r="V25" s="44"/>
      <c r="W25" s="44"/>
      <c r="X25" s="44"/>
      <c r="Y25" s="44"/>
    </row>
    <row r="26" spans="1:25" s="28" customFormat="1" ht="16.25" customHeight="1" x14ac:dyDescent="0.25">
      <c r="A26" s="27"/>
      <c r="B26" s="28">
        <v>5.8292356935053729</v>
      </c>
      <c r="C26" s="28">
        <f t="shared" si="1"/>
        <v>1.5189556137272162</v>
      </c>
      <c r="D26" s="27">
        <f t="shared" si="2"/>
        <v>2019</v>
      </c>
      <c r="F26" s="38">
        <v>5.8263605335153734</v>
      </c>
      <c r="H26" s="47">
        <v>0.25149722052951867</v>
      </c>
      <c r="I26" s="42">
        <v>0.49019259854226527</v>
      </c>
      <c r="J26" s="34"/>
      <c r="K26" s="34"/>
      <c r="L26" s="34"/>
      <c r="M26" s="34"/>
      <c r="N26" s="34"/>
      <c r="O26" s="34"/>
      <c r="P26" s="34"/>
      <c r="Q26" s="34"/>
      <c r="R26" s="34"/>
      <c r="S26" s="34"/>
      <c r="U26" s="44"/>
      <c r="V26" s="44"/>
      <c r="W26" s="44"/>
      <c r="X26" s="44"/>
      <c r="Y26" s="44"/>
    </row>
    <row r="27" spans="1:25" s="28" customFormat="1" ht="16.25" customHeight="1" x14ac:dyDescent="0.25">
      <c r="A27" s="27"/>
      <c r="B27" s="28">
        <v>6.1046919654644345</v>
      </c>
      <c r="C27" s="28">
        <f>+IF(I66="",J66*F27, IF(J66="", I66*F27,(I66+J66)*F27))</f>
        <v>1.6588650056291216</v>
      </c>
      <c r="D27" s="27">
        <f t="shared" si="2"/>
        <v>2020</v>
      </c>
      <c r="F27" s="48">
        <v>2.98409663767552</v>
      </c>
      <c r="H27" s="49">
        <v>0.46469147227791058</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113.39858766963418</v>
      </c>
      <c r="G31" s="17"/>
      <c r="H31" s="30">
        <v>6.1872907627568474E-2</v>
      </c>
      <c r="I31" s="31">
        <v>0.18912438716119845</v>
      </c>
      <c r="J31" s="31">
        <v>0.3513367292898889</v>
      </c>
      <c r="K31" s="31">
        <v>0.51340967135789206</v>
      </c>
      <c r="L31" s="31">
        <v>0.5964267281258917</v>
      </c>
      <c r="M31" s="31">
        <v>0.61959183831452092</v>
      </c>
      <c r="N31" s="31">
        <v>0.64730554756461023</v>
      </c>
      <c r="O31" s="31">
        <v>0.66929436229568384</v>
      </c>
      <c r="P31" s="31">
        <v>0.67729079576394491</v>
      </c>
      <c r="Q31" s="31">
        <v>0.6812204641941394</v>
      </c>
      <c r="R31" s="31">
        <v>0.6876608387442148</v>
      </c>
      <c r="S31" s="31">
        <v>0.69131769054914294</v>
      </c>
      <c r="T31" s="31">
        <v>0.6923210526782505</v>
      </c>
      <c r="U31" s="31">
        <v>0.69307622248907286</v>
      </c>
      <c r="V31" s="59">
        <v>0.69430103292939893</v>
      </c>
      <c r="W31" s="60">
        <v>0.69458681338455253</v>
      </c>
    </row>
    <row r="32" spans="1:25" s="54" customFormat="1" ht="19.25" customHeight="1" x14ac:dyDescent="0.25">
      <c r="D32" s="27">
        <f>D31+1</f>
        <v>2006</v>
      </c>
      <c r="E32" s="57"/>
      <c r="F32" s="61">
        <v>77.440113464392525</v>
      </c>
      <c r="G32" s="17"/>
      <c r="H32" s="36">
        <v>6.7563455758452157E-2</v>
      </c>
      <c r="I32" s="34">
        <v>0.19271784753791965</v>
      </c>
      <c r="J32" s="34">
        <v>0.42379691495435812</v>
      </c>
      <c r="K32" s="34">
        <v>0.59634375072473644</v>
      </c>
      <c r="L32" s="34">
        <v>0.71162494686763555</v>
      </c>
      <c r="M32" s="34">
        <v>0.76196524707629276</v>
      </c>
      <c r="N32" s="34">
        <v>0.80781157323930219</v>
      </c>
      <c r="O32" s="34">
        <v>0.81714699551146108</v>
      </c>
      <c r="P32" s="34">
        <v>0.84192218002714725</v>
      </c>
      <c r="Q32" s="34">
        <v>0.84709129223252977</v>
      </c>
      <c r="R32" s="34">
        <v>0.84748017725154312</v>
      </c>
      <c r="S32" s="34">
        <v>0.85156070910850246</v>
      </c>
      <c r="T32" s="34">
        <v>0.85687033097761378</v>
      </c>
      <c r="U32" s="34">
        <v>0.86615347052684166</v>
      </c>
      <c r="V32" s="37">
        <v>0.896682457433428</v>
      </c>
    </row>
    <row r="33" spans="1:21" s="54" customFormat="1" ht="16.25" customHeight="1" x14ac:dyDescent="0.25">
      <c r="D33" s="27">
        <f>D32+1</f>
        <v>2007</v>
      </c>
      <c r="F33" s="62">
        <v>34.574342643323298</v>
      </c>
      <c r="G33" s="17"/>
      <c r="H33" s="39">
        <v>7.8713563640624915E-2</v>
      </c>
      <c r="I33" s="40">
        <v>0.34553835059736293</v>
      </c>
      <c r="J33" s="40">
        <v>0.52994017468292354</v>
      </c>
      <c r="K33" s="40">
        <v>0.62272631216876539</v>
      </c>
      <c r="L33" s="40">
        <v>0.67538712625199715</v>
      </c>
      <c r="M33" s="40">
        <v>0.6835662897117718</v>
      </c>
      <c r="N33" s="40">
        <v>0.6838109150423024</v>
      </c>
      <c r="O33" s="40">
        <v>0.6868993083951872</v>
      </c>
      <c r="P33" s="40">
        <v>0.68799347670344002</v>
      </c>
      <c r="Q33" s="40">
        <v>0.68790231083421394</v>
      </c>
      <c r="R33" s="40">
        <v>0.68904656946574105</v>
      </c>
      <c r="S33" s="40">
        <v>0.69141396545190326</v>
      </c>
      <c r="T33" s="40">
        <v>0.69179274980459804</v>
      </c>
      <c r="U33" s="41">
        <v>0.69188015710628348</v>
      </c>
    </row>
    <row r="34" spans="1:21" s="54" customFormat="1" ht="16.25" customHeight="1" x14ac:dyDescent="0.25">
      <c r="D34" s="27">
        <f t="shared" ref="D34:D46" si="3">D33+1</f>
        <v>2008</v>
      </c>
      <c r="F34" s="61">
        <v>17.357875588717512</v>
      </c>
      <c r="G34" s="17"/>
      <c r="H34" s="36">
        <v>3.943050844504694E-2</v>
      </c>
      <c r="I34" s="34">
        <v>0.19966614187635556</v>
      </c>
      <c r="J34" s="34">
        <v>0.33206759263239261</v>
      </c>
      <c r="K34" s="34">
        <v>0.39953601663424521</v>
      </c>
      <c r="L34" s="34">
        <v>0.43052966255838615</v>
      </c>
      <c r="M34" s="34">
        <v>0.47612038337852941</v>
      </c>
      <c r="N34" s="34">
        <v>0.51964515705158998</v>
      </c>
      <c r="O34" s="34">
        <v>0.52285698888295074</v>
      </c>
      <c r="P34" s="34">
        <v>0.52628936343518118</v>
      </c>
      <c r="Q34" s="34">
        <v>0.52628936343518118</v>
      </c>
      <c r="R34" s="34">
        <v>0.51295541848904036</v>
      </c>
      <c r="S34" s="34">
        <v>0.51463122908879244</v>
      </c>
      <c r="T34" s="63">
        <v>0.51463122908879244</v>
      </c>
    </row>
    <row r="35" spans="1:21" s="54" customFormat="1" ht="16.25" customHeight="1" x14ac:dyDescent="0.25">
      <c r="A35" s="27"/>
      <c r="D35" s="27">
        <f t="shared" si="3"/>
        <v>2009</v>
      </c>
      <c r="F35" s="62">
        <v>13.284572169719116</v>
      </c>
      <c r="G35" s="17"/>
      <c r="H35" s="39">
        <v>4.1827663163634177E-2</v>
      </c>
      <c r="I35" s="40">
        <v>0.25532513630355902</v>
      </c>
      <c r="J35" s="40">
        <v>0.31320658180029104</v>
      </c>
      <c r="K35" s="40">
        <v>0.32622864888547121</v>
      </c>
      <c r="L35" s="40">
        <v>0.36793772260761842</v>
      </c>
      <c r="M35" s="40">
        <v>0.37790885139526087</v>
      </c>
      <c r="N35" s="40">
        <v>0.37842262706750701</v>
      </c>
      <c r="O35" s="40">
        <v>0.37951153755790074</v>
      </c>
      <c r="P35" s="40">
        <v>0.40631079653663588</v>
      </c>
      <c r="Q35" s="40">
        <v>0.40631079653663588</v>
      </c>
      <c r="R35" s="40">
        <v>0.40631079653663588</v>
      </c>
      <c r="S35" s="40">
        <v>0.40631079653663588</v>
      </c>
    </row>
    <row r="36" spans="1:21" s="54" customFormat="1" ht="16.25" customHeight="1" x14ac:dyDescent="0.25">
      <c r="A36" s="27"/>
      <c r="D36" s="27">
        <f t="shared" si="3"/>
        <v>2010</v>
      </c>
      <c r="F36" s="61">
        <v>3.2610504141276619</v>
      </c>
      <c r="G36" s="17"/>
      <c r="H36" s="36">
        <v>0.12442893499441471</v>
      </c>
      <c r="I36" s="34">
        <v>0.48450737318749915</v>
      </c>
      <c r="J36" s="34">
        <v>0.72790245427989708</v>
      </c>
      <c r="K36" s="34">
        <v>0.72766580353642596</v>
      </c>
      <c r="L36" s="34">
        <v>0.73171959857704516</v>
      </c>
      <c r="M36" s="34">
        <v>0.73442024066489708</v>
      </c>
      <c r="N36" s="34">
        <v>0.74647074127254009</v>
      </c>
      <c r="O36" s="34">
        <v>0.86697056804480321</v>
      </c>
      <c r="P36" s="34">
        <v>0.86697056804480321</v>
      </c>
      <c r="Q36" s="34">
        <v>0.86697056804480321</v>
      </c>
      <c r="R36" s="37">
        <v>0.86697056804480321</v>
      </c>
      <c r="S36" s="34" t="s">
        <v>16</v>
      </c>
    </row>
    <row r="37" spans="1:21" s="54" customFormat="1" ht="16.25" customHeight="1" x14ac:dyDescent="0.25">
      <c r="A37" s="27"/>
      <c r="D37" s="27">
        <f t="shared" si="3"/>
        <v>2011</v>
      </c>
      <c r="F37" s="62">
        <v>3.448577490711072</v>
      </c>
      <c r="G37" s="17"/>
      <c r="H37" s="39">
        <v>0.13245506334810964</v>
      </c>
      <c r="I37" s="40">
        <v>0.55045688116075508</v>
      </c>
      <c r="J37" s="40">
        <v>0.57739292369980399</v>
      </c>
      <c r="K37" s="40">
        <v>0.56669314963313755</v>
      </c>
      <c r="L37" s="40">
        <v>0.57229946703475509</v>
      </c>
      <c r="M37" s="40">
        <v>0.57341506615043769</v>
      </c>
      <c r="N37" s="40">
        <v>0.58227784800217963</v>
      </c>
      <c r="O37" s="40">
        <v>0.58227784800217963</v>
      </c>
      <c r="P37" s="40">
        <v>0.58227784800217963</v>
      </c>
      <c r="Q37" s="42">
        <v>0.58227784800217963</v>
      </c>
      <c r="R37" s="34" t="s">
        <v>16</v>
      </c>
      <c r="S37" s="34" t="s">
        <v>16</v>
      </c>
    </row>
    <row r="38" spans="1:21" s="54" customFormat="1" ht="16.25" customHeight="1" x14ac:dyDescent="0.25">
      <c r="A38" s="27"/>
      <c r="D38" s="27">
        <f t="shared" si="3"/>
        <v>2012</v>
      </c>
      <c r="F38" s="61">
        <v>2.9012807363853628</v>
      </c>
      <c r="G38" s="17"/>
      <c r="H38" s="36">
        <v>0.13113788859537112</v>
      </c>
      <c r="I38" s="34">
        <v>0.50448069765027792</v>
      </c>
      <c r="J38" s="34">
        <v>0.60787222961478637</v>
      </c>
      <c r="K38" s="34">
        <v>0.66338851177804614</v>
      </c>
      <c r="L38" s="34">
        <v>0.66401017516152383</v>
      </c>
      <c r="M38" s="34">
        <v>0.6681890020661222</v>
      </c>
      <c r="N38" s="34">
        <v>0.6681890020661222</v>
      </c>
      <c r="O38" s="34">
        <v>0.6681890020661222</v>
      </c>
      <c r="P38" s="37">
        <v>0.6681890020661222</v>
      </c>
      <c r="Q38" s="34" t="s">
        <v>16</v>
      </c>
      <c r="R38" s="34" t="s">
        <v>16</v>
      </c>
      <c r="S38" s="34" t="s">
        <v>16</v>
      </c>
    </row>
    <row r="39" spans="1:21" s="54" customFormat="1" ht="16.25" customHeight="1" x14ac:dyDescent="0.25">
      <c r="A39" s="27"/>
      <c r="D39" s="27">
        <f t="shared" si="3"/>
        <v>2013</v>
      </c>
      <c r="F39" s="62">
        <v>3.0595912418790818</v>
      </c>
      <c r="G39" s="17"/>
      <c r="H39" s="39">
        <v>9.0392855819571655E-2</v>
      </c>
      <c r="I39" s="40">
        <v>0.38344639765129962</v>
      </c>
      <c r="J39" s="40">
        <v>0.41384672326534316</v>
      </c>
      <c r="K39" s="40">
        <v>0.41391833740614764</v>
      </c>
      <c r="L39" s="40">
        <v>0.41763517377446452</v>
      </c>
      <c r="M39" s="40">
        <v>0.41763517377446452</v>
      </c>
      <c r="N39" s="40">
        <v>0.41763517377446452</v>
      </c>
      <c r="O39" s="42">
        <v>0.41763517377446452</v>
      </c>
      <c r="P39" s="34" t="s">
        <v>16</v>
      </c>
      <c r="Q39" s="34" t="s">
        <v>16</v>
      </c>
      <c r="R39" s="34" t="s">
        <v>16</v>
      </c>
      <c r="S39" s="34" t="s">
        <v>16</v>
      </c>
    </row>
    <row r="40" spans="1:21" s="54" customFormat="1" ht="16.25" customHeight="1" x14ac:dyDescent="0.25">
      <c r="A40" s="27"/>
      <c r="D40" s="27">
        <f t="shared" si="3"/>
        <v>2014</v>
      </c>
      <c r="F40" s="61">
        <v>3.7024660222410688</v>
      </c>
      <c r="G40" s="17"/>
      <c r="H40" s="36">
        <v>0.10584480387852269</v>
      </c>
      <c r="I40" s="34">
        <v>0.42194402881741894</v>
      </c>
      <c r="J40" s="34">
        <v>0.46985217407343793</v>
      </c>
      <c r="K40" s="64">
        <v>0.47288380486534076</v>
      </c>
      <c r="L40" s="34">
        <v>0.47299403950261987</v>
      </c>
      <c r="M40" s="34">
        <v>0.47326412975976007</v>
      </c>
      <c r="N40" s="37">
        <v>0.47326412975976007</v>
      </c>
      <c r="O40" s="34" t="s">
        <v>16</v>
      </c>
      <c r="P40" s="34" t="s">
        <v>16</v>
      </c>
      <c r="Q40" s="34" t="s">
        <v>16</v>
      </c>
      <c r="R40" s="34" t="s">
        <v>16</v>
      </c>
      <c r="S40" s="34" t="s">
        <v>16</v>
      </c>
    </row>
    <row r="41" spans="1:21" s="54" customFormat="1" ht="15.65" customHeight="1" x14ac:dyDescent="0.25">
      <c r="A41" s="27"/>
      <c r="D41" s="27">
        <f t="shared" si="3"/>
        <v>2015</v>
      </c>
      <c r="F41" s="62">
        <v>3.1515387392079597</v>
      </c>
      <c r="G41" s="17"/>
      <c r="H41" s="39">
        <v>0.11971047199972404</v>
      </c>
      <c r="I41" s="40">
        <v>0.49097474536291819</v>
      </c>
      <c r="J41" s="40">
        <v>0.51544983083097284</v>
      </c>
      <c r="K41" s="40">
        <v>0.81879109968691544</v>
      </c>
      <c r="L41" s="40">
        <v>0.8475077766787219</v>
      </c>
      <c r="M41" s="42">
        <v>0.87655470187184403</v>
      </c>
      <c r="N41" s="34" t="s">
        <v>16</v>
      </c>
      <c r="O41" s="34" t="s">
        <v>16</v>
      </c>
      <c r="P41" s="34" t="s">
        <v>16</v>
      </c>
      <c r="Q41" s="34" t="s">
        <v>16</v>
      </c>
      <c r="R41" s="34" t="s">
        <v>16</v>
      </c>
      <c r="S41" s="34" t="s">
        <v>16</v>
      </c>
    </row>
    <row r="42" spans="1:21" s="54" customFormat="1" ht="18.75" customHeight="1" x14ac:dyDescent="0.25">
      <c r="A42" s="27"/>
      <c r="D42" s="27">
        <f t="shared" si="3"/>
        <v>2016</v>
      </c>
      <c r="E42" s="65"/>
      <c r="F42" s="61">
        <v>3.3299093244709406</v>
      </c>
      <c r="G42" s="17"/>
      <c r="H42" s="66">
        <v>0.1324824483204482</v>
      </c>
      <c r="I42" s="34">
        <v>0.50268296427109149</v>
      </c>
      <c r="J42" s="34">
        <v>0.65576763725328768</v>
      </c>
      <c r="K42" s="34">
        <v>0.66242154516458507</v>
      </c>
      <c r="L42" s="37">
        <v>0.69428226858378994</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4.0360844506924378</v>
      </c>
      <c r="G43" s="17"/>
      <c r="H43" s="40">
        <v>7.6327605072323973E-2</v>
      </c>
      <c r="I43" s="40">
        <v>0.43441142309948377</v>
      </c>
      <c r="J43" s="40">
        <v>0.54767429100517695</v>
      </c>
      <c r="K43" s="40">
        <v>0.81563274509834027</v>
      </c>
      <c r="L43" s="34"/>
      <c r="M43" s="34"/>
      <c r="N43" s="34"/>
      <c r="O43" s="34"/>
      <c r="P43" s="34"/>
      <c r="Q43" s="34"/>
      <c r="R43" s="34"/>
      <c r="S43" s="34"/>
    </row>
    <row r="44" spans="1:21" s="54" customFormat="1" ht="18.75" customHeight="1" x14ac:dyDescent="0.25">
      <c r="A44" s="27"/>
      <c r="D44" s="27">
        <f t="shared" si="3"/>
        <v>2018</v>
      </c>
      <c r="E44" s="65"/>
      <c r="F44" s="61">
        <v>4.6984002894301131</v>
      </c>
      <c r="G44" s="17"/>
      <c r="H44" s="67">
        <v>6.9758800825324013E-2</v>
      </c>
      <c r="I44" s="34">
        <v>0.48064206131102372</v>
      </c>
      <c r="J44" s="37">
        <v>0.50012538209127666</v>
      </c>
      <c r="K44" s="34"/>
      <c r="L44" s="34"/>
      <c r="M44" s="34"/>
      <c r="N44" s="34"/>
      <c r="O44" s="34"/>
      <c r="P44" s="34"/>
      <c r="Q44" s="34"/>
      <c r="R44" s="34"/>
      <c r="S44" s="34"/>
    </row>
    <row r="45" spans="1:21" s="54" customFormat="1" ht="18.75" customHeight="1" x14ac:dyDescent="0.25">
      <c r="A45" s="27"/>
      <c r="D45" s="27">
        <f t="shared" si="3"/>
        <v>2019</v>
      </c>
      <c r="E45" s="65"/>
      <c r="F45" s="62">
        <v>5.8263605335153734</v>
      </c>
      <c r="G45" s="17"/>
      <c r="H45" s="47">
        <v>0.13562372864509845</v>
      </c>
      <c r="I45" s="42">
        <v>0.45326919348305239</v>
      </c>
      <c r="J45" s="34"/>
      <c r="K45" s="34"/>
      <c r="L45" s="34"/>
      <c r="M45" s="34"/>
      <c r="N45" s="34"/>
      <c r="O45" s="34"/>
      <c r="P45" s="34"/>
      <c r="Q45" s="34"/>
      <c r="R45" s="34"/>
      <c r="S45" s="34"/>
    </row>
    <row r="46" spans="1:21" s="54" customFormat="1" ht="18.75" customHeight="1" x14ac:dyDescent="0.25">
      <c r="A46" s="27"/>
      <c r="D46" s="27">
        <f t="shared" si="3"/>
        <v>2020</v>
      </c>
      <c r="E46" s="65"/>
      <c r="F46" s="68">
        <v>2.98409663767552</v>
      </c>
      <c r="G46" s="17"/>
      <c r="H46" s="69">
        <v>0.31093977596877465</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0.70351463401590453</v>
      </c>
      <c r="H51" s="74">
        <v>0.69458681338455264</v>
      </c>
      <c r="I51" s="74">
        <v>6.2344986571859252E-3</v>
      </c>
      <c r="J51" s="74">
        <v>2.6933219741660038E-3</v>
      </c>
      <c r="K51" s="34"/>
      <c r="L51" s="34"/>
      <c r="M51" s="34"/>
      <c r="N51" s="34"/>
      <c r="O51" s="34"/>
      <c r="P51" s="34"/>
      <c r="Q51" s="34"/>
    </row>
    <row r="52" spans="1:19" s="28" customFormat="1" ht="16.25" customHeight="1" x14ac:dyDescent="0.25">
      <c r="A52" s="27"/>
      <c r="D52" s="55">
        <f>D51+1</f>
        <v>2006</v>
      </c>
      <c r="F52" s="75">
        <v>0.9012501364357145</v>
      </c>
      <c r="H52" s="76">
        <v>0.89668245743342823</v>
      </c>
      <c r="I52" s="76">
        <v>4.7245992274811549E-4</v>
      </c>
      <c r="J52" s="76">
        <v>4.0952190795382846E-3</v>
      </c>
      <c r="K52" s="34"/>
      <c r="L52" s="34"/>
      <c r="M52" s="34"/>
      <c r="N52" s="34"/>
      <c r="O52" s="34"/>
      <c r="P52" s="34"/>
      <c r="Q52" s="34"/>
    </row>
    <row r="53" spans="1:19" s="28" customFormat="1" ht="16.25" customHeight="1" x14ac:dyDescent="0.25">
      <c r="A53" s="27"/>
      <c r="D53" s="55">
        <f>D52+1</f>
        <v>2007</v>
      </c>
      <c r="F53" s="77">
        <v>0.69891909975189948</v>
      </c>
      <c r="H53" s="78">
        <v>0.69188015710628359</v>
      </c>
      <c r="I53" s="78">
        <v>7.8095952996987759E-13</v>
      </c>
      <c r="J53" s="78">
        <v>7.038942644834895E-3</v>
      </c>
      <c r="K53" s="34"/>
      <c r="L53" s="34"/>
      <c r="M53" s="34"/>
      <c r="N53" s="34"/>
      <c r="O53" s="34"/>
      <c r="P53" s="34"/>
      <c r="Q53" s="34"/>
    </row>
    <row r="54" spans="1:19" s="28" customFormat="1" ht="16.25" customHeight="1" x14ac:dyDescent="0.25">
      <c r="A54" s="27"/>
      <c r="D54" s="55">
        <f t="shared" ref="D54:D61" si="4">D53+1</f>
        <v>2008</v>
      </c>
      <c r="F54" s="75">
        <v>0.53326690226773688</v>
      </c>
      <c r="H54" s="76">
        <v>0.51463122908879244</v>
      </c>
      <c r="I54" s="76">
        <v>3.939197584895888E-3</v>
      </c>
      <c r="J54" s="76">
        <v>1.4696475594048459E-2</v>
      </c>
      <c r="K54" s="34"/>
      <c r="L54" s="34"/>
      <c r="M54" s="34"/>
      <c r="N54" s="34"/>
      <c r="O54" s="34"/>
      <c r="P54" s="34"/>
      <c r="Q54" s="34"/>
    </row>
    <row r="55" spans="1:19" s="28" customFormat="1" ht="16.25" customHeight="1" x14ac:dyDescent="0.25">
      <c r="A55" s="27"/>
      <c r="D55" s="55">
        <f t="shared" si="4"/>
        <v>2009</v>
      </c>
      <c r="F55" s="77">
        <v>0.41682672738169785</v>
      </c>
      <c r="H55" s="78">
        <v>0.40631079653663599</v>
      </c>
      <c r="I55" s="78">
        <v>6.0220360565593019E-13</v>
      </c>
      <c r="J55" s="78">
        <v>1.0515930844459698E-2</v>
      </c>
      <c r="K55" s="34"/>
      <c r="L55" s="34"/>
      <c r="M55" s="34"/>
      <c r="N55" s="34"/>
      <c r="O55" s="34"/>
      <c r="P55" s="34"/>
      <c r="Q55" s="34"/>
    </row>
    <row r="56" spans="1:19" s="28" customFormat="1" ht="16.25" customHeight="1" x14ac:dyDescent="0.25">
      <c r="A56" s="27"/>
      <c r="D56" s="55">
        <f t="shared" si="4"/>
        <v>2010</v>
      </c>
      <c r="F56" s="75">
        <v>0.86969848229309632</v>
      </c>
      <c r="H56" s="76">
        <v>0.86697056804480321</v>
      </c>
      <c r="I56" s="76">
        <v>3.9864446954539769E-12</v>
      </c>
      <c r="J56" s="76">
        <v>2.7279142443066237E-3</v>
      </c>
      <c r="K56" s="34"/>
      <c r="L56" s="34"/>
      <c r="M56" s="34"/>
      <c r="N56" s="34"/>
      <c r="O56" s="34"/>
      <c r="P56" s="34"/>
      <c r="Q56" s="34"/>
    </row>
    <row r="57" spans="1:19" s="28" customFormat="1" ht="16.25" customHeight="1" x14ac:dyDescent="0.25">
      <c r="A57" s="27"/>
      <c r="D57" s="55">
        <f t="shared" si="4"/>
        <v>2011</v>
      </c>
      <c r="F57" s="77">
        <v>0.58727380653191674</v>
      </c>
      <c r="H57" s="78">
        <v>0.58227784800217974</v>
      </c>
      <c r="I57" s="78">
        <v>1.7398737186180294E-12</v>
      </c>
      <c r="J57" s="78">
        <v>4.9959585279971443E-3</v>
      </c>
      <c r="K57" s="34"/>
      <c r="L57" s="34"/>
      <c r="M57" s="34"/>
      <c r="N57" s="34"/>
      <c r="O57" s="34"/>
      <c r="P57" s="34"/>
      <c r="Q57" s="34"/>
    </row>
    <row r="58" spans="1:19" s="28" customFormat="1" ht="16.25" customHeight="1" x14ac:dyDescent="0.25">
      <c r="A58" s="27"/>
      <c r="D58" s="55">
        <f t="shared" si="4"/>
        <v>2012</v>
      </c>
      <c r="F58" s="75">
        <v>0.67284103113668847</v>
      </c>
      <c r="H58" s="76">
        <v>0.66818900206612231</v>
      </c>
      <c r="I58" s="76">
        <v>1.3787056929426849E-12</v>
      </c>
      <c r="J58" s="76">
        <v>4.6520290691874164E-3</v>
      </c>
      <c r="K58" s="34"/>
      <c r="L58" s="34"/>
      <c r="M58" s="34"/>
      <c r="N58" s="34"/>
      <c r="O58" s="34"/>
      <c r="P58" s="34"/>
      <c r="Q58" s="34"/>
    </row>
    <row r="59" spans="1:19" s="28" customFormat="1" ht="16.25" customHeight="1" x14ac:dyDescent="0.25">
      <c r="A59" s="27"/>
      <c r="D59" s="55">
        <f t="shared" si="4"/>
        <v>2013</v>
      </c>
      <c r="F59" s="77">
        <v>0.44646836762240194</v>
      </c>
      <c r="H59" s="78">
        <v>0.41763517377446457</v>
      </c>
      <c r="I59" s="78">
        <v>1.3073646241994007E-12</v>
      </c>
      <c r="J59" s="78">
        <v>2.8833193846629964E-2</v>
      </c>
    </row>
    <row r="60" spans="1:19" s="28" customFormat="1" ht="16.25" customHeight="1" x14ac:dyDescent="0.25">
      <c r="A60" s="54"/>
      <c r="D60" s="55">
        <f t="shared" si="4"/>
        <v>2014</v>
      </c>
      <c r="F60" s="75">
        <v>0.56556922774071783</v>
      </c>
      <c r="H60" s="76">
        <v>0.47326412975976007</v>
      </c>
      <c r="I60" s="76">
        <v>8.1028087155258844E-13</v>
      </c>
      <c r="J60" s="76">
        <v>9.2305097980147466E-2</v>
      </c>
    </row>
    <row r="61" spans="1:19" s="28" customFormat="1" ht="15.65" customHeight="1" x14ac:dyDescent="0.25">
      <c r="D61" s="55">
        <f t="shared" si="4"/>
        <v>2015</v>
      </c>
      <c r="F61" s="77">
        <v>1.2297662664441213</v>
      </c>
      <c r="H61" s="78">
        <v>0.87655470187184381</v>
      </c>
      <c r="I61" s="78">
        <v>0.33073445267753715</v>
      </c>
      <c r="J61" s="78">
        <v>2.2477111894740349E-2</v>
      </c>
    </row>
    <row r="62" spans="1:19" s="28" customFormat="1" ht="18.75" customHeight="1" x14ac:dyDescent="0.25">
      <c r="D62" s="27">
        <f>D61+1</f>
        <v>2016</v>
      </c>
      <c r="F62" s="75">
        <v>0.73043783908259619</v>
      </c>
      <c r="H62" s="76">
        <v>0.69428226858379005</v>
      </c>
      <c r="I62" s="76">
        <v>3.0030202423658818E-13</v>
      </c>
      <c r="J62" s="76">
        <v>3.615557049850595E-2</v>
      </c>
    </row>
    <row r="63" spans="1:19" s="28" customFormat="1" ht="18.75" customHeight="1" x14ac:dyDescent="0.25">
      <c r="D63" s="27">
        <f>D62+1</f>
        <v>2017</v>
      </c>
      <c r="F63" s="77">
        <v>0.94409564886082797</v>
      </c>
      <c r="H63" s="78">
        <v>0.81563274509834038</v>
      </c>
      <c r="I63" s="78">
        <v>5.2405120009496473E-2</v>
      </c>
      <c r="J63" s="78">
        <v>7.6057783752991076E-2</v>
      </c>
    </row>
    <row r="64" spans="1:19" s="28" customFormat="1" ht="18.75" customHeight="1" x14ac:dyDescent="0.25">
      <c r="D64" s="27">
        <f t="shared" ref="D64:D65" si="5">D63+1</f>
        <v>2018</v>
      </c>
      <c r="F64" s="75">
        <v>0.75445617621830185</v>
      </c>
      <c r="H64" s="76">
        <v>0.50012538209127666</v>
      </c>
      <c r="I64" s="76">
        <v>0.14290778746896451</v>
      </c>
      <c r="J64" s="76">
        <v>0.11142300665806074</v>
      </c>
    </row>
    <row r="65" spans="1:10" s="28" customFormat="1" ht="18.75" customHeight="1" x14ac:dyDescent="0.25">
      <c r="D65" s="27">
        <f t="shared" si="5"/>
        <v>2019</v>
      </c>
      <c r="F65" s="77">
        <v>0.71397321359811805</v>
      </c>
      <c r="H65" s="78">
        <v>0.45326919348305245</v>
      </c>
      <c r="I65" s="78">
        <v>3.6923405059212912E-2</v>
      </c>
      <c r="J65" s="78">
        <v>0.2237806150558527</v>
      </c>
    </row>
    <row r="66" spans="1:10" s="28" customFormat="1" ht="18.75" customHeight="1" x14ac:dyDescent="0.25">
      <c r="D66" s="27">
        <f>D65+1</f>
        <v>2020</v>
      </c>
      <c r="F66" s="79">
        <v>0.86684168098258307</v>
      </c>
      <c r="H66" s="80">
        <v>0.3109397759687747</v>
      </c>
      <c r="I66" s="80">
        <v>0.15375169630913585</v>
      </c>
      <c r="J66" s="80">
        <v>0.4021502087046725</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E9A09-5D87-4E56-97F6-B4C470272FA3}">
  <sheetPr codeName="WTemplate9">
    <pageSetUpPr fitToPage="1"/>
  </sheetPr>
  <dimension ref="A1:AP137"/>
  <sheetViews>
    <sheetView showGridLines="0" view="pageBreakPreview" topLeftCell="D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27</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Motor Prop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663.39779115329384</v>
      </c>
      <c r="C12" s="28">
        <f>+IF(I51="",J51*F12, IF(J51="", I51*F12,(I51+J51)*F12))</f>
        <v>14.057577401517852</v>
      </c>
      <c r="D12" s="27">
        <v>2005</v>
      </c>
      <c r="F12" s="29">
        <v>697.44817437213021</v>
      </c>
      <c r="H12" s="30">
        <v>0.25239989777785393</v>
      </c>
      <c r="I12" s="31">
        <v>0.87604246070098624</v>
      </c>
      <c r="J12" s="31">
        <v>0.93060287206880787</v>
      </c>
      <c r="K12" s="31">
        <v>0.90674763009532877</v>
      </c>
      <c r="L12" s="31">
        <v>0.91043497475976443</v>
      </c>
      <c r="M12" s="31">
        <v>0.90346318098059619</v>
      </c>
      <c r="N12" s="31">
        <v>0.89915122238663725</v>
      </c>
      <c r="O12" s="31">
        <v>0.89517803928714634</v>
      </c>
      <c r="P12" s="31">
        <v>0.89347979283914902</v>
      </c>
      <c r="Q12" s="31">
        <v>0.89200771694347836</v>
      </c>
      <c r="R12" s="31">
        <v>0.89067976464986709</v>
      </c>
      <c r="S12" s="32">
        <v>0.889867072939312</v>
      </c>
      <c r="T12" s="32">
        <v>0.89018499104461646</v>
      </c>
      <c r="U12" s="32">
        <v>0.88786025341957076</v>
      </c>
      <c r="V12" s="32">
        <v>0.88657813011889097</v>
      </c>
      <c r="W12" s="33">
        <v>0.88590336449967522</v>
      </c>
      <c r="X12" s="34"/>
      <c r="Y12" s="34"/>
    </row>
    <row r="13" spans="1:42" s="28" customFormat="1" ht="16.25" customHeight="1" x14ac:dyDescent="0.25">
      <c r="A13" s="27"/>
      <c r="B13" s="28">
        <v>620.81605069991281</v>
      </c>
      <c r="C13" s="28">
        <f t="shared" ref="C13:C26" si="1">+IF(I52="",J52*F13, IF(J52="", I52*F13,(I52+J52)*F13))</f>
        <v>20.818096493005935</v>
      </c>
      <c r="D13" s="27">
        <f>D12+1</f>
        <v>2006</v>
      </c>
      <c r="F13" s="35">
        <v>622.7244338820409</v>
      </c>
      <c r="H13" s="36">
        <v>1.0967981684665047E-2</v>
      </c>
      <c r="I13" s="34">
        <v>0.8788947708411976</v>
      </c>
      <c r="J13" s="34">
        <v>1.01540714481598</v>
      </c>
      <c r="K13" s="34">
        <v>1.0286189630088076</v>
      </c>
      <c r="L13" s="34">
        <v>1.0173448009565986</v>
      </c>
      <c r="M13" s="34">
        <v>1.0183910274702186</v>
      </c>
      <c r="N13" s="34">
        <v>1.0141263349842684</v>
      </c>
      <c r="O13" s="34">
        <v>1.0094462334059828</v>
      </c>
      <c r="P13" s="34">
        <v>1.003700191139532</v>
      </c>
      <c r="Q13" s="34">
        <v>1.0035951743382545</v>
      </c>
      <c r="R13" s="34">
        <v>0.99935827769877761</v>
      </c>
      <c r="S13" s="34">
        <v>0.99673444046727389</v>
      </c>
      <c r="T13" s="34">
        <v>0.99701290021985634</v>
      </c>
      <c r="U13" s="34">
        <v>0.99764803348308706</v>
      </c>
      <c r="V13" s="37">
        <v>0.99823401927576483</v>
      </c>
      <c r="W13" s="34"/>
      <c r="X13" s="34"/>
      <c r="Y13" s="34"/>
    </row>
    <row r="14" spans="1:42" s="28" customFormat="1" ht="16.25" customHeight="1" x14ac:dyDescent="0.25">
      <c r="A14" s="27"/>
      <c r="B14" s="28">
        <v>875.57718647288459</v>
      </c>
      <c r="C14" s="28">
        <f t="shared" si="1"/>
        <v>18.196412128736956</v>
      </c>
      <c r="D14" s="27">
        <f>D13+1</f>
        <v>2007</v>
      </c>
      <c r="F14" s="38">
        <v>879.83906971495287</v>
      </c>
      <c r="H14" s="39">
        <v>0.15488088722078083</v>
      </c>
      <c r="I14" s="40">
        <v>0.91513792004051864</v>
      </c>
      <c r="J14" s="40">
        <v>1.0329898521392975</v>
      </c>
      <c r="K14" s="40">
        <v>1.0345506039835113</v>
      </c>
      <c r="L14" s="40">
        <v>1.0272096185949422</v>
      </c>
      <c r="M14" s="40">
        <v>1.0255195889117705</v>
      </c>
      <c r="N14" s="40">
        <v>1.0262872815195268</v>
      </c>
      <c r="O14" s="40">
        <v>1.0243512394351046</v>
      </c>
      <c r="P14" s="40">
        <v>1.0256523690386357</v>
      </c>
      <c r="Q14" s="40">
        <v>1.0249345740993305</v>
      </c>
      <c r="R14" s="40">
        <v>1.0241394765643446</v>
      </c>
      <c r="S14" s="40">
        <v>1.0230737892704704</v>
      </c>
      <c r="T14" s="40">
        <v>1.020615404462748</v>
      </c>
      <c r="U14" s="41">
        <v>1.0196085996294568</v>
      </c>
      <c r="V14" s="34"/>
      <c r="W14" s="34"/>
      <c r="X14" s="34"/>
      <c r="Y14" s="34"/>
    </row>
    <row r="15" spans="1:42" s="28" customFormat="1" ht="16.25" customHeight="1" x14ac:dyDescent="0.25">
      <c r="A15" s="27"/>
      <c r="B15" s="28">
        <v>911.12374904094725</v>
      </c>
      <c r="C15" s="28">
        <f t="shared" si="1"/>
        <v>20.190962526394635</v>
      </c>
      <c r="D15" s="27">
        <f t="shared" ref="D15:D27" si="2">D14+1</f>
        <v>2008</v>
      </c>
      <c r="F15" s="35">
        <v>911.19364532888267</v>
      </c>
      <c r="H15" s="36">
        <v>0.28738099309420173</v>
      </c>
      <c r="I15" s="34">
        <v>0.88997953657754614</v>
      </c>
      <c r="J15" s="34">
        <v>0.99255221247857572</v>
      </c>
      <c r="K15" s="34">
        <v>1.0260139383348577</v>
      </c>
      <c r="L15" s="34">
        <v>1.0297292006151177</v>
      </c>
      <c r="M15" s="34">
        <v>1.0272244048275596</v>
      </c>
      <c r="N15" s="34">
        <v>1.0318630009863827</v>
      </c>
      <c r="O15" s="34">
        <v>1.0291302251988932</v>
      </c>
      <c r="P15" s="34">
        <v>1.0277797899605199</v>
      </c>
      <c r="Q15" s="34">
        <v>1.0275704495395634</v>
      </c>
      <c r="R15" s="34">
        <v>1.0291669204061689</v>
      </c>
      <c r="S15" s="34">
        <v>1.0269067229514033</v>
      </c>
      <c r="T15" s="37">
        <v>1.0272451532384073</v>
      </c>
      <c r="U15" s="34"/>
      <c r="V15" s="34"/>
      <c r="W15" s="34"/>
      <c r="X15" s="34"/>
      <c r="Y15" s="34"/>
    </row>
    <row r="16" spans="1:42" s="28" customFormat="1" ht="16.25" customHeight="1" x14ac:dyDescent="0.25">
      <c r="A16" s="27"/>
      <c r="B16" s="28">
        <v>1032.5838113593456</v>
      </c>
      <c r="C16" s="28">
        <f t="shared" si="1"/>
        <v>24.181397581724916</v>
      </c>
      <c r="D16" s="27">
        <f t="shared" si="2"/>
        <v>2009</v>
      </c>
      <c r="F16" s="38">
        <v>1035.3429175104909</v>
      </c>
      <c r="H16" s="39">
        <v>0.2355599864159294</v>
      </c>
      <c r="I16" s="40">
        <v>0.82662218636707085</v>
      </c>
      <c r="J16" s="40">
        <v>0.97665661117440539</v>
      </c>
      <c r="K16" s="40">
        <v>0.9976150273304909</v>
      </c>
      <c r="L16" s="40">
        <v>0.9998798410380606</v>
      </c>
      <c r="M16" s="40">
        <v>1.0326718344605295</v>
      </c>
      <c r="N16" s="40">
        <v>1.0414312721498415</v>
      </c>
      <c r="O16" s="40">
        <v>1.0410755260778695</v>
      </c>
      <c r="P16" s="40">
        <v>1.0388218829964639</v>
      </c>
      <c r="Q16" s="40">
        <v>1.0365600709778431</v>
      </c>
      <c r="R16" s="40">
        <v>1.0357670786932025</v>
      </c>
      <c r="S16" s="42">
        <v>1.0350763007161277</v>
      </c>
      <c r="T16" s="34"/>
      <c r="U16" s="34"/>
      <c r="V16" s="34"/>
      <c r="W16" s="34"/>
      <c r="X16" s="34"/>
      <c r="Y16" s="34"/>
    </row>
    <row r="17" spans="1:25" s="28" customFormat="1" ht="16.25" customHeight="1" x14ac:dyDescent="0.25">
      <c r="A17" s="27"/>
      <c r="B17" s="28">
        <v>795.95778141872984</v>
      </c>
      <c r="C17" s="28">
        <f t="shared" si="1"/>
        <v>16.059866113414969</v>
      </c>
      <c r="D17" s="27">
        <f t="shared" si="2"/>
        <v>2010</v>
      </c>
      <c r="F17" s="35">
        <v>793.34092736386299</v>
      </c>
      <c r="H17" s="36">
        <v>0.16480838411397652</v>
      </c>
      <c r="I17" s="34">
        <v>0.77192480875362524</v>
      </c>
      <c r="J17" s="34">
        <v>0.91150265210175352</v>
      </c>
      <c r="K17" s="34">
        <v>0.94299016621710507</v>
      </c>
      <c r="L17" s="34">
        <v>1.055724026316323</v>
      </c>
      <c r="M17" s="34">
        <v>1.0590787441123999</v>
      </c>
      <c r="N17" s="34">
        <v>1.060895228411501</v>
      </c>
      <c r="O17" s="34">
        <v>1.0578585955609365</v>
      </c>
      <c r="P17" s="34">
        <v>1.0565497400408543</v>
      </c>
      <c r="Q17" s="34">
        <v>1.0557943890847143</v>
      </c>
      <c r="R17" s="37">
        <v>1.0537623131889684</v>
      </c>
      <c r="S17" s="34" t="s">
        <v>16</v>
      </c>
      <c r="T17" s="34"/>
      <c r="U17" s="34"/>
      <c r="V17" s="34"/>
      <c r="W17" s="34"/>
      <c r="X17" s="34"/>
      <c r="Y17" s="34"/>
    </row>
    <row r="18" spans="1:25" s="28" customFormat="1" ht="16.25" customHeight="1" x14ac:dyDescent="0.25">
      <c r="A18" s="27"/>
      <c r="B18" s="28">
        <v>1593.0827536404458</v>
      </c>
      <c r="C18" s="28">
        <f t="shared" si="1"/>
        <v>20.283427727154667</v>
      </c>
      <c r="D18" s="27">
        <f t="shared" si="2"/>
        <v>2011</v>
      </c>
      <c r="F18" s="38">
        <v>1594.7098303585058</v>
      </c>
      <c r="H18" s="39">
        <v>0.18920538184085783</v>
      </c>
      <c r="I18" s="40">
        <v>0.81043259145469437</v>
      </c>
      <c r="J18" s="40">
        <v>0.96535118135703768</v>
      </c>
      <c r="K18" s="40">
        <v>0.98644181168191425</v>
      </c>
      <c r="L18" s="40">
        <v>0.99152641676909314</v>
      </c>
      <c r="M18" s="40">
        <v>0.99726810124915077</v>
      </c>
      <c r="N18" s="40">
        <v>0.99784577072080105</v>
      </c>
      <c r="O18" s="40">
        <v>0.99747051671663378</v>
      </c>
      <c r="P18" s="40">
        <v>0.99657806417177497</v>
      </c>
      <c r="Q18" s="42">
        <v>0.99580755483751549</v>
      </c>
      <c r="R18" s="34" t="s">
        <v>16</v>
      </c>
      <c r="S18" s="34" t="s">
        <v>16</v>
      </c>
      <c r="T18" s="34"/>
      <c r="U18" s="34"/>
      <c r="V18" s="34"/>
      <c r="W18" s="34"/>
      <c r="X18" s="34"/>
      <c r="Y18" s="34"/>
    </row>
    <row r="19" spans="1:25" s="28" customFormat="1" ht="16.25" customHeight="1" x14ac:dyDescent="0.25">
      <c r="A19" s="27"/>
      <c r="B19" s="28">
        <v>2140.9573478362931</v>
      </c>
      <c r="C19" s="28">
        <f t="shared" si="1"/>
        <v>70.378959130547713</v>
      </c>
      <c r="D19" s="27">
        <f t="shared" si="2"/>
        <v>2012</v>
      </c>
      <c r="F19" s="35">
        <v>2140.2533776643781</v>
      </c>
      <c r="H19" s="36">
        <v>0.14386624111333626</v>
      </c>
      <c r="I19" s="34">
        <v>0.71894930353711428</v>
      </c>
      <c r="J19" s="34">
        <v>0.86261895752220064</v>
      </c>
      <c r="K19" s="34">
        <v>0.8947537000845035</v>
      </c>
      <c r="L19" s="34">
        <v>0.91002280470107133</v>
      </c>
      <c r="M19" s="34">
        <v>0.92108628044809493</v>
      </c>
      <c r="N19" s="34">
        <v>0.92739234024251582</v>
      </c>
      <c r="O19" s="34">
        <v>0.93220910740757168</v>
      </c>
      <c r="P19" s="37">
        <v>0.93608037575078429</v>
      </c>
      <c r="Q19" s="34" t="s">
        <v>16</v>
      </c>
      <c r="R19" s="34" t="s">
        <v>16</v>
      </c>
      <c r="S19" s="34" t="s">
        <v>16</v>
      </c>
      <c r="T19" s="34"/>
      <c r="U19" s="34"/>
      <c r="V19" s="34"/>
      <c r="W19" s="34"/>
      <c r="X19" s="34"/>
      <c r="Y19" s="34"/>
    </row>
    <row r="20" spans="1:25" s="28" customFormat="1" ht="16.25" customHeight="1" x14ac:dyDescent="0.25">
      <c r="A20" s="27"/>
      <c r="B20" s="28">
        <v>1984.9746337926961</v>
      </c>
      <c r="C20" s="28">
        <f t="shared" si="1"/>
        <v>36.462796451470382</v>
      </c>
      <c r="D20" s="27">
        <f t="shared" si="2"/>
        <v>2013</v>
      </c>
      <c r="F20" s="38">
        <v>1989.5466904634179</v>
      </c>
      <c r="H20" s="39">
        <v>0.14655580550418615</v>
      </c>
      <c r="I20" s="40">
        <v>0.78568242733447391</v>
      </c>
      <c r="J20" s="40">
        <v>0.95264914954138447</v>
      </c>
      <c r="K20" s="40">
        <v>0.97007011090969952</v>
      </c>
      <c r="L20" s="40">
        <v>0.9759643422493488</v>
      </c>
      <c r="M20" s="40">
        <v>0.97995761076066135</v>
      </c>
      <c r="N20" s="40">
        <v>0.98241746609530656</v>
      </c>
      <c r="O20" s="42">
        <v>0.98315323060820237</v>
      </c>
      <c r="P20" s="34" t="s">
        <v>16</v>
      </c>
      <c r="Q20" s="34" t="s">
        <v>16</v>
      </c>
      <c r="R20" s="34" t="s">
        <v>16</v>
      </c>
      <c r="S20" s="34" t="s">
        <v>16</v>
      </c>
      <c r="T20" s="34"/>
      <c r="U20" s="34"/>
      <c r="V20" s="34"/>
      <c r="W20" s="34"/>
      <c r="X20" s="34"/>
      <c r="Y20" s="34"/>
    </row>
    <row r="21" spans="1:25" s="28" customFormat="1" ht="16.25" customHeight="1" x14ac:dyDescent="0.25">
      <c r="A21" s="27"/>
      <c r="B21" s="28">
        <v>1761.7946024018061</v>
      </c>
      <c r="C21" s="28">
        <f t="shared" si="1"/>
        <v>46.113177355446197</v>
      </c>
      <c r="D21" s="27">
        <f t="shared" si="2"/>
        <v>2014</v>
      </c>
      <c r="F21" s="35">
        <v>1763.2802834645422</v>
      </c>
      <c r="H21" s="36">
        <v>0.19446820385609437</v>
      </c>
      <c r="I21" s="34">
        <v>0.79028238955871211</v>
      </c>
      <c r="J21" s="34">
        <v>0.94821257802250847</v>
      </c>
      <c r="K21" s="34">
        <v>0.98851944877276643</v>
      </c>
      <c r="L21" s="34">
        <v>0.99999909208819848</v>
      </c>
      <c r="M21" s="34">
        <v>1.0045701681309573</v>
      </c>
      <c r="N21" s="43">
        <v>1.0061807207331166</v>
      </c>
      <c r="O21" s="34" t="s">
        <v>16</v>
      </c>
      <c r="P21" s="34" t="s">
        <v>16</v>
      </c>
      <c r="Q21" s="34" t="s">
        <v>16</v>
      </c>
      <c r="R21" s="34" t="s">
        <v>16</v>
      </c>
      <c r="S21" s="34" t="s">
        <v>16</v>
      </c>
      <c r="T21" s="34"/>
      <c r="U21" s="34"/>
      <c r="V21" s="34"/>
      <c r="W21" s="34"/>
      <c r="X21" s="34"/>
      <c r="Y21" s="34"/>
    </row>
    <row r="22" spans="1:25" s="28" customFormat="1" ht="16.25" customHeight="1" x14ac:dyDescent="0.25">
      <c r="A22" s="27"/>
      <c r="B22" s="28">
        <v>2077.034253295004</v>
      </c>
      <c r="C22" s="28">
        <f t="shared" si="1"/>
        <v>114.14866638202955</v>
      </c>
      <c r="D22" s="27">
        <f t="shared" si="2"/>
        <v>2015</v>
      </c>
      <c r="F22" s="38">
        <v>2075.5074729379508</v>
      </c>
      <c r="H22" s="39">
        <v>0.19629969154051588</v>
      </c>
      <c r="I22" s="40">
        <v>0.74941375000783139</v>
      </c>
      <c r="J22" s="40">
        <v>0.9878292950325227</v>
      </c>
      <c r="K22" s="40">
        <v>1.0374586975474811</v>
      </c>
      <c r="L22" s="40">
        <v>1.0545986249799406</v>
      </c>
      <c r="M22" s="42">
        <v>1.0577868424381629</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2605.2802024957036</v>
      </c>
      <c r="C23" s="28">
        <f t="shared" si="1"/>
        <v>372.29890012626851</v>
      </c>
      <c r="D23" s="27">
        <f t="shared" si="2"/>
        <v>2016</v>
      </c>
      <c r="F23" s="46">
        <v>2598.9288372660385</v>
      </c>
      <c r="H23" s="36">
        <v>0.16660646109297056</v>
      </c>
      <c r="I23" s="34">
        <v>0.72755473337827148</v>
      </c>
      <c r="J23" s="34">
        <v>0.91436871636548722</v>
      </c>
      <c r="K23" s="34">
        <v>0.98777444064732201</v>
      </c>
      <c r="L23" s="37">
        <v>1.0176859098011843</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2098.6341375585089</v>
      </c>
      <c r="C24" s="28">
        <f t="shared" si="1"/>
        <v>470.34990352715681</v>
      </c>
      <c r="D24" s="27">
        <f t="shared" si="2"/>
        <v>2017</v>
      </c>
      <c r="F24" s="38">
        <v>2097.2114284219529</v>
      </c>
      <c r="H24" s="40">
        <v>0.13558875669803966</v>
      </c>
      <c r="I24" s="40">
        <v>0.64058558238338881</v>
      </c>
      <c r="J24" s="40">
        <v>0.90141984516753604</v>
      </c>
      <c r="K24" s="42">
        <v>0.97158924592668972</v>
      </c>
      <c r="L24" s="34"/>
      <c r="M24" s="34"/>
      <c r="N24" s="34"/>
      <c r="O24" s="34"/>
      <c r="P24" s="34"/>
      <c r="Q24" s="34"/>
      <c r="R24" s="34"/>
      <c r="S24" s="34"/>
      <c r="U24" s="44"/>
      <c r="V24" s="44"/>
      <c r="W24" s="44"/>
      <c r="X24" s="44"/>
      <c r="Y24" s="44"/>
    </row>
    <row r="25" spans="1:25" s="28" customFormat="1" ht="16.25" customHeight="1" x14ac:dyDescent="0.25">
      <c r="A25" s="27"/>
      <c r="B25" s="28">
        <v>1904.888243433418</v>
      </c>
      <c r="C25" s="28">
        <f t="shared" si="1"/>
        <v>604.31469977502275</v>
      </c>
      <c r="D25" s="27">
        <f t="shared" si="2"/>
        <v>2018</v>
      </c>
      <c r="F25" s="35">
        <v>1903.1487190900953</v>
      </c>
      <c r="H25" s="36">
        <v>0.12125394316489382</v>
      </c>
      <c r="I25" s="34">
        <v>0.66858393404124938</v>
      </c>
      <c r="J25" s="37">
        <v>0.88315226706307404</v>
      </c>
      <c r="K25" s="34"/>
      <c r="L25" s="34"/>
      <c r="M25" s="34"/>
      <c r="N25" s="34"/>
      <c r="O25" s="34"/>
      <c r="P25" s="34"/>
      <c r="Q25" s="34"/>
      <c r="R25" s="34"/>
      <c r="S25" s="34"/>
      <c r="U25" s="44"/>
      <c r="V25" s="44"/>
      <c r="W25" s="44"/>
      <c r="X25" s="44"/>
      <c r="Y25" s="44"/>
    </row>
    <row r="26" spans="1:25" s="28" customFormat="1" ht="16.25" customHeight="1" x14ac:dyDescent="0.25">
      <c r="A26" s="27"/>
      <c r="B26" s="28">
        <v>2319.7581990903218</v>
      </c>
      <c r="C26" s="28">
        <f t="shared" si="1"/>
        <v>1040.2270209721692</v>
      </c>
      <c r="D26" s="27">
        <f t="shared" si="2"/>
        <v>2019</v>
      </c>
      <c r="F26" s="38">
        <v>2034.6089773893918</v>
      </c>
      <c r="H26" s="47">
        <v>0.15256413799020166</v>
      </c>
      <c r="I26" s="42">
        <v>0.62647537059862901</v>
      </c>
      <c r="J26" s="34"/>
      <c r="K26" s="34"/>
      <c r="L26" s="34"/>
      <c r="M26" s="34"/>
      <c r="N26" s="34"/>
      <c r="O26" s="34"/>
      <c r="P26" s="34"/>
      <c r="Q26" s="34"/>
      <c r="R26" s="34"/>
      <c r="S26" s="34"/>
      <c r="U26" s="44"/>
      <c r="V26" s="44"/>
      <c r="W26" s="44"/>
      <c r="X26" s="44"/>
      <c r="Y26" s="44"/>
    </row>
    <row r="27" spans="1:25" s="28" customFormat="1" ht="16.25" customHeight="1" x14ac:dyDescent="0.25">
      <c r="A27" s="27"/>
      <c r="B27" s="28">
        <v>1105.1758071680013</v>
      </c>
      <c r="C27" s="28">
        <f>+IF(I66="",J66*F27, IF(J66="", I66*F27,(I66+J66)*F27))</f>
        <v>521.04637724129088</v>
      </c>
      <c r="D27" s="27">
        <f t="shared" si="2"/>
        <v>2020</v>
      </c>
      <c r="F27" s="48">
        <v>717.90503966284257</v>
      </c>
      <c r="H27" s="49">
        <v>0.32754145959143449</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697.44817437213021</v>
      </c>
      <c r="G31" s="17"/>
      <c r="H31" s="30">
        <v>0.19410043699289661</v>
      </c>
      <c r="I31" s="31">
        <v>0.6308800605828252</v>
      </c>
      <c r="J31" s="31">
        <v>0.74542448898778657</v>
      </c>
      <c r="K31" s="31">
        <v>0.78592320720933873</v>
      </c>
      <c r="L31" s="31">
        <v>0.80833475838028179</v>
      </c>
      <c r="M31" s="31">
        <v>0.82402834197595953</v>
      </c>
      <c r="N31" s="31">
        <v>0.8347474993632733</v>
      </c>
      <c r="O31" s="31">
        <v>0.84244301718998804</v>
      </c>
      <c r="P31" s="31">
        <v>0.84678466321511225</v>
      </c>
      <c r="Q31" s="31">
        <v>0.85062401575803392</v>
      </c>
      <c r="R31" s="31">
        <v>0.85424577239651234</v>
      </c>
      <c r="S31" s="31">
        <v>0.85652425507191687</v>
      </c>
      <c r="T31" s="31">
        <v>0.85855742057970941</v>
      </c>
      <c r="U31" s="31">
        <v>0.85982597887293877</v>
      </c>
      <c r="V31" s="59">
        <v>0.86086261096997196</v>
      </c>
      <c r="W31" s="60">
        <v>0.86223982262651078</v>
      </c>
    </row>
    <row r="32" spans="1:25" s="54" customFormat="1" ht="19.25" customHeight="1" x14ac:dyDescent="0.25">
      <c r="D32" s="27">
        <f>D31+1</f>
        <v>2006</v>
      </c>
      <c r="E32" s="57"/>
      <c r="F32" s="61">
        <v>622.7244338820409</v>
      </c>
      <c r="G32" s="17"/>
      <c r="H32" s="36">
        <v>-3.1688795330849638E-2</v>
      </c>
      <c r="I32" s="34">
        <v>0.57432690859051994</v>
      </c>
      <c r="J32" s="34">
        <v>0.78741926767522707</v>
      </c>
      <c r="K32" s="34">
        <v>0.85492427936556281</v>
      </c>
      <c r="L32" s="34">
        <v>0.88488206209552045</v>
      </c>
      <c r="M32" s="34">
        <v>0.90742624756673762</v>
      </c>
      <c r="N32" s="34">
        <v>0.92525744192908799</v>
      </c>
      <c r="O32" s="34">
        <v>0.93444637979156642</v>
      </c>
      <c r="P32" s="34">
        <v>0.94195636266774851</v>
      </c>
      <c r="Q32" s="34">
        <v>0.94555417049130264</v>
      </c>
      <c r="R32" s="34">
        <v>0.94951028959379435</v>
      </c>
      <c r="S32" s="34">
        <v>0.95256891231107943</v>
      </c>
      <c r="T32" s="34">
        <v>0.95533778576063844</v>
      </c>
      <c r="U32" s="34">
        <v>0.95801611285162425</v>
      </c>
      <c r="V32" s="37">
        <v>0.96019483300881181</v>
      </c>
    </row>
    <row r="33" spans="1:21" s="54" customFormat="1" ht="16.25" customHeight="1" x14ac:dyDescent="0.25">
      <c r="D33" s="27">
        <f>D32+1</f>
        <v>2007</v>
      </c>
      <c r="F33" s="62">
        <v>879.83906971495287</v>
      </c>
      <c r="G33" s="17"/>
      <c r="H33" s="39">
        <v>0.1202782645950936</v>
      </c>
      <c r="I33" s="40">
        <v>0.67503187288782496</v>
      </c>
      <c r="J33" s="40">
        <v>0.88386220495122314</v>
      </c>
      <c r="K33" s="40">
        <v>0.9260025748950147</v>
      </c>
      <c r="L33" s="40">
        <v>0.94665757734190648</v>
      </c>
      <c r="M33" s="40">
        <v>0.95891851636816849</v>
      </c>
      <c r="N33" s="40">
        <v>0.9683801519280052</v>
      </c>
      <c r="O33" s="40">
        <v>0.97716734363909341</v>
      </c>
      <c r="P33" s="40">
        <v>0.98273035153834165</v>
      </c>
      <c r="Q33" s="40">
        <v>0.98653001874256852</v>
      </c>
      <c r="R33" s="40">
        <v>0.99023135597821699</v>
      </c>
      <c r="S33" s="40">
        <v>0.99238806017472259</v>
      </c>
      <c r="T33" s="40">
        <v>0.99414005325063726</v>
      </c>
      <c r="U33" s="41">
        <v>0.99655361359772965</v>
      </c>
    </row>
    <row r="34" spans="1:21" s="54" customFormat="1" ht="16.25" customHeight="1" x14ac:dyDescent="0.25">
      <c r="D34" s="27">
        <f t="shared" ref="D34:D46" si="3">D33+1</f>
        <v>2008</v>
      </c>
      <c r="F34" s="61">
        <v>911.19364532888267</v>
      </c>
      <c r="G34" s="17"/>
      <c r="H34" s="36">
        <v>0.19975824310408852</v>
      </c>
      <c r="I34" s="34">
        <v>0.7023637211108017</v>
      </c>
      <c r="J34" s="34">
        <v>0.85700928061980286</v>
      </c>
      <c r="K34" s="34">
        <v>0.91877505765107736</v>
      </c>
      <c r="L34" s="34">
        <v>0.94193387504711001</v>
      </c>
      <c r="M34" s="34">
        <v>0.95968314831473855</v>
      </c>
      <c r="N34" s="34">
        <v>0.98457617160745392</v>
      </c>
      <c r="O34" s="34">
        <v>0.98848775494858909</v>
      </c>
      <c r="P34" s="34">
        <v>0.99290724872909963</v>
      </c>
      <c r="Q34" s="34">
        <v>0.99529036235372936</v>
      </c>
      <c r="R34" s="34">
        <v>0.99864224703404514</v>
      </c>
      <c r="S34" s="34">
        <v>1.0001946180029277</v>
      </c>
      <c r="T34" s="63">
        <v>1.0016834604558376</v>
      </c>
    </row>
    <row r="35" spans="1:21" s="54" customFormat="1" ht="16.25" customHeight="1" x14ac:dyDescent="0.25">
      <c r="A35" s="27"/>
      <c r="D35" s="27">
        <f t="shared" si="3"/>
        <v>2009</v>
      </c>
      <c r="F35" s="62">
        <v>1035.3429175104909</v>
      </c>
      <c r="G35" s="17"/>
      <c r="H35" s="39">
        <v>0.15681104591523709</v>
      </c>
      <c r="I35" s="40">
        <v>0.61163726345939917</v>
      </c>
      <c r="J35" s="40">
        <v>0.82192689053308932</v>
      </c>
      <c r="K35" s="40">
        <v>0.88468309206978624</v>
      </c>
      <c r="L35" s="40">
        <v>0.90935833102439911</v>
      </c>
      <c r="M35" s="40">
        <v>0.9773868877217764</v>
      </c>
      <c r="N35" s="40">
        <v>0.99204518884744697</v>
      </c>
      <c r="O35" s="40">
        <v>0.99960635307476498</v>
      </c>
      <c r="P35" s="40">
        <v>1.00415322921915</v>
      </c>
      <c r="Q35" s="40">
        <v>1.0067537992067221</v>
      </c>
      <c r="R35" s="40">
        <v>1.0087275975216441</v>
      </c>
      <c r="S35" s="40">
        <v>1.0110015447881371</v>
      </c>
    </row>
    <row r="36" spans="1:21" s="54" customFormat="1" ht="16.25" customHeight="1" x14ac:dyDescent="0.25">
      <c r="A36" s="27"/>
      <c r="D36" s="27">
        <f t="shared" si="3"/>
        <v>2010</v>
      </c>
      <c r="F36" s="61">
        <v>793.34092736386299</v>
      </c>
      <c r="G36" s="17"/>
      <c r="H36" s="36">
        <v>0.12329905613001958</v>
      </c>
      <c r="I36" s="34">
        <v>0.5748891100671184</v>
      </c>
      <c r="J36" s="34">
        <v>0.73088284781595714</v>
      </c>
      <c r="K36" s="34">
        <v>0.8403136025025667</v>
      </c>
      <c r="L36" s="34">
        <v>0.97555856157472653</v>
      </c>
      <c r="M36" s="34">
        <v>0.99415432169885554</v>
      </c>
      <c r="N36" s="34">
        <v>1.0115023123506526</v>
      </c>
      <c r="O36" s="34">
        <v>1.0195943142696411</v>
      </c>
      <c r="P36" s="34">
        <v>1.0244206293177052</v>
      </c>
      <c r="Q36" s="34">
        <v>1.0276291646909195</v>
      </c>
      <c r="R36" s="37">
        <v>1.0306625873722819</v>
      </c>
      <c r="S36" s="34" t="s">
        <v>16</v>
      </c>
    </row>
    <row r="37" spans="1:21" s="54" customFormat="1" ht="16.25" customHeight="1" x14ac:dyDescent="0.25">
      <c r="A37" s="27"/>
      <c r="D37" s="27">
        <f t="shared" si="3"/>
        <v>2011</v>
      </c>
      <c r="F37" s="62">
        <v>1594.7098303585058</v>
      </c>
      <c r="G37" s="17"/>
      <c r="H37" s="39">
        <v>0.11227233413715854</v>
      </c>
      <c r="I37" s="40">
        <v>0.60956971864219867</v>
      </c>
      <c r="J37" s="40">
        <v>0.87121105376928754</v>
      </c>
      <c r="K37" s="40">
        <v>0.92844795349726961</v>
      </c>
      <c r="L37" s="40">
        <v>0.94947215373986094</v>
      </c>
      <c r="M37" s="40">
        <v>0.96330704339551443</v>
      </c>
      <c r="N37" s="40">
        <v>0.97230541900011691</v>
      </c>
      <c r="O37" s="40">
        <v>0.97611595193635869</v>
      </c>
      <c r="P37" s="40">
        <v>0.97892590338668439</v>
      </c>
      <c r="Q37" s="42">
        <v>0.98221202148385223</v>
      </c>
      <c r="R37" s="34" t="s">
        <v>16</v>
      </c>
      <c r="S37" s="34" t="s">
        <v>16</v>
      </c>
    </row>
    <row r="38" spans="1:21" s="54" customFormat="1" ht="16.25" customHeight="1" x14ac:dyDescent="0.25">
      <c r="A38" s="27"/>
      <c r="D38" s="27">
        <f t="shared" si="3"/>
        <v>2012</v>
      </c>
      <c r="F38" s="61">
        <v>2140.2533776643781</v>
      </c>
      <c r="G38" s="17"/>
      <c r="H38" s="36">
        <v>0.12195638033690161</v>
      </c>
      <c r="I38" s="34">
        <v>0.61024209968658738</v>
      </c>
      <c r="J38" s="34">
        <v>0.79517738768597823</v>
      </c>
      <c r="K38" s="34">
        <v>0.84900265965893462</v>
      </c>
      <c r="L38" s="34">
        <v>0.87744047273498837</v>
      </c>
      <c r="M38" s="34">
        <v>0.89643168116910588</v>
      </c>
      <c r="N38" s="34">
        <v>0.90843349527774031</v>
      </c>
      <c r="O38" s="34">
        <v>0.91724832430759551</v>
      </c>
      <c r="P38" s="37">
        <v>0.92358531943759492</v>
      </c>
      <c r="Q38" s="34" t="s">
        <v>16</v>
      </c>
      <c r="R38" s="34" t="s">
        <v>16</v>
      </c>
      <c r="S38" s="34" t="s">
        <v>16</v>
      </c>
    </row>
    <row r="39" spans="1:21" s="54" customFormat="1" ht="16.25" customHeight="1" x14ac:dyDescent="0.25">
      <c r="A39" s="27"/>
      <c r="D39" s="27">
        <f t="shared" si="3"/>
        <v>2013</v>
      </c>
      <c r="F39" s="62">
        <v>1989.5466904634179</v>
      </c>
      <c r="G39" s="17"/>
      <c r="H39" s="39">
        <v>0.11033295794815141</v>
      </c>
      <c r="I39" s="40">
        <v>0.62388751908911932</v>
      </c>
      <c r="J39" s="40">
        <v>0.85824464060897654</v>
      </c>
      <c r="K39" s="40">
        <v>0.91127592404985858</v>
      </c>
      <c r="L39" s="40">
        <v>0.93764858410188512</v>
      </c>
      <c r="M39" s="40">
        <v>0.95173041083891152</v>
      </c>
      <c r="N39" s="40">
        <v>0.9580702844734168</v>
      </c>
      <c r="O39" s="42">
        <v>0.96477064755277242</v>
      </c>
      <c r="P39" s="34" t="s">
        <v>16</v>
      </c>
      <c r="Q39" s="34" t="s">
        <v>16</v>
      </c>
      <c r="R39" s="34" t="s">
        <v>16</v>
      </c>
      <c r="S39" s="34" t="s">
        <v>16</v>
      </c>
    </row>
    <row r="40" spans="1:21" s="54" customFormat="1" ht="16.25" customHeight="1" x14ac:dyDescent="0.25">
      <c r="A40" s="27"/>
      <c r="D40" s="27">
        <f t="shared" si="3"/>
        <v>2014</v>
      </c>
      <c r="F40" s="61">
        <v>1763.2802834645422</v>
      </c>
      <c r="G40" s="17"/>
      <c r="H40" s="36">
        <v>0.13794613418950299</v>
      </c>
      <c r="I40" s="34">
        <v>0.62881828339294321</v>
      </c>
      <c r="J40" s="34">
        <v>0.84121143993584691</v>
      </c>
      <c r="K40" s="64">
        <v>0.9207893004841744</v>
      </c>
      <c r="L40" s="34">
        <v>0.95691781527453224</v>
      </c>
      <c r="M40" s="34">
        <v>0.97354708207600982</v>
      </c>
      <c r="N40" s="37">
        <v>0.98290635051143105</v>
      </c>
      <c r="O40" s="34" t="s">
        <v>16</v>
      </c>
      <c r="P40" s="34" t="s">
        <v>16</v>
      </c>
      <c r="Q40" s="34" t="s">
        <v>16</v>
      </c>
      <c r="R40" s="34" t="s">
        <v>16</v>
      </c>
      <c r="S40" s="34" t="s">
        <v>16</v>
      </c>
    </row>
    <row r="41" spans="1:21" s="54" customFormat="1" ht="15.65" customHeight="1" x14ac:dyDescent="0.25">
      <c r="A41" s="27"/>
      <c r="D41" s="27">
        <f t="shared" si="3"/>
        <v>2015</v>
      </c>
      <c r="F41" s="62">
        <v>2075.5074729379508</v>
      </c>
      <c r="G41" s="17"/>
      <c r="H41" s="39">
        <v>0.14124517367492326</v>
      </c>
      <c r="I41" s="40">
        <v>0.59235638385956779</v>
      </c>
      <c r="J41" s="40">
        <v>0.84950656696632831</v>
      </c>
      <c r="K41" s="40">
        <v>0.94714540971101324</v>
      </c>
      <c r="L41" s="40">
        <v>0.99036816517165016</v>
      </c>
      <c r="M41" s="42">
        <v>1.0122116076908285</v>
      </c>
      <c r="N41" s="34" t="s">
        <v>16</v>
      </c>
      <c r="O41" s="34" t="s">
        <v>16</v>
      </c>
      <c r="P41" s="34" t="s">
        <v>16</v>
      </c>
      <c r="Q41" s="34" t="s">
        <v>16</v>
      </c>
      <c r="R41" s="34" t="s">
        <v>16</v>
      </c>
      <c r="S41" s="34" t="s">
        <v>16</v>
      </c>
    </row>
    <row r="42" spans="1:21" s="54" customFormat="1" ht="18.75" customHeight="1" x14ac:dyDescent="0.25">
      <c r="A42" s="27"/>
      <c r="D42" s="27">
        <f t="shared" si="3"/>
        <v>2016</v>
      </c>
      <c r="E42" s="65"/>
      <c r="F42" s="61">
        <v>2598.9288372660385</v>
      </c>
      <c r="G42" s="17"/>
      <c r="H42" s="66">
        <v>9.1158729954170029E-2</v>
      </c>
      <c r="I42" s="34">
        <v>0.51409735423789926</v>
      </c>
      <c r="J42" s="34">
        <v>0.74250836440447632</v>
      </c>
      <c r="K42" s="34">
        <v>0.85586316347793834</v>
      </c>
      <c r="L42" s="37">
        <v>0.92568183725243591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2097.2114284219529</v>
      </c>
      <c r="G43" s="17"/>
      <c r="H43" s="40">
        <v>8.7936025685845326E-2</v>
      </c>
      <c r="I43" s="40">
        <v>0.47159676032511111</v>
      </c>
      <c r="J43" s="40">
        <v>0.72818239634238924</v>
      </c>
      <c r="K43" s="40">
        <v>0.83777954798644261</v>
      </c>
      <c r="L43" s="34"/>
      <c r="M43" s="34"/>
      <c r="N43" s="34"/>
      <c r="O43" s="34"/>
      <c r="P43" s="34"/>
      <c r="Q43" s="34"/>
      <c r="R43" s="34"/>
      <c r="S43" s="34"/>
    </row>
    <row r="44" spans="1:21" s="54" customFormat="1" ht="18.75" customHeight="1" x14ac:dyDescent="0.25">
      <c r="A44" s="27"/>
      <c r="D44" s="27">
        <f t="shared" si="3"/>
        <v>2018</v>
      </c>
      <c r="E44" s="65"/>
      <c r="F44" s="61">
        <v>1903.1487190900953</v>
      </c>
      <c r="G44" s="17"/>
      <c r="H44" s="67">
        <v>7.4383418777026519E-2</v>
      </c>
      <c r="I44" s="34">
        <v>0.49880647588970201</v>
      </c>
      <c r="J44" s="37">
        <v>0.72957298263832815</v>
      </c>
      <c r="K44" s="34"/>
      <c r="L44" s="34"/>
      <c r="M44" s="34"/>
      <c r="N44" s="34"/>
      <c r="O44" s="34"/>
      <c r="P44" s="34"/>
      <c r="Q44" s="34"/>
      <c r="R44" s="34"/>
      <c r="S44" s="34"/>
    </row>
    <row r="45" spans="1:21" s="54" customFormat="1" ht="18.75" customHeight="1" x14ac:dyDescent="0.25">
      <c r="A45" s="27"/>
      <c r="D45" s="27">
        <f t="shared" si="3"/>
        <v>2019</v>
      </c>
      <c r="E45" s="65"/>
      <c r="F45" s="62">
        <v>2034.6089773893918</v>
      </c>
      <c r="G45" s="17"/>
      <c r="H45" s="47">
        <v>9.8235383414238986E-2</v>
      </c>
      <c r="I45" s="42">
        <v>0.46989248044969167</v>
      </c>
      <c r="J45" s="34"/>
      <c r="K45" s="34"/>
      <c r="L45" s="34"/>
      <c r="M45" s="34"/>
      <c r="N45" s="34"/>
      <c r="O45" s="34"/>
      <c r="P45" s="34"/>
      <c r="Q45" s="34"/>
      <c r="R45" s="34"/>
      <c r="S45" s="34"/>
    </row>
    <row r="46" spans="1:21" s="54" customFormat="1" ht="18.75" customHeight="1" x14ac:dyDescent="0.25">
      <c r="A46" s="27"/>
      <c r="D46" s="27">
        <f t="shared" si="3"/>
        <v>2020</v>
      </c>
      <c r="E46" s="65"/>
      <c r="F46" s="68">
        <v>717.90503966284257</v>
      </c>
      <c r="G46" s="17"/>
      <c r="H46" s="69">
        <v>0.20783521743886785</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0.88239555307081619</v>
      </c>
      <c r="H51" s="74">
        <v>0.86223982262651033</v>
      </c>
      <c r="I51" s="74">
        <v>2.3663541873164155E-2</v>
      </c>
      <c r="J51" s="74">
        <v>-3.5078114288583447E-3</v>
      </c>
      <c r="K51" s="34"/>
      <c r="L51" s="34"/>
      <c r="M51" s="34"/>
      <c r="N51" s="34"/>
      <c r="O51" s="34"/>
      <c r="P51" s="34"/>
      <c r="Q51" s="34"/>
    </row>
    <row r="52" spans="1:19" s="28" customFormat="1" ht="16.25" customHeight="1" x14ac:dyDescent="0.25">
      <c r="A52" s="27"/>
      <c r="D52" s="55">
        <f>D51+1</f>
        <v>2006</v>
      </c>
      <c r="F52" s="75">
        <v>0.99362550532598282</v>
      </c>
      <c r="H52" s="76">
        <v>0.96019483300881237</v>
      </c>
      <c r="I52" s="76">
        <v>3.8039186266952997E-2</v>
      </c>
      <c r="J52" s="76">
        <v>-4.6085139497826257E-3</v>
      </c>
      <c r="K52" s="34"/>
      <c r="L52" s="34"/>
      <c r="M52" s="34"/>
      <c r="N52" s="34"/>
      <c r="O52" s="34"/>
      <c r="P52" s="34"/>
      <c r="Q52" s="34"/>
    </row>
    <row r="53" spans="1:19" s="28" customFormat="1" ht="16.25" customHeight="1" x14ac:dyDescent="0.25">
      <c r="A53" s="27"/>
      <c r="D53" s="55">
        <f>D52+1</f>
        <v>2007</v>
      </c>
      <c r="F53" s="77">
        <v>1.0172351367933661</v>
      </c>
      <c r="H53" s="78">
        <v>0.99655361359772976</v>
      </c>
      <c r="I53" s="78">
        <v>2.3054986031726888E-2</v>
      </c>
      <c r="J53" s="78">
        <v>-2.3734628360904822E-3</v>
      </c>
      <c r="K53" s="34"/>
      <c r="L53" s="34"/>
      <c r="M53" s="34"/>
      <c r="N53" s="34"/>
      <c r="O53" s="34"/>
      <c r="P53" s="34"/>
      <c r="Q53" s="34"/>
    </row>
    <row r="54" spans="1:19" s="28" customFormat="1" ht="16.25" customHeight="1" x14ac:dyDescent="0.25">
      <c r="A54" s="27"/>
      <c r="D54" s="55">
        <f t="shared" ref="D54:D61" si="4">D53+1</f>
        <v>2008</v>
      </c>
      <c r="F54" s="75">
        <v>1.0238422656998167</v>
      </c>
      <c r="H54" s="76">
        <v>1.0016834604558371</v>
      </c>
      <c r="I54" s="76">
        <v>2.5561692782569926E-2</v>
      </c>
      <c r="J54" s="76">
        <v>-3.4028875385902144E-3</v>
      </c>
      <c r="K54" s="34"/>
      <c r="L54" s="34"/>
      <c r="M54" s="34"/>
      <c r="N54" s="34"/>
      <c r="O54" s="34"/>
      <c r="P54" s="34"/>
      <c r="Q54" s="34"/>
    </row>
    <row r="55" spans="1:19" s="28" customFormat="1" ht="16.25" customHeight="1" x14ac:dyDescent="0.25">
      <c r="A55" s="27"/>
      <c r="D55" s="55">
        <f t="shared" si="4"/>
        <v>2009</v>
      </c>
      <c r="F55" s="77">
        <v>1.0343574756326444</v>
      </c>
      <c r="H55" s="78">
        <v>1.0110015447881375</v>
      </c>
      <c r="I55" s="78">
        <v>2.4074755927990243E-2</v>
      </c>
      <c r="J55" s="78">
        <v>-7.1882508348346209E-4</v>
      </c>
      <c r="K55" s="34"/>
      <c r="L55" s="34"/>
      <c r="M55" s="34"/>
      <c r="N55" s="34"/>
      <c r="O55" s="34"/>
      <c r="P55" s="34"/>
      <c r="Q55" s="34"/>
    </row>
    <row r="56" spans="1:19" s="28" customFormat="1" ht="16.25" customHeight="1" x14ac:dyDescent="0.25">
      <c r="A56" s="27"/>
      <c r="D56" s="55">
        <f t="shared" si="4"/>
        <v>2010</v>
      </c>
      <c r="F56" s="75">
        <v>1.0509059223112465</v>
      </c>
      <c r="H56" s="76">
        <v>1.0306625873722823</v>
      </c>
      <c r="I56" s="76">
        <v>2.3099725816686144E-2</v>
      </c>
      <c r="J56" s="76">
        <v>-2.8563908777221674E-3</v>
      </c>
      <c r="K56" s="34"/>
      <c r="L56" s="34"/>
      <c r="M56" s="34"/>
      <c r="N56" s="34"/>
      <c r="O56" s="34"/>
      <c r="P56" s="34"/>
      <c r="Q56" s="34"/>
    </row>
    <row r="57" spans="1:19" s="28" customFormat="1" ht="16.25" customHeight="1" x14ac:dyDescent="0.25">
      <c r="A57" s="27"/>
      <c r="D57" s="55">
        <f t="shared" si="4"/>
        <v>2011</v>
      </c>
      <c r="F57" s="77">
        <v>0.9949312180053882</v>
      </c>
      <c r="H57" s="78">
        <v>0.98221202148385245</v>
      </c>
      <c r="I57" s="78">
        <v>1.359553335366308E-2</v>
      </c>
      <c r="J57" s="78">
        <v>-8.7633683212739544E-4</v>
      </c>
      <c r="K57" s="34"/>
      <c r="L57" s="34"/>
      <c r="M57" s="34"/>
      <c r="N57" s="34"/>
      <c r="O57" s="34"/>
      <c r="P57" s="34"/>
      <c r="Q57" s="34"/>
    </row>
    <row r="58" spans="1:19" s="28" customFormat="1" ht="16.25" customHeight="1" x14ac:dyDescent="0.25">
      <c r="A58" s="27"/>
      <c r="D58" s="55">
        <f t="shared" si="4"/>
        <v>2012</v>
      </c>
      <c r="F58" s="75">
        <v>0.95646879008879004</v>
      </c>
      <c r="H58" s="76">
        <v>0.92358531943759492</v>
      </c>
      <c r="I58" s="76">
        <v>1.2495056313189165E-2</v>
      </c>
      <c r="J58" s="76">
        <v>2.0388414338005912E-2</v>
      </c>
      <c r="K58" s="34"/>
      <c r="L58" s="34"/>
      <c r="M58" s="34"/>
      <c r="N58" s="34"/>
      <c r="O58" s="34"/>
      <c r="P58" s="34"/>
      <c r="Q58" s="34"/>
    </row>
    <row r="59" spans="1:19" s="28" customFormat="1" ht="16.25" customHeight="1" x14ac:dyDescent="0.25">
      <c r="A59" s="27"/>
      <c r="D59" s="55">
        <f t="shared" si="4"/>
        <v>2013</v>
      </c>
      <c r="F59" s="77">
        <v>0.98309783566363684</v>
      </c>
      <c r="H59" s="78">
        <v>0.96477064755277264</v>
      </c>
      <c r="I59" s="78">
        <v>1.838258305542986E-2</v>
      </c>
      <c r="J59" s="78">
        <v>-5.5394944565650419E-5</v>
      </c>
    </row>
    <row r="60" spans="1:19" s="28" customFormat="1" ht="16.25" customHeight="1" x14ac:dyDescent="0.25">
      <c r="A60" s="54"/>
      <c r="D60" s="55">
        <f t="shared" si="4"/>
        <v>2014</v>
      </c>
      <c r="F60" s="75">
        <v>1.009058277569131</v>
      </c>
      <c r="H60" s="76">
        <v>0.98290635051143049</v>
      </c>
      <c r="I60" s="76">
        <v>2.3274370221685894E-2</v>
      </c>
      <c r="J60" s="76">
        <v>2.8775568360146207E-3</v>
      </c>
    </row>
    <row r="61" spans="1:19" s="28" customFormat="1" ht="15.65" customHeight="1" x14ac:dyDescent="0.25">
      <c r="D61" s="55">
        <f t="shared" si="4"/>
        <v>2015</v>
      </c>
      <c r="F61" s="77">
        <v>1.067209562586384</v>
      </c>
      <c r="H61" s="78">
        <v>1.0122116076908285</v>
      </c>
      <c r="I61" s="78">
        <v>4.557523474733436E-2</v>
      </c>
      <c r="J61" s="78">
        <v>9.4227201482210195E-3</v>
      </c>
    </row>
    <row r="62" spans="1:19" s="28" customFormat="1" ht="18.75" customHeight="1" x14ac:dyDescent="0.25">
      <c r="D62" s="27">
        <f>D61+1</f>
        <v>2016</v>
      </c>
      <c r="F62" s="75">
        <v>1.0689327392347738</v>
      </c>
      <c r="H62" s="76">
        <v>0.92568183725243602</v>
      </c>
      <c r="I62" s="76">
        <v>9.2004072548748247E-2</v>
      </c>
      <c r="J62" s="76">
        <v>5.1246829433589589E-2</v>
      </c>
    </row>
    <row r="63" spans="1:19" s="28" customFormat="1" ht="18.75" customHeight="1" x14ac:dyDescent="0.25">
      <c r="D63" s="27">
        <f>D62+1</f>
        <v>2017</v>
      </c>
      <c r="F63" s="77">
        <v>1.0620535039418857</v>
      </c>
      <c r="H63" s="78">
        <v>0.83777954798644261</v>
      </c>
      <c r="I63" s="78">
        <v>0.13380969794024727</v>
      </c>
      <c r="J63" s="78">
        <v>9.0464258015195739E-2</v>
      </c>
    </row>
    <row r="64" spans="1:19" s="28" customFormat="1" ht="18.75" customHeight="1" x14ac:dyDescent="0.25">
      <c r="D64" s="27">
        <f t="shared" ref="D64:D65" si="5">D63+1</f>
        <v>2018</v>
      </c>
      <c r="F64" s="75">
        <v>1.0471071268243632</v>
      </c>
      <c r="H64" s="76">
        <v>0.72957298263832793</v>
      </c>
      <c r="I64" s="76">
        <v>0.15357928442474586</v>
      </c>
      <c r="J64" s="76">
        <v>0.16395485976128948</v>
      </c>
    </row>
    <row r="65" spans="1:10" s="28" customFormat="1" ht="18.75" customHeight="1" x14ac:dyDescent="0.25">
      <c r="D65" s="27">
        <f t="shared" si="5"/>
        <v>2019</v>
      </c>
      <c r="F65" s="77">
        <v>0.98115878888153818</v>
      </c>
      <c r="H65" s="78">
        <v>0.46989248044969156</v>
      </c>
      <c r="I65" s="78">
        <v>0.15658289014893739</v>
      </c>
      <c r="J65" s="78">
        <v>0.35468341828290928</v>
      </c>
    </row>
    <row r="66" spans="1:10" s="28" customFormat="1" ht="18.75" customHeight="1" x14ac:dyDescent="0.25">
      <c r="D66" s="27">
        <f>D65+1</f>
        <v>2020</v>
      </c>
      <c r="F66" s="79">
        <v>0.93362254090715757</v>
      </c>
      <c r="H66" s="80">
        <v>0.20783521743886785</v>
      </c>
      <c r="I66" s="80">
        <v>0.11970624215256657</v>
      </c>
      <c r="J66" s="80">
        <v>0.60608108131572314</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AB01B-AA67-401D-98FA-39DD58E2F8BB}">
  <sheetPr codeName="WTemplate10">
    <pageSetUpPr fitToPage="1"/>
  </sheetPr>
  <dimension ref="A1:AP137"/>
  <sheetViews>
    <sheetView showGridLines="0" view="pageBreakPreview" topLeftCell="D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28</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Motor - NP &amp; Fac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675.41941764322064</v>
      </c>
      <c r="C12" s="28">
        <f>+IF(I51="",J51*F12, IF(J51="", I51*F12,(I51+J51)*F12))</f>
        <v>198.71018199392705</v>
      </c>
      <c r="D12" s="27">
        <v>2005</v>
      </c>
      <c r="F12" s="29">
        <v>675.41941761799694</v>
      </c>
      <c r="H12" s="30">
        <v>8.6856878573944044E-2</v>
      </c>
      <c r="I12" s="31">
        <v>0.33914074834420183</v>
      </c>
      <c r="J12" s="31">
        <v>0.4014612108179893</v>
      </c>
      <c r="K12" s="31">
        <v>0.45273558387983182</v>
      </c>
      <c r="L12" s="31">
        <v>0.49654834555895389</v>
      </c>
      <c r="M12" s="31">
        <v>0.50666325460115014</v>
      </c>
      <c r="N12" s="31">
        <v>0.51279330147781599</v>
      </c>
      <c r="O12" s="31">
        <v>0.51662546088649497</v>
      </c>
      <c r="P12" s="31">
        <v>0.53721174069473443</v>
      </c>
      <c r="Q12" s="31">
        <v>0.54992906755626048</v>
      </c>
      <c r="R12" s="31">
        <v>0.55347963145650825</v>
      </c>
      <c r="S12" s="32">
        <v>0.56371351091625399</v>
      </c>
      <c r="T12" s="32">
        <v>0.58996143177614668</v>
      </c>
      <c r="U12" s="32">
        <v>0.60348981453157235</v>
      </c>
      <c r="V12" s="32">
        <v>0.60621920755926328</v>
      </c>
      <c r="W12" s="33">
        <v>0.60410631450808883</v>
      </c>
      <c r="X12" s="34"/>
      <c r="Y12" s="34"/>
    </row>
    <row r="13" spans="1:42" s="28" customFormat="1" ht="16.25" customHeight="1" x14ac:dyDescent="0.25">
      <c r="A13" s="27"/>
      <c r="B13" s="28">
        <v>587.59068253683392</v>
      </c>
      <c r="C13" s="28">
        <f t="shared" ref="C13:C26" si="1">+IF(I52="",J52*F13, IF(J52="", I52*F13,(I52+J52)*F13))</f>
        <v>184.32726461556985</v>
      </c>
      <c r="D13" s="27">
        <f>D12+1</f>
        <v>2006</v>
      </c>
      <c r="F13" s="35">
        <v>587.59068246019842</v>
      </c>
      <c r="H13" s="36">
        <v>5.4984012622352453E-2</v>
      </c>
      <c r="I13" s="34">
        <v>0.25895201285110936</v>
      </c>
      <c r="J13" s="34">
        <v>0.35462897698741996</v>
      </c>
      <c r="K13" s="34">
        <v>0.41562643848497771</v>
      </c>
      <c r="L13" s="34">
        <v>0.44980081484691042</v>
      </c>
      <c r="M13" s="34">
        <v>0.46330377717606269</v>
      </c>
      <c r="N13" s="34">
        <v>0.4596287969027732</v>
      </c>
      <c r="O13" s="34">
        <v>0.48042732669979843</v>
      </c>
      <c r="P13" s="34">
        <v>0.47360056987715682</v>
      </c>
      <c r="Q13" s="34">
        <v>0.47884448361459536</v>
      </c>
      <c r="R13" s="34">
        <v>0.48222025963671661</v>
      </c>
      <c r="S13" s="34">
        <v>0.51187619144243668</v>
      </c>
      <c r="T13" s="34">
        <v>0.51459821980402332</v>
      </c>
      <c r="U13" s="34">
        <v>0.50930668099608434</v>
      </c>
      <c r="V13" s="37">
        <v>0.51281000436976698</v>
      </c>
      <c r="W13" s="34"/>
      <c r="X13" s="34"/>
      <c r="Y13" s="34"/>
    </row>
    <row r="14" spans="1:42" s="28" customFormat="1" ht="16.25" customHeight="1" x14ac:dyDescent="0.25">
      <c r="A14" s="27"/>
      <c r="B14" s="28">
        <v>530.96297841479679</v>
      </c>
      <c r="C14" s="28">
        <f t="shared" si="1"/>
        <v>161.82665572055899</v>
      </c>
      <c r="D14" s="27">
        <f>D13+1</f>
        <v>2007</v>
      </c>
      <c r="F14" s="38">
        <v>530.96297867329997</v>
      </c>
      <c r="H14" s="39">
        <v>7.7387295256641217E-2</v>
      </c>
      <c r="I14" s="40">
        <v>0.2564252981588907</v>
      </c>
      <c r="J14" s="40">
        <v>0.38706361001051914</v>
      </c>
      <c r="K14" s="40">
        <v>0.4299849986803983</v>
      </c>
      <c r="L14" s="40">
        <v>0.46716698488533948</v>
      </c>
      <c r="M14" s="40">
        <v>0.49813730094770947</v>
      </c>
      <c r="N14" s="40">
        <v>0.51609413847904884</v>
      </c>
      <c r="O14" s="40">
        <v>0.52304524286937115</v>
      </c>
      <c r="P14" s="40">
        <v>0.53069511690210214</v>
      </c>
      <c r="Q14" s="40">
        <v>0.53095029587445652</v>
      </c>
      <c r="R14" s="40">
        <v>0.55306621788514632</v>
      </c>
      <c r="S14" s="40">
        <v>0.56055586965450543</v>
      </c>
      <c r="T14" s="40">
        <v>0.56355494983745202</v>
      </c>
      <c r="U14" s="41">
        <v>0.57770493468630646</v>
      </c>
      <c r="V14" s="34"/>
      <c r="W14" s="34"/>
      <c r="X14" s="34"/>
      <c r="Y14" s="34"/>
    </row>
    <row r="15" spans="1:42" s="28" customFormat="1" ht="16.25" customHeight="1" x14ac:dyDescent="0.25">
      <c r="A15" s="27"/>
      <c r="B15" s="28">
        <v>508.21026074713905</v>
      </c>
      <c r="C15" s="28">
        <f t="shared" si="1"/>
        <v>100.29153096112471</v>
      </c>
      <c r="D15" s="27">
        <f t="shared" ref="D15:D27" si="2">D14+1</f>
        <v>2008</v>
      </c>
      <c r="F15" s="35">
        <v>508.21026049485698</v>
      </c>
      <c r="H15" s="36">
        <v>0.10820987042164498</v>
      </c>
      <c r="I15" s="34">
        <v>0.36436600419764692</v>
      </c>
      <c r="J15" s="34">
        <v>0.44548684230578539</v>
      </c>
      <c r="K15" s="34">
        <v>0.45461649884402239</v>
      </c>
      <c r="L15" s="34">
        <v>0.5041779697429376</v>
      </c>
      <c r="M15" s="34">
        <v>0.53476749142415203</v>
      </c>
      <c r="N15" s="34">
        <v>0.53478636315129324</v>
      </c>
      <c r="O15" s="34">
        <v>0.54416137670906428</v>
      </c>
      <c r="P15" s="34">
        <v>0.55811097352668115</v>
      </c>
      <c r="Q15" s="34">
        <v>0.56907069824099832</v>
      </c>
      <c r="R15" s="34">
        <v>0.57859512211467734</v>
      </c>
      <c r="S15" s="34">
        <v>0.56806224498091107</v>
      </c>
      <c r="T15" s="37">
        <v>0.57110362279867322</v>
      </c>
      <c r="U15" s="34"/>
      <c r="V15" s="34"/>
      <c r="W15" s="34"/>
      <c r="X15" s="34"/>
      <c r="Y15" s="34"/>
    </row>
    <row r="16" spans="1:42" s="28" customFormat="1" ht="16.25" customHeight="1" x14ac:dyDescent="0.25">
      <c r="A16" s="27"/>
      <c r="B16" s="28">
        <v>427.00052997699191</v>
      </c>
      <c r="C16" s="28">
        <f t="shared" si="1"/>
        <v>118.90584173076492</v>
      </c>
      <c r="D16" s="27">
        <f t="shared" si="2"/>
        <v>2009</v>
      </c>
      <c r="F16" s="38">
        <v>427.00052984941942</v>
      </c>
      <c r="H16" s="39">
        <v>0.12470300103093881</v>
      </c>
      <c r="I16" s="40">
        <v>0.31390742457605858</v>
      </c>
      <c r="J16" s="40">
        <v>0.3937040613353881</v>
      </c>
      <c r="K16" s="40">
        <v>0.47178927604352561</v>
      </c>
      <c r="L16" s="40">
        <v>0.51567831879025583</v>
      </c>
      <c r="M16" s="40">
        <v>0.54951998407715819</v>
      </c>
      <c r="N16" s="40">
        <v>0.58438524650581913</v>
      </c>
      <c r="O16" s="40">
        <v>0.5897469122487331</v>
      </c>
      <c r="P16" s="40">
        <v>0.5919558439586825</v>
      </c>
      <c r="Q16" s="40">
        <v>0.62089352364952788</v>
      </c>
      <c r="R16" s="40">
        <v>0.62453277048680589</v>
      </c>
      <c r="S16" s="42">
        <v>0.63081868623432003</v>
      </c>
      <c r="T16" s="34"/>
      <c r="U16" s="34"/>
      <c r="V16" s="34"/>
      <c r="W16" s="34"/>
      <c r="X16" s="34"/>
      <c r="Y16" s="34"/>
    </row>
    <row r="17" spans="1:25" s="28" customFormat="1" ht="16.25" customHeight="1" x14ac:dyDescent="0.25">
      <c r="A17" s="27"/>
      <c r="B17" s="28">
        <v>376.59353620041679</v>
      </c>
      <c r="C17" s="28">
        <f t="shared" si="1"/>
        <v>98.117325200658556</v>
      </c>
      <c r="D17" s="27">
        <f t="shared" si="2"/>
        <v>2010</v>
      </c>
      <c r="F17" s="35">
        <v>376.39939447543043</v>
      </c>
      <c r="H17" s="36">
        <v>6.6263764744438139E-2</v>
      </c>
      <c r="I17" s="34">
        <v>0.24616601384557718</v>
      </c>
      <c r="J17" s="34">
        <v>0.34350056397402068</v>
      </c>
      <c r="K17" s="34">
        <v>0.40019454618544048</v>
      </c>
      <c r="L17" s="34">
        <v>0.44767941982038745</v>
      </c>
      <c r="M17" s="34">
        <v>0.48860903464857919</v>
      </c>
      <c r="N17" s="34">
        <v>0.49410848702470372</v>
      </c>
      <c r="O17" s="34">
        <v>0.51298150038186141</v>
      </c>
      <c r="P17" s="34">
        <v>0.53180992008548433</v>
      </c>
      <c r="Q17" s="34">
        <v>0.53863539917816927</v>
      </c>
      <c r="R17" s="37">
        <v>0.54111582826608107</v>
      </c>
      <c r="S17" s="34" t="s">
        <v>16</v>
      </c>
      <c r="T17" s="34"/>
      <c r="U17" s="34"/>
      <c r="V17" s="34"/>
      <c r="W17" s="34"/>
      <c r="X17" s="34"/>
      <c r="Y17" s="34"/>
    </row>
    <row r="18" spans="1:25" s="28" customFormat="1" ht="16.25" customHeight="1" x14ac:dyDescent="0.25">
      <c r="A18" s="27"/>
      <c r="B18" s="28">
        <v>402.92074656446908</v>
      </c>
      <c r="C18" s="28">
        <f t="shared" si="1"/>
        <v>107.16156005382479</v>
      </c>
      <c r="D18" s="27">
        <f t="shared" si="2"/>
        <v>2011</v>
      </c>
      <c r="F18" s="38">
        <v>402.91712682438748</v>
      </c>
      <c r="H18" s="39">
        <v>0.12463095961872012</v>
      </c>
      <c r="I18" s="40">
        <v>0.31946872140478916</v>
      </c>
      <c r="J18" s="40">
        <v>0.39531648654738721</v>
      </c>
      <c r="K18" s="40">
        <v>0.47502851134243873</v>
      </c>
      <c r="L18" s="40">
        <v>0.51207272618102428</v>
      </c>
      <c r="M18" s="40">
        <v>0.55974568598534835</v>
      </c>
      <c r="N18" s="40">
        <v>0.58997147090433943</v>
      </c>
      <c r="O18" s="40">
        <v>0.62898355595462563</v>
      </c>
      <c r="P18" s="40">
        <v>0.63226657791932361</v>
      </c>
      <c r="Q18" s="42">
        <v>0.63347175777831655</v>
      </c>
      <c r="R18" s="34" t="s">
        <v>16</v>
      </c>
      <c r="S18" s="34" t="s">
        <v>16</v>
      </c>
      <c r="T18" s="34"/>
      <c r="U18" s="34"/>
      <c r="V18" s="34"/>
      <c r="W18" s="34"/>
      <c r="X18" s="34"/>
      <c r="Y18" s="34"/>
    </row>
    <row r="19" spans="1:25" s="28" customFormat="1" ht="16.25" customHeight="1" x14ac:dyDescent="0.25">
      <c r="A19" s="27"/>
      <c r="B19" s="28">
        <v>438.77677127101629</v>
      </c>
      <c r="C19" s="28">
        <f t="shared" si="1"/>
        <v>212.17106369310687</v>
      </c>
      <c r="D19" s="27">
        <f t="shared" si="2"/>
        <v>2012</v>
      </c>
      <c r="F19" s="35">
        <v>438.28847566762943</v>
      </c>
      <c r="H19" s="36">
        <v>0.11006219481805581</v>
      </c>
      <c r="I19" s="34">
        <v>0.34263826723259805</v>
      </c>
      <c r="J19" s="34">
        <v>0.42565070922497039</v>
      </c>
      <c r="K19" s="34">
        <v>0.58191655576924728</v>
      </c>
      <c r="L19" s="34">
        <v>0.6686652536455524</v>
      </c>
      <c r="M19" s="34">
        <v>0.75652734722569193</v>
      </c>
      <c r="N19" s="34">
        <v>0.7698387527717383</v>
      </c>
      <c r="O19" s="34">
        <v>0.78151945865412387</v>
      </c>
      <c r="P19" s="37">
        <v>0.78658366169468341</v>
      </c>
      <c r="Q19" s="34" t="s">
        <v>16</v>
      </c>
      <c r="R19" s="34" t="s">
        <v>16</v>
      </c>
      <c r="S19" s="34" t="s">
        <v>16</v>
      </c>
      <c r="T19" s="34"/>
      <c r="U19" s="34"/>
      <c r="V19" s="34"/>
      <c r="W19" s="34"/>
      <c r="X19" s="34"/>
      <c r="Y19" s="34"/>
    </row>
    <row r="20" spans="1:25" s="28" customFormat="1" ht="16.25" customHeight="1" x14ac:dyDescent="0.25">
      <c r="A20" s="27"/>
      <c r="B20" s="28">
        <v>428.09281221392359</v>
      </c>
      <c r="C20" s="28">
        <f t="shared" si="1"/>
        <v>171.55647044718805</v>
      </c>
      <c r="D20" s="27">
        <f t="shared" si="2"/>
        <v>2013</v>
      </c>
      <c r="F20" s="38">
        <v>428.7788689448617</v>
      </c>
      <c r="H20" s="39">
        <v>0.25123450241295081</v>
      </c>
      <c r="I20" s="40">
        <v>0.49001176325883417</v>
      </c>
      <c r="J20" s="40">
        <v>0.62676731649206185</v>
      </c>
      <c r="K20" s="40">
        <v>0.73963599582332951</v>
      </c>
      <c r="L20" s="40">
        <v>0.89340341422655378</v>
      </c>
      <c r="M20" s="40">
        <v>0.92989192911961638</v>
      </c>
      <c r="N20" s="40">
        <v>0.93587786568560072</v>
      </c>
      <c r="O20" s="42">
        <v>0.93338591401451387</v>
      </c>
      <c r="P20" s="34" t="s">
        <v>16</v>
      </c>
      <c r="Q20" s="34" t="s">
        <v>16</v>
      </c>
      <c r="R20" s="34" t="s">
        <v>16</v>
      </c>
      <c r="S20" s="34" t="s">
        <v>16</v>
      </c>
      <c r="T20" s="34"/>
      <c r="U20" s="34"/>
      <c r="V20" s="34"/>
      <c r="W20" s="34"/>
      <c r="X20" s="34"/>
      <c r="Y20" s="34"/>
    </row>
    <row r="21" spans="1:25" s="28" customFormat="1" ht="16.25" customHeight="1" x14ac:dyDescent="0.25">
      <c r="A21" s="27"/>
      <c r="B21" s="28">
        <v>434.38232361027065</v>
      </c>
      <c r="C21" s="28">
        <f t="shared" si="1"/>
        <v>186.34133481415498</v>
      </c>
      <c r="D21" s="27">
        <f t="shared" si="2"/>
        <v>2014</v>
      </c>
      <c r="F21" s="35">
        <v>434.38232360071163</v>
      </c>
      <c r="H21" s="36">
        <v>0.18366183178088294</v>
      </c>
      <c r="I21" s="34">
        <v>0.42332866155374516</v>
      </c>
      <c r="J21" s="34">
        <v>0.53166477375852539</v>
      </c>
      <c r="K21" s="34">
        <v>0.63122122767193722</v>
      </c>
      <c r="L21" s="34">
        <v>0.73874351581311604</v>
      </c>
      <c r="M21" s="34">
        <v>0.76705185381200436</v>
      </c>
      <c r="N21" s="43">
        <v>0.80762237186411434</v>
      </c>
      <c r="O21" s="34" t="s">
        <v>16</v>
      </c>
      <c r="P21" s="34" t="s">
        <v>16</v>
      </c>
      <c r="Q21" s="34" t="s">
        <v>16</v>
      </c>
      <c r="R21" s="34" t="s">
        <v>16</v>
      </c>
      <c r="S21" s="34" t="s">
        <v>16</v>
      </c>
      <c r="T21" s="34"/>
      <c r="U21" s="34"/>
      <c r="V21" s="34"/>
      <c r="W21" s="34"/>
      <c r="X21" s="34"/>
      <c r="Y21" s="34"/>
    </row>
    <row r="22" spans="1:25" s="28" customFormat="1" ht="16.25" customHeight="1" x14ac:dyDescent="0.25">
      <c r="A22" s="27"/>
      <c r="B22" s="28">
        <v>471.56095939918873</v>
      </c>
      <c r="C22" s="28">
        <f t="shared" si="1"/>
        <v>239.02552548398486</v>
      </c>
      <c r="D22" s="27">
        <f t="shared" si="2"/>
        <v>2015</v>
      </c>
      <c r="F22" s="38">
        <v>471.56095944050929</v>
      </c>
      <c r="H22" s="39">
        <v>0.11534641016661397</v>
      </c>
      <c r="I22" s="40">
        <v>0.37383717966877722</v>
      </c>
      <c r="J22" s="40">
        <v>0.63060987644080346</v>
      </c>
      <c r="K22" s="40">
        <v>0.72559206217303562</v>
      </c>
      <c r="L22" s="40">
        <v>0.7904043789839964</v>
      </c>
      <c r="M22" s="42">
        <v>0.82822277854488935</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571.10071812224101</v>
      </c>
      <c r="C23" s="28">
        <f t="shared" si="1"/>
        <v>392.66901548729993</v>
      </c>
      <c r="D23" s="27">
        <f t="shared" si="2"/>
        <v>2016</v>
      </c>
      <c r="F23" s="46">
        <v>571.09694152357827</v>
      </c>
      <c r="H23" s="36">
        <v>0.14277606263394707</v>
      </c>
      <c r="I23" s="34">
        <v>0.52773805131546969</v>
      </c>
      <c r="J23" s="34">
        <v>0.65255090187213549</v>
      </c>
      <c r="K23" s="34">
        <v>0.80335729171509884</v>
      </c>
      <c r="L23" s="37">
        <v>0.85047226127596631</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530.81623004617165</v>
      </c>
      <c r="C24" s="28">
        <f t="shared" si="1"/>
        <v>366.20593362674811</v>
      </c>
      <c r="D24" s="27">
        <f t="shared" si="2"/>
        <v>2017</v>
      </c>
      <c r="F24" s="38">
        <v>530.81623011262445</v>
      </c>
      <c r="H24" s="40">
        <v>0.15691424135360818</v>
      </c>
      <c r="I24" s="40">
        <v>0.38813383894554432</v>
      </c>
      <c r="J24" s="40">
        <v>0.48791190428212439</v>
      </c>
      <c r="K24" s="42">
        <v>0.57785861199834487</v>
      </c>
      <c r="L24" s="34"/>
      <c r="M24" s="34"/>
      <c r="N24" s="34"/>
      <c r="O24" s="34"/>
      <c r="P24" s="34"/>
      <c r="Q24" s="34"/>
      <c r="R24" s="34"/>
      <c r="S24" s="34"/>
      <c r="U24" s="44"/>
      <c r="V24" s="44"/>
      <c r="W24" s="44"/>
      <c r="X24" s="44"/>
      <c r="Y24" s="44"/>
    </row>
    <row r="25" spans="1:25" s="28" customFormat="1" ht="16.25" customHeight="1" x14ac:dyDescent="0.25">
      <c r="A25" s="27"/>
      <c r="B25" s="28">
        <v>563.61756578583186</v>
      </c>
      <c r="C25" s="28">
        <f t="shared" si="1"/>
        <v>475.65647663037493</v>
      </c>
      <c r="D25" s="27">
        <f t="shared" si="2"/>
        <v>2018</v>
      </c>
      <c r="F25" s="35">
        <v>563.58006912057999</v>
      </c>
      <c r="H25" s="36">
        <v>9.7465009368777999E-2</v>
      </c>
      <c r="I25" s="34">
        <v>0.40494659089048168</v>
      </c>
      <c r="J25" s="37">
        <v>0.55363569800083534</v>
      </c>
      <c r="K25" s="34"/>
      <c r="L25" s="34"/>
      <c r="M25" s="34"/>
      <c r="N25" s="34"/>
      <c r="O25" s="34"/>
      <c r="P25" s="34"/>
      <c r="Q25" s="34"/>
      <c r="R25" s="34"/>
      <c r="S25" s="34"/>
      <c r="U25" s="44"/>
      <c r="V25" s="44"/>
      <c r="W25" s="44"/>
      <c r="X25" s="44"/>
      <c r="Y25" s="44"/>
    </row>
    <row r="26" spans="1:25" s="28" customFormat="1" ht="16.25" customHeight="1" x14ac:dyDescent="0.25">
      <c r="A26" s="27"/>
      <c r="B26" s="28">
        <v>673.4724329162101</v>
      </c>
      <c r="C26" s="28">
        <f t="shared" si="1"/>
        <v>539.71620955791502</v>
      </c>
      <c r="D26" s="27">
        <f t="shared" si="2"/>
        <v>2019</v>
      </c>
      <c r="F26" s="38">
        <v>666.46798502031584</v>
      </c>
      <c r="H26" s="47">
        <v>0.10181835566490585</v>
      </c>
      <c r="I26" s="42">
        <v>0.29710527691235444</v>
      </c>
      <c r="J26" s="34"/>
      <c r="K26" s="34"/>
      <c r="L26" s="34"/>
      <c r="M26" s="34"/>
      <c r="N26" s="34"/>
      <c r="O26" s="34"/>
      <c r="P26" s="34"/>
      <c r="Q26" s="34"/>
      <c r="R26" s="34"/>
      <c r="S26" s="34"/>
      <c r="U26" s="44"/>
      <c r="V26" s="44"/>
      <c r="W26" s="44"/>
      <c r="X26" s="44"/>
      <c r="Y26" s="44"/>
    </row>
    <row r="27" spans="1:25" s="28" customFormat="1" ht="16.25" customHeight="1" x14ac:dyDescent="0.25">
      <c r="A27" s="27"/>
      <c r="B27" s="28">
        <v>641.74639472218075</v>
      </c>
      <c r="C27" s="28">
        <f>+IF(I66="",J66*F27, IF(J66="", I66*F27,(I66+J66)*F27))</f>
        <v>357.50621251691769</v>
      </c>
      <c r="D27" s="27">
        <f t="shared" si="2"/>
        <v>2020</v>
      </c>
      <c r="F27" s="48">
        <v>463.13516626285224</v>
      </c>
      <c r="H27" s="49">
        <v>0.13524070663588827</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675.41941761799694</v>
      </c>
      <c r="G31" s="17"/>
      <c r="H31" s="30">
        <v>9.2923499590819979E-3</v>
      </c>
      <c r="I31" s="31">
        <v>4.9900574819661404E-2</v>
      </c>
      <c r="J31" s="31">
        <v>0.10423200417208249</v>
      </c>
      <c r="K31" s="31">
        <v>0.17124290284408014</v>
      </c>
      <c r="L31" s="31">
        <v>0.2231763763372126</v>
      </c>
      <c r="M31" s="31">
        <v>0.26782119267743909</v>
      </c>
      <c r="N31" s="31">
        <v>0.30282219193158288</v>
      </c>
      <c r="O31" s="31">
        <v>0.33021302557134607</v>
      </c>
      <c r="P31" s="31">
        <v>0.35424449060352897</v>
      </c>
      <c r="Q31" s="31">
        <v>0.37215833361249706</v>
      </c>
      <c r="R31" s="31">
        <v>0.38271826545756243</v>
      </c>
      <c r="S31" s="31">
        <v>0.39652573564228771</v>
      </c>
      <c r="T31" s="31">
        <v>0.40084026828352243</v>
      </c>
      <c r="U31" s="31">
        <v>0.40962541319429363</v>
      </c>
      <c r="V31" s="59">
        <v>0.41753359617661467</v>
      </c>
      <c r="W31" s="60">
        <v>0.42672938410340766</v>
      </c>
    </row>
    <row r="32" spans="1:25" s="54" customFormat="1" ht="19.25" customHeight="1" x14ac:dyDescent="0.25">
      <c r="D32" s="27">
        <f>D31+1</f>
        <v>2006</v>
      </c>
      <c r="E32" s="57"/>
      <c r="F32" s="61">
        <v>587.59068246019842</v>
      </c>
      <c r="G32" s="17"/>
      <c r="H32" s="36">
        <v>1.7379990478266535E-3</v>
      </c>
      <c r="I32" s="34">
        <v>3.8606701551638624E-2</v>
      </c>
      <c r="J32" s="34">
        <v>8.8304417638510324E-2</v>
      </c>
      <c r="K32" s="34">
        <v>0.13018950002253474</v>
      </c>
      <c r="L32" s="34">
        <v>0.18527517010906128</v>
      </c>
      <c r="M32" s="34">
        <v>0.22105304904594358</v>
      </c>
      <c r="N32" s="34">
        <v>0.24550690236765615</v>
      </c>
      <c r="O32" s="34">
        <v>0.27386022529141651</v>
      </c>
      <c r="P32" s="34">
        <v>0.29218665318294174</v>
      </c>
      <c r="Q32" s="34">
        <v>0.30353361951622754</v>
      </c>
      <c r="R32" s="34">
        <v>0.31346689406399719</v>
      </c>
      <c r="S32" s="34">
        <v>0.31906646024226371</v>
      </c>
      <c r="T32" s="34">
        <v>0.32508717765291156</v>
      </c>
      <c r="U32" s="34">
        <v>0.33368300832766545</v>
      </c>
      <c r="V32" s="37">
        <v>0.344377118982712</v>
      </c>
    </row>
    <row r="33" spans="1:21" s="54" customFormat="1" ht="16.25" customHeight="1" x14ac:dyDescent="0.25">
      <c r="D33" s="27">
        <f>D32+1</f>
        <v>2007</v>
      </c>
      <c r="F33" s="62">
        <v>530.96297867329997</v>
      </c>
      <c r="G33" s="17"/>
      <c r="H33" s="39">
        <v>1.6362456056021824E-2</v>
      </c>
      <c r="I33" s="40">
        <v>3.8577342497393197E-2</v>
      </c>
      <c r="J33" s="40">
        <v>0.10509898621866527</v>
      </c>
      <c r="K33" s="40">
        <v>0.15750890871381251</v>
      </c>
      <c r="L33" s="40">
        <v>0.2103422009269344</v>
      </c>
      <c r="M33" s="40">
        <v>0.24891545261841913</v>
      </c>
      <c r="N33" s="40">
        <v>0.29175755194726799</v>
      </c>
      <c r="O33" s="40">
        <v>0.31816377359291792</v>
      </c>
      <c r="P33" s="40">
        <v>0.33519049099335119</v>
      </c>
      <c r="Q33" s="40">
        <v>0.35288639400500565</v>
      </c>
      <c r="R33" s="40">
        <v>0.36584169964570495</v>
      </c>
      <c r="S33" s="40">
        <v>0.38216434312860353</v>
      </c>
      <c r="T33" s="40">
        <v>0.39613750771725581</v>
      </c>
      <c r="U33" s="41">
        <v>0.40399852827661337</v>
      </c>
    </row>
    <row r="34" spans="1:21" s="54" customFormat="1" ht="16.25" customHeight="1" x14ac:dyDescent="0.25">
      <c r="D34" s="27">
        <f t="shared" ref="D34:D46" si="3">D33+1</f>
        <v>2008</v>
      </c>
      <c r="F34" s="61">
        <v>508.21026049485698</v>
      </c>
      <c r="G34" s="17"/>
      <c r="H34" s="36">
        <v>2.4807178214195019E-2</v>
      </c>
      <c r="I34" s="34">
        <v>0.10917155194330815</v>
      </c>
      <c r="J34" s="34">
        <v>0.17672752863150309</v>
      </c>
      <c r="K34" s="34">
        <v>0.24941322498280083</v>
      </c>
      <c r="L34" s="34">
        <v>0.29203963959722368</v>
      </c>
      <c r="M34" s="34">
        <v>0.33645426564406955</v>
      </c>
      <c r="N34" s="34">
        <v>0.36581617648515791</v>
      </c>
      <c r="O34" s="34">
        <v>0.38682329249962133</v>
      </c>
      <c r="P34" s="34">
        <v>0.41135725896376252</v>
      </c>
      <c r="Q34" s="34">
        <v>0.42124874036200111</v>
      </c>
      <c r="R34" s="34">
        <v>0.43216713661678452</v>
      </c>
      <c r="S34" s="34">
        <v>0.44373443932869577</v>
      </c>
      <c r="T34" s="63">
        <v>0.45463478026222698</v>
      </c>
    </row>
    <row r="35" spans="1:21" s="54" customFormat="1" ht="16.25" customHeight="1" x14ac:dyDescent="0.25">
      <c r="A35" s="27"/>
      <c r="D35" s="27">
        <f t="shared" si="3"/>
        <v>2009</v>
      </c>
      <c r="F35" s="62">
        <v>427.00052984941942</v>
      </c>
      <c r="G35" s="17"/>
      <c r="H35" s="39">
        <v>1.5777554497525905E-2</v>
      </c>
      <c r="I35" s="40">
        <v>9.8135696650859722E-2</v>
      </c>
      <c r="J35" s="40">
        <v>0.17712025536897433</v>
      </c>
      <c r="K35" s="40">
        <v>0.23234946859718486</v>
      </c>
      <c r="L35" s="40">
        <v>0.27713029288589897</v>
      </c>
      <c r="M35" s="40">
        <v>0.31382296120140152</v>
      </c>
      <c r="N35" s="40">
        <v>0.35437393081302671</v>
      </c>
      <c r="O35" s="40">
        <v>0.38699837497302086</v>
      </c>
      <c r="P35" s="40">
        <v>0.39859495624786923</v>
      </c>
      <c r="Q35" s="40">
        <v>0.42010833710880119</v>
      </c>
      <c r="R35" s="40">
        <v>0.43271212763072936</v>
      </c>
      <c r="S35" s="40">
        <v>0.47008366805632884</v>
      </c>
    </row>
    <row r="36" spans="1:21" s="54" customFormat="1" ht="16.25" customHeight="1" x14ac:dyDescent="0.25">
      <c r="A36" s="27"/>
      <c r="D36" s="27">
        <f t="shared" si="3"/>
        <v>2010</v>
      </c>
      <c r="F36" s="61">
        <v>376.39939447543043</v>
      </c>
      <c r="G36" s="17"/>
      <c r="H36" s="36">
        <v>6.144012967041003E-4</v>
      </c>
      <c r="I36" s="34">
        <v>2.5723816288482488E-2</v>
      </c>
      <c r="J36" s="34">
        <v>9.355577369033885E-2</v>
      </c>
      <c r="K36" s="34">
        <v>0.15096181761799077</v>
      </c>
      <c r="L36" s="34">
        <v>0.2034999499465151</v>
      </c>
      <c r="M36" s="34">
        <v>0.2551304961829573</v>
      </c>
      <c r="N36" s="34">
        <v>0.29485570644522252</v>
      </c>
      <c r="O36" s="34">
        <v>0.31212247598832038</v>
      </c>
      <c r="P36" s="34">
        <v>0.32947510791708268</v>
      </c>
      <c r="Q36" s="34">
        <v>0.34552791621023454</v>
      </c>
      <c r="R36" s="37">
        <v>0.3572683735993421</v>
      </c>
      <c r="S36" s="34" t="s">
        <v>16</v>
      </c>
    </row>
    <row r="37" spans="1:21" s="54" customFormat="1" ht="16.25" customHeight="1" x14ac:dyDescent="0.25">
      <c r="A37" s="27"/>
      <c r="D37" s="27">
        <f t="shared" si="3"/>
        <v>2011</v>
      </c>
      <c r="F37" s="62">
        <v>402.91712682438748</v>
      </c>
      <c r="G37" s="17"/>
      <c r="H37" s="39">
        <v>7.6093684970855134E-3</v>
      </c>
      <c r="I37" s="40">
        <v>6.7932949767232853E-2</v>
      </c>
      <c r="J37" s="40">
        <v>0.13618457666811568</v>
      </c>
      <c r="K37" s="40">
        <v>0.20128155318619223</v>
      </c>
      <c r="L37" s="40">
        <v>0.28215915286368615</v>
      </c>
      <c r="M37" s="40">
        <v>0.33085162395001066</v>
      </c>
      <c r="N37" s="40">
        <v>0.37298373817321456</v>
      </c>
      <c r="O37" s="40">
        <v>0.42327545154794449</v>
      </c>
      <c r="P37" s="40">
        <v>0.44785180355459231</v>
      </c>
      <c r="Q37" s="42">
        <v>0.46706189335277004</v>
      </c>
      <c r="R37" s="34" t="s">
        <v>16</v>
      </c>
      <c r="S37" s="34" t="s">
        <v>16</v>
      </c>
    </row>
    <row r="38" spans="1:21" s="54" customFormat="1" ht="16.25" customHeight="1" x14ac:dyDescent="0.25">
      <c r="A38" s="27"/>
      <c r="D38" s="27">
        <f t="shared" si="3"/>
        <v>2012</v>
      </c>
      <c r="F38" s="61">
        <v>438.28847566762943</v>
      </c>
      <c r="G38" s="17"/>
      <c r="H38" s="36">
        <v>6.8653403519753481E-4</v>
      </c>
      <c r="I38" s="34">
        <v>3.9354979782852004E-2</v>
      </c>
      <c r="J38" s="34">
        <v>0.10300559496497864</v>
      </c>
      <c r="K38" s="34">
        <v>0.23923791347861179</v>
      </c>
      <c r="L38" s="34">
        <v>0.32104663051298016</v>
      </c>
      <c r="M38" s="34">
        <v>0.39567047926219079</v>
      </c>
      <c r="N38" s="34">
        <v>0.43830838335681865</v>
      </c>
      <c r="O38" s="34">
        <v>0.47628459221489777</v>
      </c>
      <c r="P38" s="37">
        <v>0.50286928794950381</v>
      </c>
      <c r="Q38" s="34" t="s">
        <v>16</v>
      </c>
      <c r="R38" s="34" t="s">
        <v>16</v>
      </c>
      <c r="S38" s="34" t="s">
        <v>16</v>
      </c>
    </row>
    <row r="39" spans="1:21" s="54" customFormat="1" ht="16.25" customHeight="1" x14ac:dyDescent="0.25">
      <c r="A39" s="27"/>
      <c r="D39" s="27">
        <f t="shared" si="3"/>
        <v>2013</v>
      </c>
      <c r="F39" s="62">
        <v>428.7788689448617</v>
      </c>
      <c r="G39" s="17"/>
      <c r="H39" s="39">
        <v>1.8277216745907501E-2</v>
      </c>
      <c r="I39" s="40">
        <v>0.16286996561969641</v>
      </c>
      <c r="J39" s="40">
        <v>0.29752993842560188</v>
      </c>
      <c r="K39" s="40">
        <v>0.41024869212183734</v>
      </c>
      <c r="L39" s="40">
        <v>0.49646447998743926</v>
      </c>
      <c r="M39" s="40">
        <v>0.59788857419980435</v>
      </c>
      <c r="N39" s="40">
        <v>0.64407108592064266</v>
      </c>
      <c r="O39" s="42">
        <v>0.67520431087285704</v>
      </c>
      <c r="P39" s="34" t="s">
        <v>16</v>
      </c>
      <c r="Q39" s="34" t="s">
        <v>16</v>
      </c>
      <c r="R39" s="34" t="s">
        <v>16</v>
      </c>
      <c r="S39" s="34" t="s">
        <v>16</v>
      </c>
    </row>
    <row r="40" spans="1:21" s="54" customFormat="1" ht="16.25" customHeight="1" x14ac:dyDescent="0.25">
      <c r="A40" s="27"/>
      <c r="D40" s="27">
        <f t="shared" si="3"/>
        <v>2014</v>
      </c>
      <c r="F40" s="61">
        <v>434.38232360071163</v>
      </c>
      <c r="G40" s="17"/>
      <c r="H40" s="36">
        <v>1.0706582639664012E-2</v>
      </c>
      <c r="I40" s="34">
        <v>0.10495511390642771</v>
      </c>
      <c r="J40" s="34">
        <v>0.2038599006764501</v>
      </c>
      <c r="K40" s="64">
        <v>0.27285326446486685</v>
      </c>
      <c r="L40" s="34">
        <v>0.38330580349836563</v>
      </c>
      <c r="M40" s="34">
        <v>0.47752882672470115</v>
      </c>
      <c r="N40" s="37">
        <v>0.53335068983821543</v>
      </c>
      <c r="O40" s="34" t="s">
        <v>16</v>
      </c>
      <c r="P40" s="34" t="s">
        <v>16</v>
      </c>
      <c r="Q40" s="34" t="s">
        <v>16</v>
      </c>
      <c r="R40" s="34" t="s">
        <v>16</v>
      </c>
      <c r="S40" s="34" t="s">
        <v>16</v>
      </c>
    </row>
    <row r="41" spans="1:21" s="54" customFormat="1" ht="15.65" customHeight="1" x14ac:dyDescent="0.25">
      <c r="A41" s="27"/>
      <c r="D41" s="27">
        <f t="shared" si="3"/>
        <v>2015</v>
      </c>
      <c r="F41" s="62">
        <v>471.56095944050929</v>
      </c>
      <c r="G41" s="17"/>
      <c r="H41" s="39">
        <v>1.3159101131510682E-3</v>
      </c>
      <c r="I41" s="40">
        <v>5.2138483904644983E-2</v>
      </c>
      <c r="J41" s="40">
        <v>0.19557959792572005</v>
      </c>
      <c r="K41" s="40">
        <v>0.35043600400140618</v>
      </c>
      <c r="L41" s="40">
        <v>0.44132665153958195</v>
      </c>
      <c r="M41" s="42">
        <v>0.53326623895681269</v>
      </c>
      <c r="N41" s="34" t="s">
        <v>16</v>
      </c>
      <c r="O41" s="34" t="s">
        <v>16</v>
      </c>
      <c r="P41" s="34" t="s">
        <v>16</v>
      </c>
      <c r="Q41" s="34" t="s">
        <v>16</v>
      </c>
      <c r="R41" s="34" t="s">
        <v>16</v>
      </c>
      <c r="S41" s="34" t="s">
        <v>16</v>
      </c>
    </row>
    <row r="42" spans="1:21" s="54" customFormat="1" ht="18.75" customHeight="1" x14ac:dyDescent="0.25">
      <c r="A42" s="27"/>
      <c r="D42" s="27">
        <f t="shared" si="3"/>
        <v>2016</v>
      </c>
      <c r="E42" s="65"/>
      <c r="F42" s="61">
        <v>571.09694152357827</v>
      </c>
      <c r="G42" s="17"/>
      <c r="H42" s="66">
        <v>1.1680336011379754E-2</v>
      </c>
      <c r="I42" s="34">
        <v>8.4459007727831006E-2</v>
      </c>
      <c r="J42" s="34">
        <v>0.18648266350618486</v>
      </c>
      <c r="K42" s="34">
        <v>0.30882481217083069</v>
      </c>
      <c r="L42" s="37">
        <v>0.43057089881191801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530.81623011262445</v>
      </c>
      <c r="G43" s="17"/>
      <c r="H43" s="40">
        <v>2.3517374834430356E-3</v>
      </c>
      <c r="I43" s="40">
        <v>4.4839134032174467E-2</v>
      </c>
      <c r="J43" s="40">
        <v>0.12496306092191051</v>
      </c>
      <c r="K43" s="40">
        <v>0.25995327036731414</v>
      </c>
      <c r="L43" s="34"/>
      <c r="M43" s="34"/>
      <c r="N43" s="34"/>
      <c r="O43" s="34"/>
      <c r="P43" s="34"/>
      <c r="Q43" s="34"/>
      <c r="R43" s="34"/>
      <c r="S43" s="34"/>
    </row>
    <row r="44" spans="1:21" s="54" customFormat="1" ht="18.75" customHeight="1" x14ac:dyDescent="0.25">
      <c r="A44" s="27"/>
      <c r="D44" s="27">
        <f t="shared" si="3"/>
        <v>2018</v>
      </c>
      <c r="E44" s="65"/>
      <c r="F44" s="61">
        <v>563.58006912057999</v>
      </c>
      <c r="G44" s="17"/>
      <c r="H44" s="67">
        <v>1.980031171042207E-3</v>
      </c>
      <c r="I44" s="34">
        <v>4.6895694382936545E-2</v>
      </c>
      <c r="J44" s="37">
        <v>0.1297423353045441</v>
      </c>
      <c r="K44" s="34"/>
      <c r="L44" s="34"/>
      <c r="M44" s="34"/>
      <c r="N44" s="34"/>
      <c r="O44" s="34"/>
      <c r="P44" s="34"/>
      <c r="Q44" s="34"/>
      <c r="R44" s="34"/>
      <c r="S44" s="34"/>
    </row>
    <row r="45" spans="1:21" s="54" customFormat="1" ht="18.75" customHeight="1" x14ac:dyDescent="0.25">
      <c r="A45" s="27"/>
      <c r="D45" s="27">
        <f t="shared" si="3"/>
        <v>2019</v>
      </c>
      <c r="E45" s="65"/>
      <c r="F45" s="62">
        <v>666.46798502031584</v>
      </c>
      <c r="G45" s="17"/>
      <c r="H45" s="47">
        <v>2.9990798893298745E-3</v>
      </c>
      <c r="I45" s="42">
        <v>4.5174385356054662E-2</v>
      </c>
      <c r="J45" s="34"/>
      <c r="K45" s="34"/>
      <c r="L45" s="34"/>
      <c r="M45" s="34"/>
      <c r="N45" s="34"/>
      <c r="O45" s="34"/>
      <c r="P45" s="34"/>
      <c r="Q45" s="34"/>
      <c r="R45" s="34"/>
      <c r="S45" s="34"/>
    </row>
    <row r="46" spans="1:21" s="54" customFormat="1" ht="18.75" customHeight="1" x14ac:dyDescent="0.25">
      <c r="A46" s="27"/>
      <c r="D46" s="27">
        <f t="shared" si="3"/>
        <v>2020</v>
      </c>
      <c r="E46" s="65"/>
      <c r="F46" s="68">
        <v>463.13516626285224</v>
      </c>
      <c r="G46" s="17"/>
      <c r="H46" s="69">
        <v>1.5812546743460161E-3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0.72093203331760802</v>
      </c>
      <c r="H51" s="74">
        <v>0.42672938410340777</v>
      </c>
      <c r="I51" s="74">
        <v>0.17737693040468103</v>
      </c>
      <c r="J51" s="74">
        <v>0.11682571880951931</v>
      </c>
      <c r="K51" s="34"/>
      <c r="L51" s="34"/>
      <c r="M51" s="34"/>
      <c r="N51" s="34"/>
      <c r="O51" s="34"/>
      <c r="P51" s="34"/>
      <c r="Q51" s="34"/>
    </row>
    <row r="52" spans="1:19" s="28" customFormat="1" ht="16.25" customHeight="1" x14ac:dyDescent="0.25">
      <c r="A52" s="27"/>
      <c r="D52" s="55">
        <f>D51+1</f>
        <v>2006</v>
      </c>
      <c r="F52" s="75">
        <v>0.65807723390591888</v>
      </c>
      <c r="H52" s="76">
        <v>0.34437711898271195</v>
      </c>
      <c r="I52" s="76">
        <v>0.16843288538705506</v>
      </c>
      <c r="J52" s="76">
        <v>0.14526722953615184</v>
      </c>
      <c r="K52" s="34"/>
      <c r="L52" s="34"/>
      <c r="M52" s="34"/>
      <c r="N52" s="34"/>
      <c r="O52" s="34"/>
      <c r="P52" s="34"/>
      <c r="Q52" s="34"/>
    </row>
    <row r="53" spans="1:19" s="28" customFormat="1" ht="16.25" customHeight="1" x14ac:dyDescent="0.25">
      <c r="A53" s="27"/>
      <c r="D53" s="55">
        <f>D52+1</f>
        <v>2007</v>
      </c>
      <c r="F53" s="77">
        <v>0.70877807453595898</v>
      </c>
      <c r="H53" s="78">
        <v>0.40399852827661326</v>
      </c>
      <c r="I53" s="78">
        <v>0.17370640640969309</v>
      </c>
      <c r="J53" s="78">
        <v>0.13107313984965258</v>
      </c>
      <c r="K53" s="34"/>
      <c r="L53" s="34"/>
      <c r="M53" s="34"/>
      <c r="N53" s="34"/>
      <c r="O53" s="34"/>
      <c r="P53" s="34"/>
      <c r="Q53" s="34"/>
    </row>
    <row r="54" spans="1:19" s="28" customFormat="1" ht="16.25" customHeight="1" x14ac:dyDescent="0.25">
      <c r="A54" s="27"/>
      <c r="D54" s="55">
        <f t="shared" ref="D54:D61" si="4">D53+1</f>
        <v>2008</v>
      </c>
      <c r="F54" s="75">
        <v>0.65197737398213418</v>
      </c>
      <c r="H54" s="76">
        <v>0.45463478026222709</v>
      </c>
      <c r="I54" s="76">
        <v>0.11646884253644586</v>
      </c>
      <c r="J54" s="76">
        <v>8.0873751183461226E-2</v>
      </c>
      <c r="K54" s="34"/>
      <c r="L54" s="34"/>
      <c r="M54" s="34"/>
      <c r="N54" s="34"/>
      <c r="O54" s="34"/>
      <c r="P54" s="34"/>
      <c r="Q54" s="34"/>
    </row>
    <row r="55" spans="1:19" s="28" customFormat="1" ht="16.25" customHeight="1" x14ac:dyDescent="0.25">
      <c r="A55" s="27"/>
      <c r="D55" s="55">
        <f t="shared" si="4"/>
        <v>2009</v>
      </c>
      <c r="F55" s="77">
        <v>0.74855133593649914</v>
      </c>
      <c r="H55" s="78">
        <v>0.47008366805632879</v>
      </c>
      <c r="I55" s="78">
        <v>0.16073501817799121</v>
      </c>
      <c r="J55" s="78">
        <v>0.11773264970217917</v>
      </c>
      <c r="K55" s="34"/>
      <c r="L55" s="34"/>
      <c r="M55" s="34"/>
      <c r="N55" s="34"/>
      <c r="O55" s="34"/>
      <c r="P55" s="34"/>
      <c r="Q55" s="34"/>
    </row>
    <row r="56" spans="1:19" s="28" customFormat="1" ht="16.25" customHeight="1" x14ac:dyDescent="0.25">
      <c r="A56" s="27"/>
      <c r="D56" s="55">
        <f t="shared" si="4"/>
        <v>2010</v>
      </c>
      <c r="F56" s="75">
        <v>0.61794181420728966</v>
      </c>
      <c r="H56" s="76">
        <v>0.3572683735993421</v>
      </c>
      <c r="I56" s="76">
        <v>0.18384745466673894</v>
      </c>
      <c r="J56" s="76">
        <v>7.682598594120868E-2</v>
      </c>
      <c r="K56" s="34"/>
      <c r="L56" s="34"/>
      <c r="M56" s="34"/>
      <c r="N56" s="34"/>
      <c r="O56" s="34"/>
      <c r="P56" s="34"/>
      <c r="Q56" s="34"/>
    </row>
    <row r="57" spans="1:19" s="28" customFormat="1" ht="16.25" customHeight="1" x14ac:dyDescent="0.25">
      <c r="A57" s="27"/>
      <c r="D57" s="55">
        <f t="shared" si="4"/>
        <v>2011</v>
      </c>
      <c r="F57" s="77">
        <v>0.73302616471155824</v>
      </c>
      <c r="H57" s="78">
        <v>0.46706189335276976</v>
      </c>
      <c r="I57" s="78">
        <v>0.16640986442554653</v>
      </c>
      <c r="J57" s="78">
        <v>9.9554406933241926E-2</v>
      </c>
      <c r="K57" s="34"/>
      <c r="L57" s="34"/>
      <c r="M57" s="34"/>
      <c r="N57" s="34"/>
      <c r="O57" s="34"/>
      <c r="P57" s="34"/>
      <c r="Q57" s="34"/>
    </row>
    <row r="58" spans="1:19" s="28" customFormat="1" ht="16.25" customHeight="1" x14ac:dyDescent="0.25">
      <c r="A58" s="27"/>
      <c r="D58" s="55">
        <f t="shared" si="4"/>
        <v>2012</v>
      </c>
      <c r="F58" s="75">
        <v>0.98695927769863934</v>
      </c>
      <c r="H58" s="76">
        <v>0.50286928794950403</v>
      </c>
      <c r="I58" s="76">
        <v>0.28371437374517955</v>
      </c>
      <c r="J58" s="76">
        <v>0.20037561600395576</v>
      </c>
      <c r="K58" s="34"/>
      <c r="L58" s="34"/>
      <c r="M58" s="34"/>
      <c r="N58" s="34"/>
      <c r="O58" s="34"/>
      <c r="P58" s="34"/>
      <c r="Q58" s="34"/>
    </row>
    <row r="59" spans="1:19" s="28" customFormat="1" ht="16.25" customHeight="1" x14ac:dyDescent="0.25">
      <c r="A59" s="27"/>
      <c r="D59" s="55">
        <f t="shared" si="4"/>
        <v>2013</v>
      </c>
      <c r="F59" s="77">
        <v>1.0753090801898568</v>
      </c>
      <c r="H59" s="78">
        <v>0.67520431087285704</v>
      </c>
      <c r="I59" s="78">
        <v>0.25818160314165689</v>
      </c>
      <c r="J59" s="78">
        <v>0.14192316617534306</v>
      </c>
    </row>
    <row r="60" spans="1:19" s="28" customFormat="1" ht="16.25" customHeight="1" x14ac:dyDescent="0.25">
      <c r="A60" s="54"/>
      <c r="D60" s="55">
        <f t="shared" si="4"/>
        <v>2014</v>
      </c>
      <c r="F60" s="75">
        <v>0.96233070281278044</v>
      </c>
      <c r="H60" s="76">
        <v>0.53335068983821554</v>
      </c>
      <c r="I60" s="76">
        <v>0.27427168202589902</v>
      </c>
      <c r="J60" s="76">
        <v>0.15470833094866596</v>
      </c>
    </row>
    <row r="61" spans="1:19" s="28" customFormat="1" ht="15.65" customHeight="1" x14ac:dyDescent="0.25">
      <c r="D61" s="55">
        <f t="shared" si="4"/>
        <v>2015</v>
      </c>
      <c r="F61" s="77">
        <v>1.0401477368814507</v>
      </c>
      <c r="H61" s="78">
        <v>0.53326623895681269</v>
      </c>
      <c r="I61" s="78">
        <v>0.29495653958807644</v>
      </c>
      <c r="J61" s="78">
        <v>0.21192495833656166</v>
      </c>
    </row>
    <row r="62" spans="1:19" s="28" customFormat="1" ht="18.75" customHeight="1" x14ac:dyDescent="0.25">
      <c r="D62" s="27">
        <f>D61+1</f>
        <v>2016</v>
      </c>
      <c r="F62" s="75">
        <v>1.1181407086584447</v>
      </c>
      <c r="H62" s="76">
        <v>0.43057089881191762</v>
      </c>
      <c r="I62" s="76">
        <v>0.41990136246404813</v>
      </c>
      <c r="J62" s="76">
        <v>0.26766844738247902</v>
      </c>
    </row>
    <row r="63" spans="1:19" s="28" customFormat="1" ht="18.75" customHeight="1" x14ac:dyDescent="0.25">
      <c r="D63" s="27">
        <f>D62+1</f>
        <v>2017</v>
      </c>
      <c r="F63" s="77">
        <v>0.94984538905601634</v>
      </c>
      <c r="H63" s="78">
        <v>0.25995327036731425</v>
      </c>
      <c r="I63" s="78">
        <v>0.31790534163103079</v>
      </c>
      <c r="J63" s="78">
        <v>0.37198677705767125</v>
      </c>
    </row>
    <row r="64" spans="1:19" s="28" customFormat="1" ht="18.75" customHeight="1" x14ac:dyDescent="0.25">
      <c r="D64" s="27">
        <f t="shared" ref="D64:D65" si="5">D63+1</f>
        <v>2018</v>
      </c>
      <c r="F64" s="75">
        <v>0.97373328298407702</v>
      </c>
      <c r="H64" s="76">
        <v>0.12974233530454407</v>
      </c>
      <c r="I64" s="76">
        <v>0.42389336269629113</v>
      </c>
      <c r="J64" s="76">
        <v>0.42009758498324173</v>
      </c>
    </row>
    <row r="65" spans="1:10" s="28" customFormat="1" ht="18.75" customHeight="1" x14ac:dyDescent="0.25">
      <c r="D65" s="27">
        <f t="shared" si="5"/>
        <v>2019</v>
      </c>
      <c r="F65" s="77">
        <v>0.85499004295506587</v>
      </c>
      <c r="H65" s="78">
        <v>4.5174385356054655E-2</v>
      </c>
      <c r="I65" s="78">
        <v>0.25193089155629972</v>
      </c>
      <c r="J65" s="78">
        <v>0.55788476604271153</v>
      </c>
    </row>
    <row r="66" spans="1:10" s="28" customFormat="1" ht="18.75" customHeight="1" x14ac:dyDescent="0.25">
      <c r="D66" s="27">
        <f>D65+1</f>
        <v>2020</v>
      </c>
      <c r="F66" s="79">
        <v>0.77350754867987426</v>
      </c>
      <c r="H66" s="80">
        <v>1.5812546743460161E-3</v>
      </c>
      <c r="I66" s="80">
        <v>0.13365945196154225</v>
      </c>
      <c r="J66" s="80">
        <v>0.63826684204398598</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799AF-057F-41CD-9574-ADBA9A45D9C2}">
  <sheetPr codeName="WTemplate11">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Liability</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3575.3329454344298</v>
      </c>
      <c r="C12" s="28">
        <f>+IF(I51="",J51*F12, IF(J51="", I51*F12,(I51+J51)*F12))</f>
        <v>141.52881703808455</v>
      </c>
      <c r="D12" s="27">
        <v>2005</v>
      </c>
      <c r="F12" s="29">
        <v>3576.3103882704017</v>
      </c>
      <c r="H12" s="30">
        <v>2.2128581477860006E-2</v>
      </c>
      <c r="I12" s="31">
        <v>0.15765500251724399</v>
      </c>
      <c r="J12" s="31">
        <v>0.24372237082136244</v>
      </c>
      <c r="K12" s="31">
        <v>0.31067795791420927</v>
      </c>
      <c r="L12" s="31">
        <v>0.37968212113623867</v>
      </c>
      <c r="M12" s="31">
        <v>0.4133784440128922</v>
      </c>
      <c r="N12" s="31">
        <v>0.43682170737711767</v>
      </c>
      <c r="O12" s="31">
        <v>0.4438343470371367</v>
      </c>
      <c r="P12" s="31">
        <v>0.45598055355479689</v>
      </c>
      <c r="Q12" s="31">
        <v>0.4625564768747803</v>
      </c>
      <c r="R12" s="31">
        <v>0.47003570637862707</v>
      </c>
      <c r="S12" s="32">
        <v>0.47585761430113477</v>
      </c>
      <c r="T12" s="32">
        <v>0.48453325272754877</v>
      </c>
      <c r="U12" s="32">
        <v>0.4909306728176957</v>
      </c>
      <c r="V12" s="32">
        <v>0.49408137908653021</v>
      </c>
      <c r="W12" s="33">
        <v>0.49605134880510982</v>
      </c>
      <c r="X12" s="34"/>
      <c r="Y12" s="34"/>
    </row>
    <row r="13" spans="1:42" s="28" customFormat="1" ht="16.25" customHeight="1" x14ac:dyDescent="0.25">
      <c r="A13" s="27"/>
      <c r="B13" s="28">
        <v>3136.1730983312614</v>
      </c>
      <c r="C13" s="28">
        <f t="shared" ref="C13:C26" si="1">+IF(I52="",J52*F13, IF(J52="", I52*F13,(I52+J52)*F13))</f>
        <v>201.28458318735258</v>
      </c>
      <c r="D13" s="27">
        <f>D12+1</f>
        <v>2006</v>
      </c>
      <c r="F13" s="35">
        <v>3137.2509536544926</v>
      </c>
      <c r="H13" s="36">
        <v>3.7392065025393433E-2</v>
      </c>
      <c r="I13" s="34">
        <v>0.18352376145442983</v>
      </c>
      <c r="J13" s="34">
        <v>0.25290918672795143</v>
      </c>
      <c r="K13" s="34">
        <v>0.36413151662542215</v>
      </c>
      <c r="L13" s="34">
        <v>0.44911879147923151</v>
      </c>
      <c r="M13" s="34">
        <v>0.51492274335541677</v>
      </c>
      <c r="N13" s="34">
        <v>0.51937978036704147</v>
      </c>
      <c r="O13" s="34">
        <v>0.52878987324237958</v>
      </c>
      <c r="P13" s="34">
        <v>0.5544194782581604</v>
      </c>
      <c r="Q13" s="34">
        <v>0.56824877753318281</v>
      </c>
      <c r="R13" s="34">
        <v>0.571039254649644</v>
      </c>
      <c r="S13" s="34">
        <v>0.57638133716318218</v>
      </c>
      <c r="T13" s="34">
        <v>0.58270342380157103</v>
      </c>
      <c r="U13" s="34">
        <v>0.5952760462915675</v>
      </c>
      <c r="V13" s="37">
        <v>0.59605975633264108</v>
      </c>
      <c r="W13" s="34"/>
      <c r="X13" s="34"/>
      <c r="Y13" s="34"/>
    </row>
    <row r="14" spans="1:42" s="28" customFormat="1" ht="16.25" customHeight="1" x14ac:dyDescent="0.25">
      <c r="A14" s="27"/>
      <c r="B14" s="28">
        <v>2595.5635183893751</v>
      </c>
      <c r="C14" s="28">
        <f t="shared" si="1"/>
        <v>265.60845537976093</v>
      </c>
      <c r="D14" s="27">
        <f>D13+1</f>
        <v>2007</v>
      </c>
      <c r="F14" s="38">
        <v>2598.1382477397215</v>
      </c>
      <c r="H14" s="39">
        <v>3.6049577881547008E-2</v>
      </c>
      <c r="I14" s="40">
        <v>0.1977859884031164</v>
      </c>
      <c r="J14" s="40">
        <v>0.32764137634447688</v>
      </c>
      <c r="K14" s="40">
        <v>0.46188966933404207</v>
      </c>
      <c r="L14" s="40">
        <v>0.51518406220284052</v>
      </c>
      <c r="M14" s="40">
        <v>0.55911153236062938</v>
      </c>
      <c r="N14" s="40">
        <v>0.56854009049691956</v>
      </c>
      <c r="O14" s="40">
        <v>0.64538961303017617</v>
      </c>
      <c r="P14" s="40">
        <v>0.69502732975476811</v>
      </c>
      <c r="Q14" s="40">
        <v>0.73011297865472657</v>
      </c>
      <c r="R14" s="40">
        <v>0.74002931203197164</v>
      </c>
      <c r="S14" s="40">
        <v>0.74983979451260341</v>
      </c>
      <c r="T14" s="40">
        <v>0.77183017040584723</v>
      </c>
      <c r="U14" s="41">
        <v>0.77208716166120206</v>
      </c>
      <c r="V14" s="34"/>
      <c r="W14" s="34"/>
      <c r="X14" s="34"/>
      <c r="Y14" s="34"/>
    </row>
    <row r="15" spans="1:42" s="28" customFormat="1" ht="16.25" customHeight="1" x14ac:dyDescent="0.25">
      <c r="A15" s="27"/>
      <c r="B15" s="28">
        <v>2024.0433677131537</v>
      </c>
      <c r="C15" s="28">
        <f t="shared" si="1"/>
        <v>163.96813884712472</v>
      </c>
      <c r="D15" s="27">
        <f t="shared" ref="D15:D27" si="2">D14+1</f>
        <v>2008</v>
      </c>
      <c r="F15" s="35">
        <v>2024.4397762403817</v>
      </c>
      <c r="H15" s="36">
        <v>4.5657797953840312E-2</v>
      </c>
      <c r="I15" s="34">
        <v>0.23064717700611229</v>
      </c>
      <c r="J15" s="34">
        <v>0.37212934366481976</v>
      </c>
      <c r="K15" s="34">
        <v>0.46013678848172929</v>
      </c>
      <c r="L15" s="34">
        <v>0.50441655240262251</v>
      </c>
      <c r="M15" s="34">
        <v>0.58150776730467024</v>
      </c>
      <c r="N15" s="34">
        <v>0.65141375241124466</v>
      </c>
      <c r="O15" s="34">
        <v>0.6560404217896435</v>
      </c>
      <c r="P15" s="34">
        <v>0.68440940443207765</v>
      </c>
      <c r="Q15" s="34">
        <v>0.70656356137683285</v>
      </c>
      <c r="R15" s="34">
        <v>0.69741885492771427</v>
      </c>
      <c r="S15" s="34">
        <v>0.71571890166895402</v>
      </c>
      <c r="T15" s="37">
        <v>0.71401053358884214</v>
      </c>
      <c r="U15" s="34"/>
      <c r="V15" s="34"/>
      <c r="W15" s="34"/>
      <c r="X15" s="34"/>
      <c r="Y15" s="34"/>
    </row>
    <row r="16" spans="1:42" s="28" customFormat="1" ht="16.25" customHeight="1" x14ac:dyDescent="0.25">
      <c r="A16" s="27"/>
      <c r="B16" s="28">
        <v>1764.0794264350882</v>
      </c>
      <c r="C16" s="28">
        <f t="shared" si="1"/>
        <v>270.44955962216181</v>
      </c>
      <c r="D16" s="27">
        <f t="shared" si="2"/>
        <v>2009</v>
      </c>
      <c r="F16" s="38">
        <v>1766.6861550725844</v>
      </c>
      <c r="H16" s="39">
        <v>4.8920154943857888E-2</v>
      </c>
      <c r="I16" s="40">
        <v>0.23216097197241137</v>
      </c>
      <c r="J16" s="40">
        <v>0.38750228186377089</v>
      </c>
      <c r="K16" s="40">
        <v>0.52956944101253467</v>
      </c>
      <c r="L16" s="40">
        <v>0.59118816576996847</v>
      </c>
      <c r="M16" s="40">
        <v>0.65025140335206133</v>
      </c>
      <c r="N16" s="40">
        <v>0.66906811249776776</v>
      </c>
      <c r="O16" s="40">
        <v>0.70375252314407111</v>
      </c>
      <c r="P16" s="40">
        <v>0.7325664727957113</v>
      </c>
      <c r="Q16" s="40">
        <v>0.74448373990059069</v>
      </c>
      <c r="R16" s="40">
        <v>0.7658571079921811</v>
      </c>
      <c r="S16" s="42">
        <v>0.76758430151237578</v>
      </c>
      <c r="T16" s="34"/>
      <c r="U16" s="34"/>
      <c r="V16" s="34"/>
      <c r="W16" s="34"/>
      <c r="X16" s="34"/>
      <c r="Y16" s="34"/>
    </row>
    <row r="17" spans="1:25" s="28" customFormat="1" ht="16.25" customHeight="1" x14ac:dyDescent="0.25">
      <c r="A17" s="27"/>
      <c r="B17" s="28">
        <v>1668.8929160988041</v>
      </c>
      <c r="C17" s="28">
        <f t="shared" si="1"/>
        <v>219.98851409156865</v>
      </c>
      <c r="D17" s="27">
        <f t="shared" si="2"/>
        <v>2010</v>
      </c>
      <c r="F17" s="35">
        <v>1671.9993304521763</v>
      </c>
      <c r="H17" s="36">
        <v>6.5154848062572546E-2</v>
      </c>
      <c r="I17" s="34">
        <v>0.22360823748221856</v>
      </c>
      <c r="J17" s="34">
        <v>0.35542317239512289</v>
      </c>
      <c r="K17" s="34">
        <v>0.47678332027114484</v>
      </c>
      <c r="L17" s="34">
        <v>0.55798619248546732</v>
      </c>
      <c r="M17" s="34">
        <v>0.62531089992863442</v>
      </c>
      <c r="N17" s="34">
        <v>0.65111201996796597</v>
      </c>
      <c r="O17" s="34">
        <v>0.66581211093267045</v>
      </c>
      <c r="P17" s="34">
        <v>0.67618705856166383</v>
      </c>
      <c r="Q17" s="34">
        <v>0.68979239020726779</v>
      </c>
      <c r="R17" s="37">
        <v>0.7111490754507731</v>
      </c>
      <c r="S17" s="34" t="s">
        <v>16</v>
      </c>
      <c r="T17" s="34"/>
      <c r="U17" s="34"/>
      <c r="V17" s="34"/>
      <c r="W17" s="34"/>
      <c r="X17" s="34"/>
      <c r="Y17" s="34"/>
    </row>
    <row r="18" spans="1:25" s="28" customFormat="1" ht="16.25" customHeight="1" x14ac:dyDescent="0.25">
      <c r="A18" s="27"/>
      <c r="B18" s="28">
        <v>1729.5006165913214</v>
      </c>
      <c r="C18" s="28">
        <f t="shared" si="1"/>
        <v>240.58301163511842</v>
      </c>
      <c r="D18" s="27">
        <f t="shared" si="2"/>
        <v>2011</v>
      </c>
      <c r="F18" s="38">
        <v>1728.9642831018261</v>
      </c>
      <c r="H18" s="39">
        <v>3.5193847102706281E-2</v>
      </c>
      <c r="I18" s="40">
        <v>0.16107769311174613</v>
      </c>
      <c r="J18" s="40">
        <v>0.26157427184368509</v>
      </c>
      <c r="K18" s="40">
        <v>0.36027556961723944</v>
      </c>
      <c r="L18" s="40">
        <v>0.43424226027661428</v>
      </c>
      <c r="M18" s="40">
        <v>0.47984338988519487</v>
      </c>
      <c r="N18" s="40">
        <v>0.53216272679857546</v>
      </c>
      <c r="O18" s="40">
        <v>0.57051989533401359</v>
      </c>
      <c r="P18" s="40">
        <v>0.59843574615850714</v>
      </c>
      <c r="Q18" s="42">
        <v>0.61118422879716372</v>
      </c>
      <c r="R18" s="34" t="s">
        <v>16</v>
      </c>
      <c r="S18" s="34" t="s">
        <v>16</v>
      </c>
      <c r="T18" s="34"/>
      <c r="U18" s="34"/>
      <c r="V18" s="34"/>
      <c r="W18" s="34"/>
      <c r="X18" s="34"/>
      <c r="Y18" s="34"/>
    </row>
    <row r="19" spans="1:25" s="28" customFormat="1" ht="16.25" customHeight="1" x14ac:dyDescent="0.25">
      <c r="A19" s="27"/>
      <c r="B19" s="28">
        <v>2216.9265803067142</v>
      </c>
      <c r="C19" s="28">
        <f t="shared" si="1"/>
        <v>437.1881440183443</v>
      </c>
      <c r="D19" s="27">
        <f t="shared" si="2"/>
        <v>2012</v>
      </c>
      <c r="F19" s="35">
        <v>2217.1398334812525</v>
      </c>
      <c r="H19" s="36">
        <v>2.8208396889735612E-2</v>
      </c>
      <c r="I19" s="34">
        <v>0.14399616782577168</v>
      </c>
      <c r="J19" s="34">
        <v>0.26183972834282365</v>
      </c>
      <c r="K19" s="34">
        <v>0.40769832187060018</v>
      </c>
      <c r="L19" s="34">
        <v>0.52501552692913001</v>
      </c>
      <c r="M19" s="34">
        <v>0.6439432842993188</v>
      </c>
      <c r="N19" s="34">
        <v>0.68746708950374635</v>
      </c>
      <c r="O19" s="34">
        <v>0.75416830721899397</v>
      </c>
      <c r="P19" s="37">
        <v>0.78562442409973909</v>
      </c>
      <c r="Q19" s="34" t="s">
        <v>16</v>
      </c>
      <c r="R19" s="34" t="s">
        <v>16</v>
      </c>
      <c r="S19" s="34" t="s">
        <v>16</v>
      </c>
      <c r="T19" s="34"/>
      <c r="U19" s="34"/>
      <c r="V19" s="34"/>
      <c r="W19" s="34"/>
      <c r="X19" s="34"/>
      <c r="Y19" s="34"/>
    </row>
    <row r="20" spans="1:25" s="28" customFormat="1" ht="16.25" customHeight="1" x14ac:dyDescent="0.25">
      <c r="A20" s="27"/>
      <c r="B20" s="28">
        <v>2278.6868319500181</v>
      </c>
      <c r="C20" s="28">
        <f t="shared" si="1"/>
        <v>512.48331846311407</v>
      </c>
      <c r="D20" s="27">
        <f t="shared" si="2"/>
        <v>2013</v>
      </c>
      <c r="F20" s="38">
        <v>2275.6442367698901</v>
      </c>
      <c r="H20" s="39">
        <v>3.6318985533786506E-2</v>
      </c>
      <c r="I20" s="40">
        <v>0.15317486672523561</v>
      </c>
      <c r="J20" s="40">
        <v>0.25192828366357001</v>
      </c>
      <c r="K20" s="40">
        <v>0.35704651311711932</v>
      </c>
      <c r="L20" s="40">
        <v>0.45429181415109476</v>
      </c>
      <c r="M20" s="40">
        <v>0.52412006149303991</v>
      </c>
      <c r="N20" s="40">
        <v>0.57635053723520002</v>
      </c>
      <c r="O20" s="42">
        <v>0.60788348824146632</v>
      </c>
      <c r="P20" s="34" t="s">
        <v>16</v>
      </c>
      <c r="Q20" s="34" t="s">
        <v>16</v>
      </c>
      <c r="R20" s="34" t="s">
        <v>16</v>
      </c>
      <c r="S20" s="34" t="s">
        <v>16</v>
      </c>
      <c r="T20" s="34"/>
      <c r="U20" s="34"/>
      <c r="V20" s="34"/>
      <c r="W20" s="34"/>
      <c r="X20" s="34"/>
      <c r="Y20" s="34"/>
    </row>
    <row r="21" spans="1:25" s="28" customFormat="1" ht="16.25" customHeight="1" x14ac:dyDescent="0.25">
      <c r="A21" s="27"/>
      <c r="B21" s="28">
        <v>2754.3485908085672</v>
      </c>
      <c r="C21" s="28">
        <f t="shared" si="1"/>
        <v>997.45170622815499</v>
      </c>
      <c r="D21" s="27">
        <f t="shared" si="2"/>
        <v>2014</v>
      </c>
      <c r="F21" s="35">
        <v>2751.6531476175028</v>
      </c>
      <c r="H21" s="36">
        <v>2.2305761903976998E-2</v>
      </c>
      <c r="I21" s="34">
        <v>0.13473280026205731</v>
      </c>
      <c r="J21" s="34">
        <v>0.28147951145427363</v>
      </c>
      <c r="K21" s="34">
        <v>0.42966011221661315</v>
      </c>
      <c r="L21" s="34">
        <v>0.56032938899630014</v>
      </c>
      <c r="M21" s="34">
        <v>0.72034608543212764</v>
      </c>
      <c r="N21" s="43">
        <v>0.78855198974149965</v>
      </c>
      <c r="O21" s="34" t="s">
        <v>16</v>
      </c>
      <c r="P21" s="34" t="s">
        <v>16</v>
      </c>
      <c r="Q21" s="34" t="s">
        <v>16</v>
      </c>
      <c r="R21" s="34" t="s">
        <v>16</v>
      </c>
      <c r="S21" s="34" t="s">
        <v>16</v>
      </c>
      <c r="T21" s="34"/>
      <c r="U21" s="34"/>
      <c r="V21" s="34"/>
      <c r="W21" s="34"/>
      <c r="X21" s="34"/>
      <c r="Y21" s="34"/>
    </row>
    <row r="22" spans="1:25" s="28" customFormat="1" ht="16.25" customHeight="1" x14ac:dyDescent="0.25">
      <c r="A22" s="27"/>
      <c r="B22" s="28">
        <v>2572.2481160191569</v>
      </c>
      <c r="C22" s="28">
        <f t="shared" si="1"/>
        <v>1211.2628290596556</v>
      </c>
      <c r="D22" s="27">
        <f t="shared" si="2"/>
        <v>2015</v>
      </c>
      <c r="F22" s="38">
        <v>2559.8970589281462</v>
      </c>
      <c r="H22" s="39">
        <v>3.4211229618935211E-2</v>
      </c>
      <c r="I22" s="40">
        <v>0.19681061781013812</v>
      </c>
      <c r="J22" s="40">
        <v>0.38420204669084979</v>
      </c>
      <c r="K22" s="40">
        <v>0.54350637788564482</v>
      </c>
      <c r="L22" s="40">
        <v>0.73767161091618449</v>
      </c>
      <c r="M22" s="42">
        <v>0.80504616791729966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3370.1062451151024</v>
      </c>
      <c r="C23" s="28">
        <f t="shared" si="1"/>
        <v>2306.1705875927805</v>
      </c>
      <c r="D23" s="27">
        <f t="shared" si="2"/>
        <v>2016</v>
      </c>
      <c r="F23" s="46">
        <v>3355.3667785678103</v>
      </c>
      <c r="H23" s="36">
        <v>3.2050987104166803E-2</v>
      </c>
      <c r="I23" s="34">
        <v>0.17638312867769812</v>
      </c>
      <c r="J23" s="34">
        <v>0.36650154673098256</v>
      </c>
      <c r="K23" s="34">
        <v>0.57693783215354344</v>
      </c>
      <c r="L23" s="37">
        <v>0.74020380588058443</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3433.5827622054999</v>
      </c>
      <c r="C24" s="28">
        <f t="shared" si="1"/>
        <v>2528.9817464716016</v>
      </c>
      <c r="D24" s="27">
        <f t="shared" si="2"/>
        <v>2017</v>
      </c>
      <c r="F24" s="38">
        <v>3399.8742393808975</v>
      </c>
      <c r="H24" s="40">
        <v>2.6598381548527637E-2</v>
      </c>
      <c r="I24" s="40">
        <v>0.18745708530780925</v>
      </c>
      <c r="J24" s="40">
        <v>0.415761665925098</v>
      </c>
      <c r="K24" s="42">
        <v>0.62275782450691874</v>
      </c>
      <c r="L24" s="34"/>
      <c r="M24" s="34"/>
      <c r="N24" s="34"/>
      <c r="O24" s="34"/>
      <c r="P24" s="34"/>
      <c r="Q24" s="34"/>
      <c r="R24" s="34"/>
      <c r="S24" s="34"/>
      <c r="U24" s="44"/>
      <c r="V24" s="44"/>
      <c r="W24" s="44"/>
      <c r="X24" s="44"/>
      <c r="Y24" s="44"/>
    </row>
    <row r="25" spans="1:25" s="28" customFormat="1" ht="16.25" customHeight="1" x14ac:dyDescent="0.25">
      <c r="A25" s="27"/>
      <c r="B25" s="28">
        <v>3674.4083899999041</v>
      </c>
      <c r="C25" s="28">
        <f t="shared" si="1"/>
        <v>3196.8283084781078</v>
      </c>
      <c r="D25" s="27">
        <f t="shared" si="2"/>
        <v>2018</v>
      </c>
      <c r="F25" s="35">
        <v>3596.7405543755417</v>
      </c>
      <c r="H25" s="36">
        <v>3.3594602712916186E-2</v>
      </c>
      <c r="I25" s="34">
        <v>0.23021387945231503</v>
      </c>
      <c r="J25" s="37">
        <v>0.41056073293656292</v>
      </c>
      <c r="K25" s="34"/>
      <c r="L25" s="34"/>
      <c r="M25" s="34"/>
      <c r="N25" s="34"/>
      <c r="O25" s="34"/>
      <c r="P25" s="34"/>
      <c r="Q25" s="34"/>
      <c r="R25" s="34"/>
      <c r="S25" s="34"/>
      <c r="U25" s="44"/>
      <c r="V25" s="44"/>
      <c r="W25" s="44"/>
      <c r="X25" s="44"/>
      <c r="Y25" s="44"/>
    </row>
    <row r="26" spans="1:25" s="28" customFormat="1" ht="16.25" customHeight="1" x14ac:dyDescent="0.25">
      <c r="A26" s="27"/>
      <c r="B26" s="28">
        <v>4731.1230669014349</v>
      </c>
      <c r="C26" s="28">
        <f t="shared" si="1"/>
        <v>4286.101466425861</v>
      </c>
      <c r="D26" s="27">
        <f t="shared" si="2"/>
        <v>2019</v>
      </c>
      <c r="F26" s="38">
        <v>4389.0086066899185</v>
      </c>
      <c r="H26" s="47">
        <v>3.9933273448552541E-2</v>
      </c>
      <c r="I26" s="42">
        <v>0.1709485799771758</v>
      </c>
      <c r="J26" s="34"/>
      <c r="K26" s="34"/>
      <c r="L26" s="34"/>
      <c r="M26" s="34"/>
      <c r="N26" s="34"/>
      <c r="O26" s="34"/>
      <c r="P26" s="34"/>
      <c r="Q26" s="34"/>
      <c r="R26" s="34"/>
      <c r="S26" s="34"/>
      <c r="U26" s="44"/>
      <c r="V26" s="44"/>
      <c r="W26" s="44"/>
      <c r="X26" s="44"/>
      <c r="Y26" s="44"/>
    </row>
    <row r="27" spans="1:25" s="28" customFormat="1" ht="16.25" customHeight="1" x14ac:dyDescent="0.25">
      <c r="A27" s="27"/>
      <c r="B27" s="28">
        <v>3651.5046581891643</v>
      </c>
      <c r="C27" s="28">
        <f>+IF(I66="",J66*F27, IF(J66="", I66*F27,(I66+J66)*F27))</f>
        <v>1890.637343421897</v>
      </c>
      <c r="D27" s="27">
        <f t="shared" si="2"/>
        <v>2020</v>
      </c>
      <c r="F27" s="48">
        <v>2007.9263884837912</v>
      </c>
      <c r="H27" s="49">
        <v>7.702609432982202E-2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3576.3103882704017</v>
      </c>
      <c r="G31" s="17"/>
      <c r="H31" s="30">
        <v>3.6009167467238169E-3</v>
      </c>
      <c r="I31" s="31">
        <v>3.9650202280691049E-2</v>
      </c>
      <c r="J31" s="31">
        <v>9.0654420921691597E-2</v>
      </c>
      <c r="K31" s="31">
        <v>0.15700874967606188</v>
      </c>
      <c r="L31" s="31">
        <v>0.23440362775613433</v>
      </c>
      <c r="M31" s="31">
        <v>0.30071328722091817</v>
      </c>
      <c r="N31" s="31">
        <v>0.33877097407785439</v>
      </c>
      <c r="O31" s="31">
        <v>0.3656741476039515</v>
      </c>
      <c r="P31" s="31">
        <v>0.38706140732336253</v>
      </c>
      <c r="Q31" s="31">
        <v>0.40626211093471654</v>
      </c>
      <c r="R31" s="31">
        <v>0.42527154193416594</v>
      </c>
      <c r="S31" s="31">
        <v>0.4449787694899866</v>
      </c>
      <c r="T31" s="31">
        <v>0.45406575278598554</v>
      </c>
      <c r="U31" s="31">
        <v>0.46646745662981981</v>
      </c>
      <c r="V31" s="59">
        <v>0.4712977279332411</v>
      </c>
      <c r="W31" s="60">
        <v>0.47612083618788753</v>
      </c>
    </row>
    <row r="32" spans="1:25" s="54" customFormat="1" ht="19.25" customHeight="1" x14ac:dyDescent="0.25">
      <c r="D32" s="27">
        <f>D31+1</f>
        <v>2006</v>
      </c>
      <c r="E32" s="57"/>
      <c r="F32" s="61">
        <v>3137.2509536544926</v>
      </c>
      <c r="G32" s="17"/>
      <c r="H32" s="36">
        <v>4.8307758723113922E-3</v>
      </c>
      <c r="I32" s="34">
        <v>4.419890020165472E-2</v>
      </c>
      <c r="J32" s="34">
        <v>9.9848017914717938E-2</v>
      </c>
      <c r="K32" s="34">
        <v>0.18378199622682156</v>
      </c>
      <c r="L32" s="34">
        <v>0.25071126618769668</v>
      </c>
      <c r="M32" s="34">
        <v>0.37050043688661449</v>
      </c>
      <c r="N32" s="34">
        <v>0.41213722677364384</v>
      </c>
      <c r="O32" s="34">
        <v>0.44782027341977176</v>
      </c>
      <c r="P32" s="34">
        <v>0.47070275567088266</v>
      </c>
      <c r="Q32" s="34">
        <v>0.49294906881796818</v>
      </c>
      <c r="R32" s="34">
        <v>0.50635868957604147</v>
      </c>
      <c r="S32" s="34">
        <v>0.52292263287426133</v>
      </c>
      <c r="T32" s="34">
        <v>0.53207759996429804</v>
      </c>
      <c r="U32" s="34">
        <v>0.55029474460140204</v>
      </c>
      <c r="V32" s="37">
        <v>0.5573232867533473</v>
      </c>
    </row>
    <row r="33" spans="1:21" s="54" customFormat="1" ht="16.25" customHeight="1" x14ac:dyDescent="0.25">
      <c r="D33" s="27">
        <f>D32+1</f>
        <v>2007</v>
      </c>
      <c r="F33" s="62">
        <v>2598.1382477397215</v>
      </c>
      <c r="G33" s="17"/>
      <c r="H33" s="39">
        <v>9.0924853367327051E-3</v>
      </c>
      <c r="I33" s="40">
        <v>4.9056458383421334E-2</v>
      </c>
      <c r="J33" s="40">
        <v>0.14301855135271782</v>
      </c>
      <c r="K33" s="40">
        <v>0.2406832131394776</v>
      </c>
      <c r="L33" s="40">
        <v>0.35699098221734249</v>
      </c>
      <c r="M33" s="40">
        <v>0.417333773806709</v>
      </c>
      <c r="N33" s="40">
        <v>0.47685848411506149</v>
      </c>
      <c r="O33" s="40">
        <v>0.51764982015635297</v>
      </c>
      <c r="P33" s="40">
        <v>0.56947957037197394</v>
      </c>
      <c r="Q33" s="40">
        <v>0.60328088910188304</v>
      </c>
      <c r="R33" s="40">
        <v>0.636816697064575</v>
      </c>
      <c r="S33" s="40">
        <v>0.65364931999254727</v>
      </c>
      <c r="T33" s="40">
        <v>0.69186633090125293</v>
      </c>
      <c r="U33" s="41">
        <v>0.70099155371553634</v>
      </c>
    </row>
    <row r="34" spans="1:21" s="54" customFormat="1" ht="16.25" customHeight="1" x14ac:dyDescent="0.25">
      <c r="D34" s="27">
        <f t="shared" ref="D34:D46" si="3">D33+1</f>
        <v>2008</v>
      </c>
      <c r="F34" s="61">
        <v>2024.4397762403817</v>
      </c>
      <c r="G34" s="17"/>
      <c r="H34" s="36">
        <v>7.9901593294466958E-3</v>
      </c>
      <c r="I34" s="34">
        <v>5.871065481231813E-2</v>
      </c>
      <c r="J34" s="34">
        <v>0.14357284899105566</v>
      </c>
      <c r="K34" s="34">
        <v>0.20871819966500998</v>
      </c>
      <c r="L34" s="34">
        <v>0.2794609522299773</v>
      </c>
      <c r="M34" s="34">
        <v>0.38335372731182893</v>
      </c>
      <c r="N34" s="34">
        <v>0.49690331155678652</v>
      </c>
      <c r="O34" s="34">
        <v>0.53945002514263241</v>
      </c>
      <c r="P34" s="34">
        <v>0.5813650362124686</v>
      </c>
      <c r="Q34" s="34">
        <v>0.61300521473559633</v>
      </c>
      <c r="R34" s="34">
        <v>0.61446940505728409</v>
      </c>
      <c r="S34" s="34">
        <v>0.65765773592281063</v>
      </c>
      <c r="T34" s="63">
        <v>0.67093023983102773</v>
      </c>
    </row>
    <row r="35" spans="1:21" s="54" customFormat="1" ht="16.25" customHeight="1" x14ac:dyDescent="0.25">
      <c r="A35" s="27"/>
      <c r="D35" s="27">
        <f t="shared" si="3"/>
        <v>2009</v>
      </c>
      <c r="F35" s="62">
        <v>1766.6861550725844</v>
      </c>
      <c r="G35" s="17"/>
      <c r="H35" s="39">
        <v>2.2786685755605576E-2</v>
      </c>
      <c r="I35" s="40">
        <v>9.1330863794011549E-2</v>
      </c>
      <c r="J35" s="40">
        <v>0.18509066411824598</v>
      </c>
      <c r="K35" s="40">
        <v>0.30620607589755011</v>
      </c>
      <c r="L35" s="40">
        <v>0.37948734000485934</v>
      </c>
      <c r="M35" s="40">
        <v>0.48063209613853186</v>
      </c>
      <c r="N35" s="40">
        <v>0.52918132504573834</v>
      </c>
      <c r="O35" s="40">
        <v>0.57991636902076726</v>
      </c>
      <c r="P35" s="40">
        <v>0.60899971447151635</v>
      </c>
      <c r="Q35" s="40">
        <v>0.62787330603476055</v>
      </c>
      <c r="R35" s="40">
        <v>0.65433426175848297</v>
      </c>
      <c r="S35" s="40">
        <v>0.68446282611806308</v>
      </c>
    </row>
    <row r="36" spans="1:21" s="54" customFormat="1" ht="16.25" customHeight="1" x14ac:dyDescent="0.25">
      <c r="A36" s="27"/>
      <c r="D36" s="27">
        <f t="shared" si="3"/>
        <v>2010</v>
      </c>
      <c r="F36" s="61">
        <v>1671.9993304521763</v>
      </c>
      <c r="G36" s="17"/>
      <c r="H36" s="36">
        <v>1.960189353103358E-2</v>
      </c>
      <c r="I36" s="34">
        <v>7.9457117847883535E-2</v>
      </c>
      <c r="J36" s="34">
        <v>0.19051462469396405</v>
      </c>
      <c r="K36" s="34">
        <v>0.28595785263670687</v>
      </c>
      <c r="L36" s="34">
        <v>0.39831015559697952</v>
      </c>
      <c r="M36" s="34">
        <v>0.49503283682253374</v>
      </c>
      <c r="N36" s="34">
        <v>0.53658984317761971</v>
      </c>
      <c r="O36" s="34">
        <v>0.56913259451665887</v>
      </c>
      <c r="P36" s="34">
        <v>0.59172031128841229</v>
      </c>
      <c r="Q36" s="34">
        <v>0.61098736055933567</v>
      </c>
      <c r="R36" s="37">
        <v>0.63497005539651219</v>
      </c>
      <c r="S36" s="34" t="s">
        <v>16</v>
      </c>
    </row>
    <row r="37" spans="1:21" s="54" customFormat="1" ht="16.25" customHeight="1" x14ac:dyDescent="0.25">
      <c r="A37" s="27"/>
      <c r="D37" s="27">
        <f t="shared" si="3"/>
        <v>2011</v>
      </c>
      <c r="F37" s="62">
        <v>1728.9642831018261</v>
      </c>
      <c r="G37" s="17"/>
      <c r="H37" s="39">
        <v>1.2122288621454678E-2</v>
      </c>
      <c r="I37" s="40">
        <v>5.9167752477739546E-2</v>
      </c>
      <c r="J37" s="40">
        <v>0.136020902626247</v>
      </c>
      <c r="K37" s="40">
        <v>0.219113776469268</v>
      </c>
      <c r="L37" s="40">
        <v>0.31223275185087684</v>
      </c>
      <c r="M37" s="40">
        <v>0.37889829141915909</v>
      </c>
      <c r="N37" s="40">
        <v>0.44285552732504935</v>
      </c>
      <c r="O37" s="40">
        <v>0.48748293912043184</v>
      </c>
      <c r="P37" s="40">
        <v>0.52959041566774367</v>
      </c>
      <c r="Q37" s="42">
        <v>0.54274906279532176</v>
      </c>
      <c r="R37" s="34" t="s">
        <v>16</v>
      </c>
      <c r="S37" s="34" t="s">
        <v>16</v>
      </c>
    </row>
    <row r="38" spans="1:21" s="54" customFormat="1" ht="16.25" customHeight="1" x14ac:dyDescent="0.25">
      <c r="A38" s="27"/>
      <c r="D38" s="27">
        <f t="shared" si="3"/>
        <v>2012</v>
      </c>
      <c r="F38" s="61">
        <v>2217.1398334812525</v>
      </c>
      <c r="G38" s="17"/>
      <c r="H38" s="36">
        <v>9.6922688598446594E-3</v>
      </c>
      <c r="I38" s="34">
        <v>6.6419773102552565E-2</v>
      </c>
      <c r="J38" s="34">
        <v>0.13254252207515205</v>
      </c>
      <c r="K38" s="34">
        <v>0.25635746505865464</v>
      </c>
      <c r="L38" s="34">
        <v>0.39506203442835763</v>
      </c>
      <c r="M38" s="34">
        <v>0.49894503900368037</v>
      </c>
      <c r="N38" s="34">
        <v>0.58425778042922716</v>
      </c>
      <c r="O38" s="34">
        <v>0.64096481483672152</v>
      </c>
      <c r="P38" s="37">
        <v>0.69314136366243506</v>
      </c>
      <c r="Q38" s="34" t="s">
        <v>16</v>
      </c>
      <c r="R38" s="34" t="s">
        <v>16</v>
      </c>
      <c r="S38" s="34" t="s">
        <v>16</v>
      </c>
    </row>
    <row r="39" spans="1:21" s="54" customFormat="1" ht="16.25" customHeight="1" x14ac:dyDescent="0.25">
      <c r="A39" s="27"/>
      <c r="D39" s="27">
        <f t="shared" si="3"/>
        <v>2013</v>
      </c>
      <c r="F39" s="62">
        <v>2275.6442367698901</v>
      </c>
      <c r="G39" s="17"/>
      <c r="H39" s="39">
        <v>6.3173015595162233E-3</v>
      </c>
      <c r="I39" s="40">
        <v>5.3738489330659778E-2</v>
      </c>
      <c r="J39" s="40">
        <v>0.12521593300752693</v>
      </c>
      <c r="K39" s="40">
        <v>0.22404842661662894</v>
      </c>
      <c r="L39" s="40">
        <v>0.32538239306865707</v>
      </c>
      <c r="M39" s="40">
        <v>0.4097736731435509</v>
      </c>
      <c r="N39" s="40">
        <v>0.4820117973428607</v>
      </c>
      <c r="O39" s="42">
        <v>0.52137268516558066</v>
      </c>
      <c r="P39" s="34" t="s">
        <v>16</v>
      </c>
      <c r="Q39" s="34" t="s">
        <v>16</v>
      </c>
      <c r="R39" s="34" t="s">
        <v>16</v>
      </c>
      <c r="S39" s="34" t="s">
        <v>16</v>
      </c>
    </row>
    <row r="40" spans="1:21" s="54" customFormat="1" ht="16.25" customHeight="1" x14ac:dyDescent="0.25">
      <c r="A40" s="27"/>
      <c r="D40" s="27">
        <f t="shared" si="3"/>
        <v>2014</v>
      </c>
      <c r="F40" s="61">
        <v>2751.6531476175028</v>
      </c>
      <c r="G40" s="17"/>
      <c r="H40" s="36">
        <v>5.8473925454656682E-3</v>
      </c>
      <c r="I40" s="34">
        <v>4.4765594103604672E-2</v>
      </c>
      <c r="J40" s="34">
        <v>0.12555229330113665</v>
      </c>
      <c r="K40" s="64">
        <v>0.25618075165250298</v>
      </c>
      <c r="L40" s="34">
        <v>0.4007718330618914</v>
      </c>
      <c r="M40" s="34">
        <v>0.54763958425501758</v>
      </c>
      <c r="N40" s="37">
        <v>0.65701445523410928</v>
      </c>
      <c r="O40" s="34" t="s">
        <v>16</v>
      </c>
      <c r="P40" s="34" t="s">
        <v>16</v>
      </c>
      <c r="Q40" s="34" t="s">
        <v>16</v>
      </c>
      <c r="R40" s="34" t="s">
        <v>16</v>
      </c>
      <c r="S40" s="34" t="s">
        <v>16</v>
      </c>
    </row>
    <row r="41" spans="1:21" s="54" customFormat="1" ht="15.65" customHeight="1" x14ac:dyDescent="0.25">
      <c r="A41" s="27"/>
      <c r="D41" s="27">
        <f t="shared" si="3"/>
        <v>2015</v>
      </c>
      <c r="F41" s="62">
        <v>2559.8970589281462</v>
      </c>
      <c r="G41" s="17"/>
      <c r="H41" s="39">
        <v>5.6498837939696518E-3</v>
      </c>
      <c r="I41" s="40">
        <v>6.4977990028799684E-2</v>
      </c>
      <c r="J41" s="40">
        <v>0.18011727742345851</v>
      </c>
      <c r="K41" s="40">
        <v>0.33686679854359697</v>
      </c>
      <c r="L41" s="40">
        <v>0.48188733209365259</v>
      </c>
      <c r="M41" s="42">
        <v>0.61165326114357732</v>
      </c>
      <c r="N41" s="34" t="s">
        <v>16</v>
      </c>
      <c r="O41" s="34" t="s">
        <v>16</v>
      </c>
      <c r="P41" s="34" t="s">
        <v>16</v>
      </c>
      <c r="Q41" s="34" t="s">
        <v>16</v>
      </c>
      <c r="R41" s="34" t="s">
        <v>16</v>
      </c>
      <c r="S41" s="34" t="s">
        <v>16</v>
      </c>
    </row>
    <row r="42" spans="1:21" s="54" customFormat="1" ht="18.75" customHeight="1" x14ac:dyDescent="0.25">
      <c r="A42" s="27"/>
      <c r="D42" s="27">
        <f t="shared" si="3"/>
        <v>2016</v>
      </c>
      <c r="E42" s="65"/>
      <c r="F42" s="61">
        <v>3355.3667785678103</v>
      </c>
      <c r="G42" s="17"/>
      <c r="H42" s="66">
        <v>5.3848675021278686E-3</v>
      </c>
      <c r="I42" s="34">
        <v>5.8734233763266447E-2</v>
      </c>
      <c r="J42" s="34">
        <v>0.15940953822497517</v>
      </c>
      <c r="K42" s="34">
        <v>0.31859876859537389</v>
      </c>
      <c r="L42" s="37">
        <v>0.46102538226313006</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3399.8742393808975</v>
      </c>
      <c r="G43" s="17"/>
      <c r="H43" s="40">
        <v>3.5090042234197914E-3</v>
      </c>
      <c r="I43" s="40">
        <v>4.634833262486885E-2</v>
      </c>
      <c r="J43" s="40">
        <v>0.17277532121722061</v>
      </c>
      <c r="K43" s="40">
        <v>0.38588526323492467</v>
      </c>
      <c r="L43" s="34"/>
      <c r="M43" s="34"/>
      <c r="N43" s="34"/>
      <c r="O43" s="34"/>
      <c r="P43" s="34"/>
      <c r="Q43" s="34"/>
      <c r="R43" s="34"/>
      <c r="S43" s="34"/>
    </row>
    <row r="44" spans="1:21" s="54" customFormat="1" ht="18.75" customHeight="1" x14ac:dyDescent="0.25">
      <c r="A44" s="27"/>
      <c r="D44" s="27">
        <f t="shared" si="3"/>
        <v>2018</v>
      </c>
      <c r="E44" s="65"/>
      <c r="F44" s="61">
        <v>3596.7405543755417</v>
      </c>
      <c r="G44" s="17"/>
      <c r="H44" s="67">
        <v>4.2489096660721709E-3</v>
      </c>
      <c r="I44" s="34">
        <v>9.7069585082180929E-2</v>
      </c>
      <c r="J44" s="37">
        <v>0.20774407077035334</v>
      </c>
      <c r="K44" s="34"/>
      <c r="L44" s="34"/>
      <c r="M44" s="34"/>
      <c r="N44" s="34"/>
      <c r="O44" s="34"/>
      <c r="P44" s="34"/>
      <c r="Q44" s="34"/>
      <c r="R44" s="34"/>
      <c r="S44" s="34"/>
    </row>
    <row r="45" spans="1:21" s="54" customFormat="1" ht="18.75" customHeight="1" x14ac:dyDescent="0.25">
      <c r="A45" s="27"/>
      <c r="D45" s="27">
        <f t="shared" si="3"/>
        <v>2019</v>
      </c>
      <c r="E45" s="65"/>
      <c r="F45" s="62">
        <v>4389.0086066899185</v>
      </c>
      <c r="G45" s="17"/>
      <c r="H45" s="47">
        <v>8.4187966850547621E-3</v>
      </c>
      <c r="I45" s="42">
        <v>6.568467160258952E-2</v>
      </c>
      <c r="J45" s="34"/>
      <c r="K45" s="34"/>
      <c r="L45" s="34"/>
      <c r="M45" s="34"/>
      <c r="N45" s="34"/>
      <c r="O45" s="34"/>
      <c r="P45" s="34"/>
      <c r="Q45" s="34"/>
      <c r="R45" s="34"/>
      <c r="S45" s="34"/>
    </row>
    <row r="46" spans="1:21" s="54" customFormat="1" ht="18.75" customHeight="1" x14ac:dyDescent="0.25">
      <c r="A46" s="27"/>
      <c r="D46" s="27">
        <f t="shared" si="3"/>
        <v>2020</v>
      </c>
      <c r="E46" s="65"/>
      <c r="F46" s="68">
        <v>2007.9263884837912</v>
      </c>
      <c r="G46" s="17"/>
      <c r="H46" s="69">
        <v>1.0270664311330406E-2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0.51569481094753666</v>
      </c>
      <c r="H51" s="74">
        <v>0.47612083618788736</v>
      </c>
      <c r="I51" s="74">
        <v>1.9930512617221948E-2</v>
      </c>
      <c r="J51" s="74">
        <v>1.9643462142427379E-2</v>
      </c>
      <c r="K51" s="34"/>
      <c r="L51" s="34"/>
      <c r="M51" s="34"/>
      <c r="N51" s="34"/>
      <c r="O51" s="34"/>
      <c r="P51" s="34"/>
      <c r="Q51" s="34"/>
    </row>
    <row r="52" spans="1:19" s="28" customFormat="1" ht="16.25" customHeight="1" x14ac:dyDescent="0.25">
      <c r="A52" s="27"/>
      <c r="D52" s="55">
        <f>D51+1</f>
        <v>2006</v>
      </c>
      <c r="F52" s="75">
        <v>0.62148282839055202</v>
      </c>
      <c r="H52" s="76">
        <v>0.55732328675334819</v>
      </c>
      <c r="I52" s="76">
        <v>3.8736469579293588E-2</v>
      </c>
      <c r="J52" s="76">
        <v>2.5423072057910157E-2</v>
      </c>
      <c r="K52" s="34"/>
      <c r="L52" s="34"/>
      <c r="M52" s="34"/>
      <c r="N52" s="34"/>
      <c r="O52" s="34"/>
      <c r="P52" s="34"/>
      <c r="Q52" s="34"/>
    </row>
    <row r="53" spans="1:19" s="28" customFormat="1" ht="16.25" customHeight="1" x14ac:dyDescent="0.25">
      <c r="A53" s="27"/>
      <c r="D53" s="55">
        <f>D52+1</f>
        <v>2007</v>
      </c>
      <c r="F53" s="77">
        <v>0.80322185482088748</v>
      </c>
      <c r="H53" s="78">
        <v>0.70099155371553645</v>
      </c>
      <c r="I53" s="78">
        <v>7.1095607945666051E-2</v>
      </c>
      <c r="J53" s="78">
        <v>3.1134693159685013E-2</v>
      </c>
      <c r="K53" s="34"/>
      <c r="L53" s="34"/>
      <c r="M53" s="34"/>
      <c r="N53" s="34"/>
      <c r="O53" s="34"/>
      <c r="P53" s="34"/>
      <c r="Q53" s="34"/>
    </row>
    <row r="54" spans="1:19" s="28" customFormat="1" ht="16.25" customHeight="1" x14ac:dyDescent="0.25">
      <c r="A54" s="27"/>
      <c r="D54" s="55">
        <f t="shared" ref="D54:D61" si="4">D53+1</f>
        <v>2008</v>
      </c>
      <c r="F54" s="75">
        <v>0.75192456763051063</v>
      </c>
      <c r="H54" s="76">
        <v>0.67093023983102795</v>
      </c>
      <c r="I54" s="76">
        <v>4.3080293757814289E-2</v>
      </c>
      <c r="J54" s="76">
        <v>3.7914034041668335E-2</v>
      </c>
      <c r="K54" s="34"/>
      <c r="L54" s="34"/>
      <c r="M54" s="34"/>
      <c r="N54" s="34"/>
      <c r="O54" s="34"/>
      <c r="P54" s="34"/>
      <c r="Q54" s="34"/>
    </row>
    <row r="55" spans="1:19" s="28" customFormat="1" ht="16.25" customHeight="1" x14ac:dyDescent="0.25">
      <c r="A55" s="27"/>
      <c r="D55" s="55">
        <f t="shared" si="4"/>
        <v>2009</v>
      </c>
      <c r="F55" s="77">
        <v>0.83754579382324157</v>
      </c>
      <c r="H55" s="78">
        <v>0.68446282611806353</v>
      </c>
      <c r="I55" s="78">
        <v>8.3121475394312486E-2</v>
      </c>
      <c r="J55" s="78">
        <v>6.9961492310865653E-2</v>
      </c>
      <c r="K55" s="34"/>
      <c r="L55" s="34"/>
      <c r="M55" s="34"/>
      <c r="N55" s="34"/>
      <c r="O55" s="34"/>
      <c r="P55" s="34"/>
      <c r="Q55" s="34"/>
    </row>
    <row r="56" spans="1:19" s="28" customFormat="1" ht="16.25" customHeight="1" x14ac:dyDescent="0.25">
      <c r="A56" s="27"/>
      <c r="D56" s="55">
        <f t="shared" si="4"/>
        <v>2010</v>
      </c>
      <c r="F56" s="75">
        <v>0.76654218589017376</v>
      </c>
      <c r="H56" s="76">
        <v>0.63497005539651219</v>
      </c>
      <c r="I56" s="76">
        <v>7.6179020054260693E-2</v>
      </c>
      <c r="J56" s="76">
        <v>5.5393110439400955E-2</v>
      </c>
      <c r="K56" s="34"/>
      <c r="L56" s="34"/>
      <c r="M56" s="34"/>
      <c r="N56" s="34"/>
      <c r="O56" s="34"/>
      <c r="P56" s="34"/>
      <c r="Q56" s="34"/>
    </row>
    <row r="57" spans="1:19" s="28" customFormat="1" ht="16.25" customHeight="1" x14ac:dyDescent="0.25">
      <c r="A57" s="27"/>
      <c r="D57" s="55">
        <f t="shared" si="4"/>
        <v>2011</v>
      </c>
      <c r="F57" s="77">
        <v>0.68189769298188818</v>
      </c>
      <c r="H57" s="78">
        <v>0.54274906279532154</v>
      </c>
      <c r="I57" s="78">
        <v>6.8435166001841893E-2</v>
      </c>
      <c r="J57" s="78">
        <v>7.0713464184724822E-2</v>
      </c>
      <c r="K57" s="34"/>
      <c r="L57" s="34"/>
      <c r="M57" s="34"/>
      <c r="N57" s="34"/>
      <c r="O57" s="34"/>
      <c r="P57" s="34"/>
      <c r="Q57" s="34"/>
    </row>
    <row r="58" spans="1:19" s="28" customFormat="1" ht="16.25" customHeight="1" x14ac:dyDescent="0.25">
      <c r="A58" s="27"/>
      <c r="D58" s="55">
        <f t="shared" si="4"/>
        <v>2012</v>
      </c>
      <c r="F58" s="75">
        <v>0.89032700681237187</v>
      </c>
      <c r="H58" s="76">
        <v>0.69314136366243517</v>
      </c>
      <c r="I58" s="76">
        <v>9.2483060437303935E-2</v>
      </c>
      <c r="J58" s="76">
        <v>0.10470258271263277</v>
      </c>
      <c r="K58" s="34"/>
      <c r="L58" s="34"/>
      <c r="M58" s="34"/>
      <c r="N58" s="34"/>
      <c r="O58" s="34"/>
      <c r="P58" s="34"/>
      <c r="Q58" s="34"/>
    </row>
    <row r="59" spans="1:19" s="28" customFormat="1" ht="16.25" customHeight="1" x14ac:dyDescent="0.25">
      <c r="A59" s="27"/>
      <c r="D59" s="55">
        <f t="shared" si="4"/>
        <v>2013</v>
      </c>
      <c r="F59" s="77">
        <v>0.74657630451099521</v>
      </c>
      <c r="H59" s="78">
        <v>0.52137268516558011</v>
      </c>
      <c r="I59" s="78">
        <v>8.6510803075885323E-2</v>
      </c>
      <c r="J59" s="78">
        <v>0.13869281626952981</v>
      </c>
    </row>
    <row r="60" spans="1:19" s="28" customFormat="1" ht="16.25" customHeight="1" x14ac:dyDescent="0.25">
      <c r="A60" s="54"/>
      <c r="D60" s="55">
        <f t="shared" si="4"/>
        <v>2014</v>
      </c>
      <c r="F60" s="75">
        <v>1.0195062566051469</v>
      </c>
      <c r="H60" s="76">
        <v>0.65701445523410928</v>
      </c>
      <c r="I60" s="76">
        <v>0.13153753450739009</v>
      </c>
      <c r="J60" s="76">
        <v>0.23095426686364781</v>
      </c>
    </row>
    <row r="61" spans="1:19" s="28" customFormat="1" ht="15.65" customHeight="1" x14ac:dyDescent="0.25">
      <c r="D61" s="55">
        <f t="shared" si="4"/>
        <v>2015</v>
      </c>
      <c r="F61" s="77">
        <v>1.0848218304948867</v>
      </c>
      <c r="H61" s="78">
        <v>0.61165326114357743</v>
      </c>
      <c r="I61" s="78">
        <v>0.19339290677372256</v>
      </c>
      <c r="J61" s="78">
        <v>0.2797756625775869</v>
      </c>
    </row>
    <row r="62" spans="1:19" s="28" customFormat="1" ht="18.75" customHeight="1" x14ac:dyDescent="0.25">
      <c r="D62" s="27">
        <f>D61+1</f>
        <v>2016</v>
      </c>
      <c r="F62" s="75">
        <v>1.1483334292770351</v>
      </c>
      <c r="H62" s="76">
        <v>0.46102538226312983</v>
      </c>
      <c r="I62" s="76">
        <v>0.27917842361745426</v>
      </c>
      <c r="J62" s="76">
        <v>0.40812962339645098</v>
      </c>
    </row>
    <row r="63" spans="1:19" s="28" customFormat="1" ht="18.75" customHeight="1" x14ac:dyDescent="0.25">
      <c r="D63" s="27">
        <f>D62+1</f>
        <v>2017</v>
      </c>
      <c r="F63" s="77">
        <v>1.1297309376361395</v>
      </c>
      <c r="H63" s="78">
        <v>0.38588526323492472</v>
      </c>
      <c r="I63" s="78">
        <v>0.23687256127199388</v>
      </c>
      <c r="J63" s="78">
        <v>0.50697311312922111</v>
      </c>
    </row>
    <row r="64" spans="1:19" s="28" customFormat="1" ht="18.75" customHeight="1" x14ac:dyDescent="0.25">
      <c r="D64" s="27">
        <f t="shared" ref="D64:D65" si="5">D63+1</f>
        <v>2018</v>
      </c>
      <c r="F64" s="75">
        <v>1.0965566665493487</v>
      </c>
      <c r="H64" s="76">
        <v>0.20774407077035331</v>
      </c>
      <c r="I64" s="76">
        <v>0.20281666216620967</v>
      </c>
      <c r="J64" s="76">
        <v>0.68599593361278566</v>
      </c>
    </row>
    <row r="65" spans="1:10" s="28" customFormat="1" ht="18.75" customHeight="1" x14ac:dyDescent="0.25">
      <c r="D65" s="27">
        <f t="shared" si="5"/>
        <v>2019</v>
      </c>
      <c r="F65" s="77">
        <v>1.0422381146495676</v>
      </c>
      <c r="H65" s="78">
        <v>6.5684671602589464E-2</v>
      </c>
      <c r="I65" s="78">
        <v>0.1052639083745863</v>
      </c>
      <c r="J65" s="78">
        <v>0.87128953467239201</v>
      </c>
    </row>
    <row r="66" spans="1:10" s="28" customFormat="1" ht="18.75" customHeight="1" x14ac:dyDescent="0.25">
      <c r="D66" s="27">
        <f>D65+1</f>
        <v>2020</v>
      </c>
      <c r="F66" s="79">
        <v>0.95185764392642447</v>
      </c>
      <c r="H66" s="80">
        <v>1.0270664311330406E-2</v>
      </c>
      <c r="I66" s="80">
        <v>6.6755430018491602E-2</v>
      </c>
      <c r="J66" s="80">
        <v>0.87483154959660248</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A189F-D782-492A-BEF3-C8DCF2879970}">
  <sheetPr codeName="WTemplate12">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Liability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2478.315937778681</v>
      </c>
      <c r="C12" s="28">
        <f>+IF(I51="",J51*F12, IF(J51="", I51*F12,(I51+J51)*F12))</f>
        <v>135.34923787727209</v>
      </c>
      <c r="D12" s="27">
        <v>2005</v>
      </c>
      <c r="F12" s="29">
        <v>2479.4151965319998</v>
      </c>
      <c r="H12" s="30">
        <v>2.1003108601044988E-2</v>
      </c>
      <c r="I12" s="31">
        <v>0.15913096056247478</v>
      </c>
      <c r="J12" s="31">
        <v>0.23582990264741172</v>
      </c>
      <c r="K12" s="31">
        <v>0.29671958142765509</v>
      </c>
      <c r="L12" s="31">
        <v>0.37472361077937366</v>
      </c>
      <c r="M12" s="31">
        <v>0.40922084127694214</v>
      </c>
      <c r="N12" s="31">
        <v>0.43165085703384865</v>
      </c>
      <c r="O12" s="31">
        <v>0.43933141582659391</v>
      </c>
      <c r="P12" s="31">
        <v>0.45419050824281565</v>
      </c>
      <c r="Q12" s="31">
        <v>0.45997425968256395</v>
      </c>
      <c r="R12" s="31">
        <v>0.46813394686840226</v>
      </c>
      <c r="S12" s="32">
        <v>0.47542831002727598</v>
      </c>
      <c r="T12" s="32">
        <v>0.48649960380279517</v>
      </c>
      <c r="U12" s="32">
        <v>0.49514543286002205</v>
      </c>
      <c r="V12" s="32">
        <v>0.49939948081652757</v>
      </c>
      <c r="W12" s="33">
        <v>0.50175015366803055</v>
      </c>
      <c r="X12" s="34"/>
      <c r="Y12" s="34"/>
    </row>
    <row r="13" spans="1:42" s="28" customFormat="1" ht="16.25" customHeight="1" x14ac:dyDescent="0.25">
      <c r="A13" s="27"/>
      <c r="B13" s="28">
        <v>2064.7014434510734</v>
      </c>
      <c r="C13" s="28">
        <f t="shared" ref="C13:C26" si="1">+IF(I52="",J52*F13, IF(J52="", I52*F13,(I52+J52)*F13))</f>
        <v>189.82679498855833</v>
      </c>
      <c r="D13" s="27">
        <f>D12+1</f>
        <v>2006</v>
      </c>
      <c r="F13" s="35">
        <v>2065.7792990773637</v>
      </c>
      <c r="H13" s="36">
        <v>4.1251416570682806E-2</v>
      </c>
      <c r="I13" s="34">
        <v>0.20890066456431727</v>
      </c>
      <c r="J13" s="34">
        <v>0.27237692761887855</v>
      </c>
      <c r="K13" s="34">
        <v>0.39137984818671401</v>
      </c>
      <c r="L13" s="34">
        <v>0.46851626340296804</v>
      </c>
      <c r="M13" s="34">
        <v>0.54029953427735466</v>
      </c>
      <c r="N13" s="34">
        <v>0.53990461071533458</v>
      </c>
      <c r="O13" s="34">
        <v>0.55185085546924817</v>
      </c>
      <c r="P13" s="34">
        <v>0.57655010499991399</v>
      </c>
      <c r="Q13" s="34">
        <v>0.59112666488841792</v>
      </c>
      <c r="R13" s="34">
        <v>0.59521861098345941</v>
      </c>
      <c r="S13" s="34">
        <v>0.60022525132054105</v>
      </c>
      <c r="T13" s="34">
        <v>0.60699777785660758</v>
      </c>
      <c r="U13" s="34">
        <v>0.61703353164137087</v>
      </c>
      <c r="V13" s="37">
        <v>0.6200374957040925</v>
      </c>
      <c r="W13" s="34"/>
      <c r="X13" s="34"/>
      <c r="Y13" s="34"/>
    </row>
    <row r="14" spans="1:42" s="28" customFormat="1" ht="16.25" customHeight="1" x14ac:dyDescent="0.25">
      <c r="A14" s="27"/>
      <c r="B14" s="28">
        <v>1774.1285008112795</v>
      </c>
      <c r="C14" s="28">
        <f t="shared" si="1"/>
        <v>180.71781608760526</v>
      </c>
      <c r="D14" s="27">
        <f>D13+1</f>
        <v>2007</v>
      </c>
      <c r="F14" s="38">
        <v>1776.7032300190665</v>
      </c>
      <c r="H14" s="39">
        <v>4.048743966096581E-2</v>
      </c>
      <c r="I14" s="40">
        <v>0.1948018255429404</v>
      </c>
      <c r="J14" s="40">
        <v>0.32140525978069157</v>
      </c>
      <c r="K14" s="40">
        <v>0.3972209466203499</v>
      </c>
      <c r="L14" s="40">
        <v>0.45415006031093025</v>
      </c>
      <c r="M14" s="40">
        <v>0.51268598806750287</v>
      </c>
      <c r="N14" s="40">
        <v>0.51741838138418461</v>
      </c>
      <c r="O14" s="40">
        <v>0.55351542994482728</v>
      </c>
      <c r="P14" s="40">
        <v>0.59510240403101622</v>
      </c>
      <c r="Q14" s="40">
        <v>0.63476638813938813</v>
      </c>
      <c r="R14" s="40">
        <v>0.64354452343217994</v>
      </c>
      <c r="S14" s="40">
        <v>0.65714645798657545</v>
      </c>
      <c r="T14" s="40">
        <v>0.67001149745780009</v>
      </c>
      <c r="U14" s="41">
        <v>0.66983927444881086</v>
      </c>
      <c r="V14" s="34"/>
      <c r="W14" s="34"/>
      <c r="X14" s="34"/>
      <c r="Y14" s="34"/>
    </row>
    <row r="15" spans="1:42" s="28" customFormat="1" ht="16.25" customHeight="1" x14ac:dyDescent="0.25">
      <c r="A15" s="27"/>
      <c r="B15" s="28">
        <v>1366.8491182033465</v>
      </c>
      <c r="C15" s="28">
        <f t="shared" si="1"/>
        <v>136.69292284746297</v>
      </c>
      <c r="D15" s="27">
        <f t="shared" ref="D15:D27" si="2">D14+1</f>
        <v>2008</v>
      </c>
      <c r="F15" s="35">
        <v>1367.2455266807144</v>
      </c>
      <c r="H15" s="36">
        <v>5.286478922397933E-2</v>
      </c>
      <c r="I15" s="34">
        <v>0.25595090896865191</v>
      </c>
      <c r="J15" s="34">
        <v>0.39315613028415369</v>
      </c>
      <c r="K15" s="34">
        <v>0.4920648519285245</v>
      </c>
      <c r="L15" s="34">
        <v>0.54108978628307769</v>
      </c>
      <c r="M15" s="34">
        <v>0.60616894287191847</v>
      </c>
      <c r="N15" s="34">
        <v>0.68469521505663611</v>
      </c>
      <c r="O15" s="34">
        <v>0.6820745774658733</v>
      </c>
      <c r="P15" s="34">
        <v>0.70830272506989289</v>
      </c>
      <c r="Q15" s="34">
        <v>0.71901842793653625</v>
      </c>
      <c r="R15" s="34">
        <v>0.72953473111454969</v>
      </c>
      <c r="S15" s="34">
        <v>0.75027689514237939</v>
      </c>
      <c r="T15" s="37">
        <v>0.74685879884413287</v>
      </c>
      <c r="U15" s="34"/>
      <c r="V15" s="34"/>
      <c r="W15" s="34"/>
      <c r="X15" s="34"/>
      <c r="Y15" s="34"/>
    </row>
    <row r="16" spans="1:42" s="28" customFormat="1" ht="16.25" customHeight="1" x14ac:dyDescent="0.25">
      <c r="A16" s="27"/>
      <c r="B16" s="28">
        <v>1244.5829930837265</v>
      </c>
      <c r="C16" s="28">
        <f t="shared" si="1"/>
        <v>221.637297144934</v>
      </c>
      <c r="D16" s="27">
        <f t="shared" si="2"/>
        <v>2009</v>
      </c>
      <c r="F16" s="38">
        <v>1247.1897216348509</v>
      </c>
      <c r="H16" s="39">
        <v>5.6289409450779357E-2</v>
      </c>
      <c r="I16" s="40">
        <v>0.21533024604811418</v>
      </c>
      <c r="J16" s="40">
        <v>0.36911839359447263</v>
      </c>
      <c r="K16" s="40">
        <v>0.52891311840763766</v>
      </c>
      <c r="L16" s="40">
        <v>0.58964051370947979</v>
      </c>
      <c r="M16" s="40">
        <v>0.63225340480986791</v>
      </c>
      <c r="N16" s="40">
        <v>0.65306877523015094</v>
      </c>
      <c r="O16" s="40">
        <v>0.6949601147871487</v>
      </c>
      <c r="P16" s="40">
        <v>0.71929572641464001</v>
      </c>
      <c r="Q16" s="40">
        <v>0.73539742101903682</v>
      </c>
      <c r="R16" s="40">
        <v>0.75298039922582238</v>
      </c>
      <c r="S16" s="42">
        <v>0.75360966499334636</v>
      </c>
      <c r="T16" s="34"/>
      <c r="U16" s="34"/>
      <c r="V16" s="34"/>
      <c r="W16" s="34"/>
      <c r="X16" s="34"/>
      <c r="Y16" s="34"/>
    </row>
    <row r="17" spans="1:25" s="28" customFormat="1" ht="16.25" customHeight="1" x14ac:dyDescent="0.25">
      <c r="A17" s="27"/>
      <c r="B17" s="28">
        <v>1139.1396994140634</v>
      </c>
      <c r="C17" s="28">
        <f t="shared" si="1"/>
        <v>192.87702851913846</v>
      </c>
      <c r="D17" s="27">
        <f t="shared" si="2"/>
        <v>2010</v>
      </c>
      <c r="F17" s="35">
        <v>1142.2491317791478</v>
      </c>
      <c r="H17" s="36">
        <v>5.975240827290923E-2</v>
      </c>
      <c r="I17" s="34">
        <v>0.19426187091411259</v>
      </c>
      <c r="J17" s="34">
        <v>0.31056871691605914</v>
      </c>
      <c r="K17" s="34">
        <v>0.44138977581117789</v>
      </c>
      <c r="L17" s="34">
        <v>0.54800328622042649</v>
      </c>
      <c r="M17" s="34">
        <v>0.58890016818427315</v>
      </c>
      <c r="N17" s="34">
        <v>0.61996629686491955</v>
      </c>
      <c r="O17" s="34">
        <v>0.63849394156414474</v>
      </c>
      <c r="P17" s="34">
        <v>0.64858073960465878</v>
      </c>
      <c r="Q17" s="34">
        <v>0.66552310581876029</v>
      </c>
      <c r="R17" s="37">
        <v>0.69479211641088501</v>
      </c>
      <c r="S17" s="34" t="s">
        <v>16</v>
      </c>
      <c r="T17" s="34"/>
      <c r="U17" s="34"/>
      <c r="V17" s="34"/>
      <c r="W17" s="34"/>
      <c r="X17" s="34"/>
      <c r="Y17" s="34"/>
    </row>
    <row r="18" spans="1:25" s="28" customFormat="1" ht="16.25" customHeight="1" x14ac:dyDescent="0.25">
      <c r="A18" s="27"/>
      <c r="B18" s="28">
        <v>1183.649306904897</v>
      </c>
      <c r="C18" s="28">
        <f t="shared" si="1"/>
        <v>189.72098530112277</v>
      </c>
      <c r="D18" s="27">
        <f t="shared" si="2"/>
        <v>2011</v>
      </c>
      <c r="F18" s="38">
        <v>1183.1446626890954</v>
      </c>
      <c r="H18" s="39">
        <v>4.1353208929153833E-2</v>
      </c>
      <c r="I18" s="40">
        <v>0.17061517130832032</v>
      </c>
      <c r="J18" s="40">
        <v>0.27505336821001702</v>
      </c>
      <c r="K18" s="40">
        <v>0.36629610931251838</v>
      </c>
      <c r="L18" s="40">
        <v>0.44700051326289314</v>
      </c>
      <c r="M18" s="40">
        <v>0.49997962180525513</v>
      </c>
      <c r="N18" s="40">
        <v>0.54917492704218407</v>
      </c>
      <c r="O18" s="40">
        <v>0.58960303195689434</v>
      </c>
      <c r="P18" s="40">
        <v>0.62389367776031857</v>
      </c>
      <c r="Q18" s="42">
        <v>0.63748978751965479</v>
      </c>
      <c r="R18" s="34" t="s">
        <v>16</v>
      </c>
      <c r="S18" s="34" t="s">
        <v>16</v>
      </c>
      <c r="T18" s="34"/>
      <c r="U18" s="34"/>
      <c r="V18" s="34"/>
      <c r="W18" s="34"/>
      <c r="X18" s="34"/>
      <c r="Y18" s="34"/>
    </row>
    <row r="19" spans="1:25" s="28" customFormat="1" ht="16.25" customHeight="1" x14ac:dyDescent="0.25">
      <c r="A19" s="27"/>
      <c r="B19" s="28">
        <v>1536.7237802452094</v>
      </c>
      <c r="C19" s="28">
        <f t="shared" si="1"/>
        <v>323.29954143193351</v>
      </c>
      <c r="D19" s="27">
        <f t="shared" si="2"/>
        <v>2012</v>
      </c>
      <c r="F19" s="35">
        <v>1537.298199855609</v>
      </c>
      <c r="H19" s="36">
        <v>3.2796042218329415E-2</v>
      </c>
      <c r="I19" s="34">
        <v>0.15616450100022897</v>
      </c>
      <c r="J19" s="34">
        <v>0.25401529546113599</v>
      </c>
      <c r="K19" s="34">
        <v>0.36517683860371125</v>
      </c>
      <c r="L19" s="34">
        <v>0.48117929643949003</v>
      </c>
      <c r="M19" s="34">
        <v>0.58322541402484052</v>
      </c>
      <c r="N19" s="34">
        <v>0.61528626555416699</v>
      </c>
      <c r="O19" s="34">
        <v>0.6596972627169001</v>
      </c>
      <c r="P19" s="37">
        <v>0.68769520522610128</v>
      </c>
      <c r="Q19" s="34" t="s">
        <v>16</v>
      </c>
      <c r="R19" s="34" t="s">
        <v>16</v>
      </c>
      <c r="S19" s="34" t="s">
        <v>16</v>
      </c>
      <c r="T19" s="34"/>
      <c r="U19" s="34"/>
      <c r="V19" s="34"/>
      <c r="W19" s="34"/>
      <c r="X19" s="34"/>
      <c r="Y19" s="34"/>
    </row>
    <row r="20" spans="1:25" s="28" customFormat="1" ht="16.25" customHeight="1" x14ac:dyDescent="0.25">
      <c r="A20" s="27"/>
      <c r="B20" s="28">
        <v>1488.2470951673206</v>
      </c>
      <c r="C20" s="28">
        <f t="shared" si="1"/>
        <v>349.75063274229529</v>
      </c>
      <c r="D20" s="27">
        <f t="shared" si="2"/>
        <v>2013</v>
      </c>
      <c r="F20" s="38">
        <v>1486.1792414318265</v>
      </c>
      <c r="H20" s="39">
        <v>4.7883753940265839E-2</v>
      </c>
      <c r="I20" s="40">
        <v>0.17713817923813208</v>
      </c>
      <c r="J20" s="40">
        <v>0.27569479256441848</v>
      </c>
      <c r="K20" s="40">
        <v>0.38892047422751541</v>
      </c>
      <c r="L20" s="40">
        <v>0.49915054306850526</v>
      </c>
      <c r="M20" s="40">
        <v>0.58304001667942074</v>
      </c>
      <c r="N20" s="40">
        <v>0.63501947505046252</v>
      </c>
      <c r="O20" s="42">
        <v>0.67351291346495601</v>
      </c>
      <c r="P20" s="34" t="s">
        <v>16</v>
      </c>
      <c r="Q20" s="34" t="s">
        <v>16</v>
      </c>
      <c r="R20" s="34" t="s">
        <v>16</v>
      </c>
      <c r="S20" s="34" t="s">
        <v>16</v>
      </c>
      <c r="T20" s="34"/>
      <c r="U20" s="34"/>
      <c r="V20" s="34"/>
      <c r="W20" s="34"/>
      <c r="X20" s="34"/>
      <c r="Y20" s="34"/>
    </row>
    <row r="21" spans="1:25" s="28" customFormat="1" ht="16.25" customHeight="1" x14ac:dyDescent="0.25">
      <c r="A21" s="27"/>
      <c r="B21" s="28">
        <v>1903.0623013658528</v>
      </c>
      <c r="C21" s="28">
        <f t="shared" si="1"/>
        <v>747.37116391525706</v>
      </c>
      <c r="D21" s="27">
        <f t="shared" si="2"/>
        <v>2014</v>
      </c>
      <c r="F21" s="35">
        <v>1901.669479149374</v>
      </c>
      <c r="H21" s="36">
        <v>2.5775882597892232E-2</v>
      </c>
      <c r="I21" s="34">
        <v>0.14571944258104907</v>
      </c>
      <c r="J21" s="34">
        <v>0.28847186079449105</v>
      </c>
      <c r="K21" s="34">
        <v>0.43982315779454206</v>
      </c>
      <c r="L21" s="34">
        <v>0.5911269814835074</v>
      </c>
      <c r="M21" s="34">
        <v>0.77659249102429806</v>
      </c>
      <c r="N21" s="43">
        <v>0.85739095328832537</v>
      </c>
      <c r="O21" s="34" t="s">
        <v>16</v>
      </c>
      <c r="P21" s="34" t="s">
        <v>16</v>
      </c>
      <c r="Q21" s="34" t="s">
        <v>16</v>
      </c>
      <c r="R21" s="34" t="s">
        <v>16</v>
      </c>
      <c r="S21" s="34" t="s">
        <v>16</v>
      </c>
      <c r="T21" s="34"/>
      <c r="U21" s="34"/>
      <c r="V21" s="34"/>
      <c r="W21" s="34"/>
      <c r="X21" s="34"/>
      <c r="Y21" s="34"/>
    </row>
    <row r="22" spans="1:25" s="28" customFormat="1" ht="16.25" customHeight="1" x14ac:dyDescent="0.25">
      <c r="A22" s="27"/>
      <c r="B22" s="28">
        <v>1662.6529976838608</v>
      </c>
      <c r="C22" s="28">
        <f t="shared" si="1"/>
        <v>798.21231908201253</v>
      </c>
      <c r="D22" s="27">
        <f t="shared" si="2"/>
        <v>2015</v>
      </c>
      <c r="F22" s="38">
        <v>1655.0661488370008</v>
      </c>
      <c r="H22" s="39">
        <v>3.3071788151898859E-2</v>
      </c>
      <c r="I22" s="40">
        <v>0.17282383227817977</v>
      </c>
      <c r="J22" s="40">
        <v>0.33891409558632046</v>
      </c>
      <c r="K22" s="40">
        <v>0.50552497095864213</v>
      </c>
      <c r="L22" s="40">
        <v>0.66334429498666803</v>
      </c>
      <c r="M22" s="42">
        <v>0.78113472104040726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2384.7510861938808</v>
      </c>
      <c r="C23" s="28">
        <f t="shared" si="1"/>
        <v>1668.0325181112159</v>
      </c>
      <c r="D23" s="27">
        <f t="shared" si="2"/>
        <v>2016</v>
      </c>
      <c r="F23" s="46">
        <v>2377.6764859294631</v>
      </c>
      <c r="H23" s="36">
        <v>3.9957418958350546E-2</v>
      </c>
      <c r="I23" s="34">
        <v>0.18806933936618414</v>
      </c>
      <c r="J23" s="34">
        <v>0.37884591992237104</v>
      </c>
      <c r="K23" s="34">
        <v>0.57041146215448513</v>
      </c>
      <c r="L23" s="37">
        <v>0.74201158969828351</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2432.7836668709269</v>
      </c>
      <c r="C24" s="28">
        <f t="shared" si="1"/>
        <v>1922.0012501365607</v>
      </c>
      <c r="D24" s="27">
        <f t="shared" si="2"/>
        <v>2017</v>
      </c>
      <c r="F24" s="38">
        <v>2418.4818814285745</v>
      </c>
      <c r="H24" s="40">
        <v>2.0964386564207887E-2</v>
      </c>
      <c r="I24" s="40">
        <v>0.16184338476695972</v>
      </c>
      <c r="J24" s="40">
        <v>0.38411218922686141</v>
      </c>
      <c r="K24" s="42">
        <v>0.61189284869233918</v>
      </c>
      <c r="L24" s="34"/>
      <c r="M24" s="34"/>
      <c r="N24" s="34"/>
      <c r="O24" s="34"/>
      <c r="P24" s="34"/>
      <c r="Q24" s="34"/>
      <c r="R24" s="34"/>
      <c r="S24" s="34"/>
      <c r="U24" s="44"/>
      <c r="V24" s="44"/>
      <c r="W24" s="44"/>
      <c r="X24" s="44"/>
      <c r="Y24" s="44"/>
    </row>
    <row r="25" spans="1:25" s="28" customFormat="1" ht="16.25" customHeight="1" x14ac:dyDescent="0.25">
      <c r="A25" s="27"/>
      <c r="B25" s="28">
        <v>2547.4913170509572</v>
      </c>
      <c r="C25" s="28">
        <f t="shared" si="1"/>
        <v>2384.5729712117641</v>
      </c>
      <c r="D25" s="27">
        <f t="shared" si="2"/>
        <v>2018</v>
      </c>
      <c r="F25" s="35">
        <v>2509.1178098909527</v>
      </c>
      <c r="H25" s="36">
        <v>1.8694026726757709E-2</v>
      </c>
      <c r="I25" s="34">
        <v>0.18577507386161732</v>
      </c>
      <c r="J25" s="37">
        <v>0.36951488516191899</v>
      </c>
      <c r="K25" s="34"/>
      <c r="L25" s="34"/>
      <c r="M25" s="34"/>
      <c r="N25" s="34"/>
      <c r="O25" s="34"/>
      <c r="P25" s="34"/>
      <c r="Q25" s="34"/>
      <c r="R25" s="34"/>
      <c r="S25" s="34"/>
      <c r="U25" s="44"/>
      <c r="V25" s="44"/>
      <c r="W25" s="44"/>
      <c r="X25" s="44"/>
      <c r="Y25" s="44"/>
    </row>
    <row r="26" spans="1:25" s="28" customFormat="1" ht="16.25" customHeight="1" x14ac:dyDescent="0.25">
      <c r="A26" s="27"/>
      <c r="B26" s="28">
        <v>3629.2806212700611</v>
      </c>
      <c r="C26" s="28">
        <f t="shared" si="1"/>
        <v>3442.9378893903363</v>
      </c>
      <c r="D26" s="27">
        <f t="shared" si="2"/>
        <v>2019</v>
      </c>
      <c r="F26" s="38">
        <v>3379.5574515559492</v>
      </c>
      <c r="H26" s="47">
        <v>3.071216859607841E-2</v>
      </c>
      <c r="I26" s="42">
        <v>0.16254275892921144</v>
      </c>
      <c r="J26" s="34"/>
      <c r="K26" s="34"/>
      <c r="L26" s="34"/>
      <c r="M26" s="34"/>
      <c r="N26" s="34"/>
      <c r="O26" s="34"/>
      <c r="P26" s="34"/>
      <c r="Q26" s="34"/>
      <c r="R26" s="34"/>
      <c r="S26" s="34"/>
      <c r="U26" s="44"/>
      <c r="V26" s="44"/>
      <c r="W26" s="44"/>
      <c r="X26" s="44"/>
      <c r="Y26" s="44"/>
    </row>
    <row r="27" spans="1:25" s="28" customFormat="1" ht="16.25" customHeight="1" x14ac:dyDescent="0.25">
      <c r="A27" s="27"/>
      <c r="B27" s="28">
        <v>2658.1195839389056</v>
      </c>
      <c r="C27" s="28">
        <f>+IF(I66="",J66*F27, IF(J66="", I66*F27,(I66+J66)*F27))</f>
        <v>1495.3580216627608</v>
      </c>
      <c r="D27" s="27">
        <f t="shared" si="2"/>
        <v>2020</v>
      </c>
      <c r="F27" s="48">
        <v>1537.5410585803313</v>
      </c>
      <c r="H27" s="49">
        <v>4.1026393475520055E-2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2479.4151965319998</v>
      </c>
      <c r="G31" s="17"/>
      <c r="H31" s="30">
        <v>3.4805905139142944E-3</v>
      </c>
      <c r="I31" s="31">
        <v>3.6048802262321863E-2</v>
      </c>
      <c r="J31" s="31">
        <v>8.0469860560108741E-2</v>
      </c>
      <c r="K31" s="31">
        <v>0.13527168588676333</v>
      </c>
      <c r="L31" s="31">
        <v>0.21016121678481076</v>
      </c>
      <c r="M31" s="31">
        <v>0.27677950580681954</v>
      </c>
      <c r="N31" s="31">
        <v>0.31613827963045166</v>
      </c>
      <c r="O31" s="31">
        <v>0.34588177234643802</v>
      </c>
      <c r="P31" s="31">
        <v>0.37021975750204145</v>
      </c>
      <c r="Q31" s="31">
        <v>0.39189141216731388</v>
      </c>
      <c r="R31" s="31">
        <v>0.41155394592591338</v>
      </c>
      <c r="S31" s="31">
        <v>0.43468125468629581</v>
      </c>
      <c r="T31" s="31">
        <v>0.44516166208844488</v>
      </c>
      <c r="U31" s="31">
        <v>0.46118329013282738</v>
      </c>
      <c r="V31" s="59">
        <v>0.46728512274416711</v>
      </c>
      <c r="W31" s="60">
        <v>0.47386631543281421</v>
      </c>
    </row>
    <row r="32" spans="1:25" s="54" customFormat="1" ht="19.25" customHeight="1" x14ac:dyDescent="0.25">
      <c r="D32" s="27">
        <f>D31+1</f>
        <v>2006</v>
      </c>
      <c r="E32" s="57"/>
      <c r="F32" s="61">
        <v>2065.7792990773637</v>
      </c>
      <c r="G32" s="17"/>
      <c r="H32" s="36">
        <v>5.4515000420549955E-3</v>
      </c>
      <c r="I32" s="34">
        <v>4.4934269602565295E-2</v>
      </c>
      <c r="J32" s="34">
        <v>9.5336508447901952E-2</v>
      </c>
      <c r="K32" s="34">
        <v>0.18678658283417249</v>
      </c>
      <c r="L32" s="34">
        <v>0.25827922604189069</v>
      </c>
      <c r="M32" s="34">
        <v>0.36762591726792065</v>
      </c>
      <c r="N32" s="34">
        <v>0.40563357450927601</v>
      </c>
      <c r="O32" s="34">
        <v>0.44603771946015341</v>
      </c>
      <c r="P32" s="34">
        <v>0.47237981889044162</v>
      </c>
      <c r="Q32" s="34">
        <v>0.4968335476087854</v>
      </c>
      <c r="R32" s="34">
        <v>0.50983307588299964</v>
      </c>
      <c r="S32" s="34">
        <v>0.52756608981457587</v>
      </c>
      <c r="T32" s="34">
        <v>0.53793620615810678</v>
      </c>
      <c r="U32" s="34">
        <v>0.55592750153422621</v>
      </c>
      <c r="V32" s="37">
        <v>0.56396510075171546</v>
      </c>
    </row>
    <row r="33" spans="1:21" s="54" customFormat="1" ht="16.25" customHeight="1" x14ac:dyDescent="0.25">
      <c r="D33" s="27">
        <f>D32+1</f>
        <v>2007</v>
      </c>
      <c r="F33" s="62">
        <v>1776.7032300190665</v>
      </c>
      <c r="G33" s="17"/>
      <c r="H33" s="39">
        <v>1.1802851032947079E-2</v>
      </c>
      <c r="I33" s="40">
        <v>4.9842758195807059E-2</v>
      </c>
      <c r="J33" s="40">
        <v>0.11421836523674675</v>
      </c>
      <c r="K33" s="40">
        <v>0.21068213020141074</v>
      </c>
      <c r="L33" s="40">
        <v>0.28778774856942396</v>
      </c>
      <c r="M33" s="40">
        <v>0.35585614069769422</v>
      </c>
      <c r="N33" s="40">
        <v>0.4088587471452112</v>
      </c>
      <c r="O33" s="40">
        <v>0.44940642071526482</v>
      </c>
      <c r="P33" s="40">
        <v>0.47657046747263043</v>
      </c>
      <c r="Q33" s="40">
        <v>0.51241061332024573</v>
      </c>
      <c r="R33" s="40">
        <v>0.55442212491094078</v>
      </c>
      <c r="S33" s="40">
        <v>0.57620213449306179</v>
      </c>
      <c r="T33" s="40">
        <v>0.59727804049407285</v>
      </c>
      <c r="U33" s="41">
        <v>0.60949733449628352</v>
      </c>
    </row>
    <row r="34" spans="1:21" s="54" customFormat="1" ht="16.25" customHeight="1" x14ac:dyDescent="0.25">
      <c r="D34" s="27">
        <f t="shared" ref="D34:D46" si="3">D33+1</f>
        <v>2008</v>
      </c>
      <c r="F34" s="61">
        <v>1367.2455266807144</v>
      </c>
      <c r="G34" s="17"/>
      <c r="H34" s="36">
        <v>8.0484222460677629E-3</v>
      </c>
      <c r="I34" s="34">
        <v>6.3615779738063122E-2</v>
      </c>
      <c r="J34" s="34">
        <v>0.14904658878442634</v>
      </c>
      <c r="K34" s="34">
        <v>0.20684978319216329</v>
      </c>
      <c r="L34" s="34">
        <v>0.27636851777267912</v>
      </c>
      <c r="M34" s="34">
        <v>0.355201207941365</v>
      </c>
      <c r="N34" s="34">
        <v>0.49918301984917257</v>
      </c>
      <c r="O34" s="34">
        <v>0.55038617132952339</v>
      </c>
      <c r="P34" s="34">
        <v>0.59636939849722193</v>
      </c>
      <c r="Q34" s="34">
        <v>0.62883855910416253</v>
      </c>
      <c r="R34" s="34">
        <v>0.64777329641180381</v>
      </c>
      <c r="S34" s="34">
        <v>0.67780567638510625</v>
      </c>
      <c r="T34" s="63">
        <v>0.69473036133027177</v>
      </c>
    </row>
    <row r="35" spans="1:21" s="54" customFormat="1" ht="16.25" customHeight="1" x14ac:dyDescent="0.25">
      <c r="A35" s="27"/>
      <c r="D35" s="27">
        <f t="shared" si="3"/>
        <v>2009</v>
      </c>
      <c r="F35" s="62">
        <v>1247.1897216348509</v>
      </c>
      <c r="G35" s="17"/>
      <c r="H35" s="39">
        <v>2.9610516850423055E-2</v>
      </c>
      <c r="I35" s="40">
        <v>0.10541347546236628</v>
      </c>
      <c r="J35" s="40">
        <v>0.16133099266580753</v>
      </c>
      <c r="K35" s="40">
        <v>0.28312124547215506</v>
      </c>
      <c r="L35" s="40">
        <v>0.34903988546548709</v>
      </c>
      <c r="M35" s="40">
        <v>0.44360867360621203</v>
      </c>
      <c r="N35" s="40">
        <v>0.49302000925239342</v>
      </c>
      <c r="O35" s="40">
        <v>0.55472024111340246</v>
      </c>
      <c r="P35" s="40">
        <v>0.58939067792046285</v>
      </c>
      <c r="Q35" s="40">
        <v>0.60842117433096188</v>
      </c>
      <c r="R35" s="40">
        <v>0.64153056884109327</v>
      </c>
      <c r="S35" s="40">
        <v>0.66037466645261511</v>
      </c>
    </row>
    <row r="36" spans="1:21" s="54" customFormat="1" ht="16.25" customHeight="1" x14ac:dyDescent="0.25">
      <c r="A36" s="27"/>
      <c r="D36" s="27">
        <f t="shared" si="3"/>
        <v>2010</v>
      </c>
      <c r="F36" s="61">
        <v>1142.2491317791478</v>
      </c>
      <c r="G36" s="17"/>
      <c r="H36" s="36">
        <v>2.4144105952648577E-2</v>
      </c>
      <c r="I36" s="34">
        <v>7.5782508954094011E-2</v>
      </c>
      <c r="J36" s="34">
        <v>0.15384025527312362</v>
      </c>
      <c r="K36" s="34">
        <v>0.24387255540464031</v>
      </c>
      <c r="L36" s="34">
        <v>0.34744253715783091</v>
      </c>
      <c r="M36" s="34">
        <v>0.42487745183623177</v>
      </c>
      <c r="N36" s="34">
        <v>0.46839562781225658</v>
      </c>
      <c r="O36" s="34">
        <v>0.50762038583522973</v>
      </c>
      <c r="P36" s="34">
        <v>0.53176173451622177</v>
      </c>
      <c r="Q36" s="34">
        <v>0.55601235575246566</v>
      </c>
      <c r="R36" s="37">
        <v>0.58734987620697299</v>
      </c>
      <c r="S36" s="34" t="s">
        <v>16</v>
      </c>
    </row>
    <row r="37" spans="1:21" s="54" customFormat="1" ht="16.25" customHeight="1" x14ac:dyDescent="0.25">
      <c r="A37" s="27"/>
      <c r="D37" s="27">
        <f t="shared" si="3"/>
        <v>2011</v>
      </c>
      <c r="F37" s="62">
        <v>1183.1446626890954</v>
      </c>
      <c r="G37" s="17"/>
      <c r="H37" s="39">
        <v>1.5059566837139595E-2</v>
      </c>
      <c r="I37" s="40">
        <v>6.4067310050223161E-2</v>
      </c>
      <c r="J37" s="40">
        <v>0.14094363815447566</v>
      </c>
      <c r="K37" s="40">
        <v>0.21955693006033672</v>
      </c>
      <c r="L37" s="40">
        <v>0.30621325406287164</v>
      </c>
      <c r="M37" s="40">
        <v>0.37999380574840486</v>
      </c>
      <c r="N37" s="40">
        <v>0.44120455710770456</v>
      </c>
      <c r="O37" s="40">
        <v>0.49361241915641013</v>
      </c>
      <c r="P37" s="40">
        <v>0.53607600678561351</v>
      </c>
      <c r="Q37" s="42">
        <v>0.55280320376471059</v>
      </c>
      <c r="R37" s="34" t="s">
        <v>16</v>
      </c>
      <c r="S37" s="34" t="s">
        <v>16</v>
      </c>
    </row>
    <row r="38" spans="1:21" s="54" customFormat="1" ht="16.25" customHeight="1" x14ac:dyDescent="0.25">
      <c r="A38" s="27"/>
      <c r="D38" s="27">
        <f t="shared" si="3"/>
        <v>2012</v>
      </c>
      <c r="F38" s="61">
        <v>1537.298199855609</v>
      </c>
      <c r="G38" s="17"/>
      <c r="H38" s="36">
        <v>1.2206107366246012E-2</v>
      </c>
      <c r="I38" s="34">
        <v>7.5923644223059139E-2</v>
      </c>
      <c r="J38" s="34">
        <v>0.13542709527343161</v>
      </c>
      <c r="K38" s="34">
        <v>0.23284903436453033</v>
      </c>
      <c r="L38" s="34">
        <v>0.33432439168098832</v>
      </c>
      <c r="M38" s="34">
        <v>0.424003342430119</v>
      </c>
      <c r="N38" s="34">
        <v>0.49908874433645667</v>
      </c>
      <c r="O38" s="34">
        <v>0.55070339682566838</v>
      </c>
      <c r="P38" s="37">
        <v>0.58297718397075182</v>
      </c>
      <c r="Q38" s="34" t="s">
        <v>16</v>
      </c>
      <c r="R38" s="34" t="s">
        <v>16</v>
      </c>
      <c r="S38" s="34" t="s">
        <v>16</v>
      </c>
    </row>
    <row r="39" spans="1:21" s="54" customFormat="1" ht="16.25" customHeight="1" x14ac:dyDescent="0.25">
      <c r="A39" s="27"/>
      <c r="D39" s="27">
        <f t="shared" si="3"/>
        <v>2013</v>
      </c>
      <c r="F39" s="62">
        <v>1486.1792414318265</v>
      </c>
      <c r="G39" s="17"/>
      <c r="H39" s="39">
        <v>8.1900201325632357E-3</v>
      </c>
      <c r="I39" s="40">
        <v>6.3648740837015619E-2</v>
      </c>
      <c r="J39" s="40">
        <v>0.13287063290836809</v>
      </c>
      <c r="K39" s="40">
        <v>0.23178988096758957</v>
      </c>
      <c r="L39" s="40">
        <v>0.33510276798166855</v>
      </c>
      <c r="M39" s="40">
        <v>0.4344088308602625</v>
      </c>
      <c r="N39" s="40">
        <v>0.51699158711355397</v>
      </c>
      <c r="O39" s="42">
        <v>0.56585272766915862</v>
      </c>
      <c r="P39" s="34" t="s">
        <v>16</v>
      </c>
      <c r="Q39" s="34" t="s">
        <v>16</v>
      </c>
      <c r="R39" s="34" t="s">
        <v>16</v>
      </c>
      <c r="S39" s="34" t="s">
        <v>16</v>
      </c>
    </row>
    <row r="40" spans="1:21" s="54" customFormat="1" ht="16.25" customHeight="1" x14ac:dyDescent="0.25">
      <c r="A40" s="27"/>
      <c r="D40" s="27">
        <f t="shared" si="3"/>
        <v>2014</v>
      </c>
      <c r="F40" s="61">
        <v>1901.669479149374</v>
      </c>
      <c r="G40" s="17"/>
      <c r="H40" s="36">
        <v>7.2110357241323315E-3</v>
      </c>
      <c r="I40" s="34">
        <v>5.1684987375840749E-2</v>
      </c>
      <c r="J40" s="34">
        <v>0.13415227709930053</v>
      </c>
      <c r="K40" s="64">
        <v>0.256265290299794</v>
      </c>
      <c r="L40" s="34">
        <v>0.4101275418323278</v>
      </c>
      <c r="M40" s="34">
        <v>0.56862668721230691</v>
      </c>
      <c r="N40" s="37">
        <v>0.70107501515976978</v>
      </c>
      <c r="O40" s="34" t="s">
        <v>16</v>
      </c>
      <c r="P40" s="34" t="s">
        <v>16</v>
      </c>
      <c r="Q40" s="34" t="s">
        <v>16</v>
      </c>
      <c r="R40" s="34" t="s">
        <v>16</v>
      </c>
      <c r="S40" s="34" t="s">
        <v>16</v>
      </c>
    </row>
    <row r="41" spans="1:21" s="54" customFormat="1" ht="15.65" customHeight="1" x14ac:dyDescent="0.25">
      <c r="A41" s="27"/>
      <c r="D41" s="27">
        <f t="shared" si="3"/>
        <v>2015</v>
      </c>
      <c r="F41" s="62">
        <v>1655.0661488370008</v>
      </c>
      <c r="G41" s="17"/>
      <c r="H41" s="39">
        <v>7.613117897272364E-3</v>
      </c>
      <c r="I41" s="40">
        <v>6.0099579450742326E-2</v>
      </c>
      <c r="J41" s="40">
        <v>0.15568902168552562</v>
      </c>
      <c r="K41" s="40">
        <v>0.29807283404879303</v>
      </c>
      <c r="L41" s="40">
        <v>0.46154491899145361</v>
      </c>
      <c r="M41" s="42">
        <v>0.57203190588077224</v>
      </c>
      <c r="N41" s="34" t="s">
        <v>16</v>
      </c>
      <c r="O41" s="34" t="s">
        <v>16</v>
      </c>
      <c r="P41" s="34" t="s">
        <v>16</v>
      </c>
      <c r="Q41" s="34" t="s">
        <v>16</v>
      </c>
      <c r="R41" s="34" t="s">
        <v>16</v>
      </c>
      <c r="S41" s="34" t="s">
        <v>16</v>
      </c>
    </row>
    <row r="42" spans="1:21" s="54" customFormat="1" ht="18.75" customHeight="1" x14ac:dyDescent="0.25">
      <c r="A42" s="27"/>
      <c r="D42" s="27">
        <f t="shared" si="3"/>
        <v>2016</v>
      </c>
      <c r="E42" s="65"/>
      <c r="F42" s="61">
        <v>2377.6764859294631</v>
      </c>
      <c r="G42" s="17"/>
      <c r="H42" s="66">
        <v>6.6837091341613994E-3</v>
      </c>
      <c r="I42" s="34">
        <v>5.960351079077713E-2</v>
      </c>
      <c r="J42" s="34">
        <v>0.16398431037254621</v>
      </c>
      <c r="K42" s="34">
        <v>0.30832231772586061</v>
      </c>
      <c r="L42" s="37">
        <v>0.46541050949290674</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2418.4818814285745</v>
      </c>
      <c r="G43" s="17"/>
      <c r="H43" s="40">
        <v>3.8665776011143631E-3</v>
      </c>
      <c r="I43" s="40">
        <v>4.9561917147396745E-2</v>
      </c>
      <c r="J43" s="40">
        <v>0.15166705441884065</v>
      </c>
      <c r="K43" s="40">
        <v>0.35903961215891611</v>
      </c>
      <c r="L43" s="34"/>
      <c r="M43" s="34"/>
      <c r="N43" s="34"/>
      <c r="O43" s="34"/>
      <c r="P43" s="34"/>
      <c r="Q43" s="34"/>
      <c r="R43" s="34"/>
      <c r="S43" s="34"/>
    </row>
    <row r="44" spans="1:21" s="54" customFormat="1" ht="18.75" customHeight="1" x14ac:dyDescent="0.25">
      <c r="A44" s="27"/>
      <c r="D44" s="27">
        <f t="shared" si="3"/>
        <v>2018</v>
      </c>
      <c r="E44" s="65"/>
      <c r="F44" s="61">
        <v>2509.1178098909527</v>
      </c>
      <c r="G44" s="17"/>
      <c r="H44" s="67">
        <v>4.0101360085397723E-3</v>
      </c>
      <c r="I44" s="34">
        <v>7.3981304898185968E-2</v>
      </c>
      <c r="J44" s="37">
        <v>0.17955480113990349</v>
      </c>
      <c r="K44" s="34"/>
      <c r="L44" s="34"/>
      <c r="M44" s="34"/>
      <c r="N44" s="34"/>
      <c r="O44" s="34"/>
      <c r="P44" s="34"/>
      <c r="Q44" s="34"/>
      <c r="R44" s="34"/>
      <c r="S44" s="34"/>
    </row>
    <row r="45" spans="1:21" s="54" customFormat="1" ht="18.75" customHeight="1" x14ac:dyDescent="0.25">
      <c r="A45" s="27"/>
      <c r="D45" s="27">
        <f t="shared" si="3"/>
        <v>2019</v>
      </c>
      <c r="E45" s="65"/>
      <c r="F45" s="62">
        <v>3379.5574515559492</v>
      </c>
      <c r="G45" s="17"/>
      <c r="H45" s="47">
        <v>8.1225401759385443E-3</v>
      </c>
      <c r="I45" s="42">
        <v>6.5169550537041335E-2</v>
      </c>
      <c r="J45" s="34"/>
      <c r="K45" s="34"/>
      <c r="L45" s="34"/>
      <c r="M45" s="34"/>
      <c r="N45" s="34"/>
      <c r="O45" s="34"/>
      <c r="P45" s="34"/>
      <c r="Q45" s="34"/>
      <c r="R45" s="34"/>
      <c r="S45" s="34"/>
    </row>
    <row r="46" spans="1:21" s="54" customFormat="1" ht="18.75" customHeight="1" x14ac:dyDescent="0.25">
      <c r="A46" s="27"/>
      <c r="D46" s="27">
        <f t="shared" si="3"/>
        <v>2020</v>
      </c>
      <c r="E46" s="65"/>
      <c r="F46" s="68">
        <v>1537.5410585803313</v>
      </c>
      <c r="G46" s="17"/>
      <c r="H46" s="69">
        <v>8.8749273793708658E-3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0.52845549358522192</v>
      </c>
      <c r="H51" s="74">
        <v>0.47386631543281432</v>
      </c>
      <c r="I51" s="74">
        <v>2.7883838235216285E-2</v>
      </c>
      <c r="J51" s="74">
        <v>2.6705339917191328E-2</v>
      </c>
      <c r="K51" s="34"/>
      <c r="L51" s="34"/>
      <c r="M51" s="34"/>
      <c r="N51" s="34"/>
      <c r="O51" s="34"/>
      <c r="P51" s="34"/>
      <c r="Q51" s="34"/>
    </row>
    <row r="52" spans="1:19" s="28" customFormat="1" ht="16.25" customHeight="1" x14ac:dyDescent="0.25">
      <c r="A52" s="27"/>
      <c r="D52" s="55">
        <f>D51+1</f>
        <v>2006</v>
      </c>
      <c r="F52" s="75">
        <v>0.65585623117079794</v>
      </c>
      <c r="H52" s="76">
        <v>0.56396510075171569</v>
      </c>
      <c r="I52" s="76">
        <v>5.6072394952376842E-2</v>
      </c>
      <c r="J52" s="76">
        <v>3.5818735466705401E-2</v>
      </c>
      <c r="K52" s="34"/>
      <c r="L52" s="34"/>
      <c r="M52" s="34"/>
      <c r="N52" s="34"/>
      <c r="O52" s="34"/>
      <c r="P52" s="34"/>
      <c r="Q52" s="34"/>
    </row>
    <row r="53" spans="1:19" s="28" customFormat="1" ht="16.25" customHeight="1" x14ac:dyDescent="0.25">
      <c r="A53" s="27"/>
      <c r="D53" s="55">
        <f>D52+1</f>
        <v>2007</v>
      </c>
      <c r="F53" s="77">
        <v>0.71121258611186422</v>
      </c>
      <c r="H53" s="78">
        <v>0.60949733449628307</v>
      </c>
      <c r="I53" s="78">
        <v>6.034193995252761E-2</v>
      </c>
      <c r="J53" s="78">
        <v>4.1373311663053629E-2</v>
      </c>
      <c r="K53" s="34"/>
      <c r="L53" s="34"/>
      <c r="M53" s="34"/>
      <c r="N53" s="34"/>
      <c r="O53" s="34"/>
      <c r="P53" s="34"/>
      <c r="Q53" s="34"/>
    </row>
    <row r="54" spans="1:19" s="28" customFormat="1" ht="16.25" customHeight="1" x14ac:dyDescent="0.25">
      <c r="A54" s="27"/>
      <c r="D54" s="55">
        <f t="shared" ref="D54:D61" si="4">D53+1</f>
        <v>2008</v>
      </c>
      <c r="F54" s="75">
        <v>0.79470722735763111</v>
      </c>
      <c r="H54" s="76">
        <v>0.69473036133027255</v>
      </c>
      <c r="I54" s="76">
        <v>5.2128437513861058E-2</v>
      </c>
      <c r="J54" s="76">
        <v>4.784842851349741E-2</v>
      </c>
      <c r="K54" s="34"/>
      <c r="L54" s="34"/>
      <c r="M54" s="34"/>
      <c r="N54" s="34"/>
      <c r="O54" s="34"/>
      <c r="P54" s="34"/>
      <c r="Q54" s="34"/>
    </row>
    <row r="55" spans="1:19" s="28" customFormat="1" ht="16.25" customHeight="1" x14ac:dyDescent="0.25">
      <c r="A55" s="27"/>
      <c r="D55" s="55">
        <f t="shared" si="4"/>
        <v>2009</v>
      </c>
      <c r="F55" s="77">
        <v>0.83808403440218826</v>
      </c>
      <c r="H55" s="78">
        <v>0.66037466645261467</v>
      </c>
      <c r="I55" s="78">
        <v>9.3234998540730932E-2</v>
      </c>
      <c r="J55" s="78">
        <v>8.4474369408842648E-2</v>
      </c>
      <c r="K55" s="34"/>
      <c r="L55" s="34"/>
      <c r="M55" s="34"/>
      <c r="N55" s="34"/>
      <c r="O55" s="34"/>
      <c r="P55" s="34"/>
      <c r="Q55" s="34"/>
    </row>
    <row r="56" spans="1:19" s="28" customFormat="1" ht="16.25" customHeight="1" x14ac:dyDescent="0.25">
      <c r="A56" s="27"/>
      <c r="D56" s="55">
        <f t="shared" si="4"/>
        <v>2010</v>
      </c>
      <c r="F56" s="75">
        <v>0.75620710984628969</v>
      </c>
      <c r="H56" s="76">
        <v>0.58734987620697265</v>
      </c>
      <c r="I56" s="76">
        <v>0.10744224020391202</v>
      </c>
      <c r="J56" s="76">
        <v>6.1414993435404922E-2</v>
      </c>
      <c r="K56" s="34"/>
      <c r="L56" s="34"/>
      <c r="M56" s="34"/>
      <c r="N56" s="34"/>
      <c r="O56" s="34"/>
      <c r="P56" s="34"/>
      <c r="Q56" s="34"/>
    </row>
    <row r="57" spans="1:19" s="28" customFormat="1" ht="16.25" customHeight="1" x14ac:dyDescent="0.25">
      <c r="A57" s="27"/>
      <c r="D57" s="55">
        <f t="shared" si="4"/>
        <v>2011</v>
      </c>
      <c r="F57" s="77">
        <v>0.71315636368170532</v>
      </c>
      <c r="H57" s="78">
        <v>0.55280320376471104</v>
      </c>
      <c r="I57" s="78">
        <v>8.4686583754943895E-2</v>
      </c>
      <c r="J57" s="78">
        <v>7.5666576162050372E-2</v>
      </c>
      <c r="K57" s="34"/>
      <c r="L57" s="34"/>
      <c r="M57" s="34"/>
      <c r="N57" s="34"/>
      <c r="O57" s="34"/>
      <c r="P57" s="34"/>
      <c r="Q57" s="34"/>
    </row>
    <row r="58" spans="1:19" s="28" customFormat="1" ht="16.25" customHeight="1" x14ac:dyDescent="0.25">
      <c r="A58" s="27"/>
      <c r="D58" s="55">
        <f t="shared" si="4"/>
        <v>2012</v>
      </c>
      <c r="F58" s="75">
        <v>0.79328091129073375</v>
      </c>
      <c r="H58" s="76">
        <v>0.5829771839707516</v>
      </c>
      <c r="I58" s="76">
        <v>0.10471802125534918</v>
      </c>
      <c r="J58" s="76">
        <v>0.10558570606463304</v>
      </c>
      <c r="K58" s="34"/>
      <c r="L58" s="34"/>
      <c r="M58" s="34"/>
      <c r="N58" s="34"/>
      <c r="O58" s="34"/>
      <c r="P58" s="34"/>
      <c r="Q58" s="34"/>
    </row>
    <row r="59" spans="1:19" s="28" customFormat="1" ht="16.25" customHeight="1" x14ac:dyDescent="0.25">
      <c r="A59" s="27"/>
      <c r="D59" s="55">
        <f t="shared" si="4"/>
        <v>2013</v>
      </c>
      <c r="F59" s="77">
        <v>0.80118815894952999</v>
      </c>
      <c r="H59" s="78">
        <v>0.56585272766915784</v>
      </c>
      <c r="I59" s="78">
        <v>0.10766018579579706</v>
      </c>
      <c r="J59" s="78">
        <v>0.12767524548457512</v>
      </c>
    </row>
    <row r="60" spans="1:19" s="28" customFormat="1" ht="16.25" customHeight="1" x14ac:dyDescent="0.25">
      <c r="A60" s="54"/>
      <c r="D60" s="55">
        <f t="shared" si="4"/>
        <v>2014</v>
      </c>
      <c r="F60" s="75">
        <v>1.0940829337858609</v>
      </c>
      <c r="H60" s="76">
        <v>0.70107501515977044</v>
      </c>
      <c r="I60" s="76">
        <v>0.15631593812855502</v>
      </c>
      <c r="J60" s="76">
        <v>0.23669198049753548</v>
      </c>
    </row>
    <row r="61" spans="1:19" s="28" customFormat="1" ht="15.65" customHeight="1" x14ac:dyDescent="0.25">
      <c r="D61" s="55">
        <f t="shared" si="4"/>
        <v>2015</v>
      </c>
      <c r="F61" s="77">
        <v>1.0543161454822583</v>
      </c>
      <c r="H61" s="78">
        <v>0.57203190588077246</v>
      </c>
      <c r="I61" s="78">
        <v>0.2091028151596355</v>
      </c>
      <c r="J61" s="78">
        <v>0.27318142444185028</v>
      </c>
    </row>
    <row r="62" spans="1:19" s="28" customFormat="1" ht="18.75" customHeight="1" x14ac:dyDescent="0.25">
      <c r="D62" s="27">
        <f>D61+1</f>
        <v>2016</v>
      </c>
      <c r="F62" s="75">
        <v>1.166949397555368</v>
      </c>
      <c r="H62" s="76">
        <v>0.46541050949290663</v>
      </c>
      <c r="I62" s="76">
        <v>0.27660108020537671</v>
      </c>
      <c r="J62" s="76">
        <v>0.42493780785708457</v>
      </c>
    </row>
    <row r="63" spans="1:19" s="28" customFormat="1" ht="18.75" customHeight="1" x14ac:dyDescent="0.25">
      <c r="D63" s="27">
        <f>D62+1</f>
        <v>2017</v>
      </c>
      <c r="F63" s="77">
        <v>1.1537535460922366</v>
      </c>
      <c r="H63" s="78">
        <v>0.35903961215891605</v>
      </c>
      <c r="I63" s="78">
        <v>0.25285323653342323</v>
      </c>
      <c r="J63" s="78">
        <v>0.54186069739989728</v>
      </c>
    </row>
    <row r="64" spans="1:19" s="28" customFormat="1" ht="18.75" customHeight="1" x14ac:dyDescent="0.25">
      <c r="D64" s="27">
        <f t="shared" ref="D64:D65" si="5">D63+1</f>
        <v>2018</v>
      </c>
      <c r="F64" s="75">
        <v>1.1299178976082189</v>
      </c>
      <c r="H64" s="76">
        <v>0.17955480113990338</v>
      </c>
      <c r="I64" s="76">
        <v>0.18996008402201536</v>
      </c>
      <c r="J64" s="76">
        <v>0.76040301244630015</v>
      </c>
    </row>
    <row r="65" spans="1:10" s="28" customFormat="1" ht="18.75" customHeight="1" x14ac:dyDescent="0.25">
      <c r="D65" s="27">
        <f t="shared" si="5"/>
        <v>2019</v>
      </c>
      <c r="F65" s="77">
        <v>1.0839236148614122</v>
      </c>
      <c r="H65" s="78">
        <v>6.5169550537041335E-2</v>
      </c>
      <c r="I65" s="78">
        <v>9.737320839217016E-2</v>
      </c>
      <c r="J65" s="78">
        <v>0.92138085593220076</v>
      </c>
    </row>
    <row r="66" spans="1:10" s="28" customFormat="1" ht="18.75" customHeight="1" x14ac:dyDescent="0.25">
      <c r="D66" s="27">
        <f>D65+1</f>
        <v>2020</v>
      </c>
      <c r="F66" s="79">
        <v>0.98143953846265486</v>
      </c>
      <c r="H66" s="80">
        <v>8.8749273793708658E-3</v>
      </c>
      <c r="I66" s="80">
        <v>3.2151466096149189E-2</v>
      </c>
      <c r="J66" s="80">
        <v>0.94041314498713491</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92B1F-852C-4304-9DAA-43D0198EAEEE}">
  <sheetPr codeName="WTemplate13">
    <pageSetUpPr fitToPage="1"/>
  </sheetPr>
  <dimension ref="A1:AP137"/>
  <sheetViews>
    <sheetView showGridLines="0" view="pageBreakPreview" topLeftCell="D31"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31</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Liability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1097.017007655744</v>
      </c>
      <c r="C12" s="28">
        <f>+IF(I51="",J51*F12, IF(J51="", I51*F12,(I51+J51)*F12))</f>
        <v>6.1795791608123931</v>
      </c>
      <c r="D12" s="27">
        <v>2005</v>
      </c>
      <c r="F12" s="29">
        <v>1096.8951917383977</v>
      </c>
      <c r="H12" s="30">
        <v>2.467259349931606E-2</v>
      </c>
      <c r="I12" s="31">
        <v>0.15431875596027925</v>
      </c>
      <c r="J12" s="31">
        <v>0.26156245771027137</v>
      </c>
      <c r="K12" s="31">
        <v>0.34222938692980132</v>
      </c>
      <c r="L12" s="31">
        <v>0.39089030768274841</v>
      </c>
      <c r="M12" s="31">
        <v>0.42277626386140632</v>
      </c>
      <c r="N12" s="31">
        <v>0.44850986593288328</v>
      </c>
      <c r="O12" s="31">
        <v>0.45401274526191637</v>
      </c>
      <c r="P12" s="31">
        <v>0.4600267610525019</v>
      </c>
      <c r="Q12" s="31">
        <v>0.46839330485556668</v>
      </c>
      <c r="R12" s="31">
        <v>0.47433443196819691</v>
      </c>
      <c r="S12" s="32">
        <v>0.47682801106151801</v>
      </c>
      <c r="T12" s="32">
        <v>0.48008852475863956</v>
      </c>
      <c r="U12" s="32">
        <v>0.48140365494270909</v>
      </c>
      <c r="V12" s="32">
        <v>0.48206037439495159</v>
      </c>
      <c r="W12" s="33">
        <v>0.48316980507548368</v>
      </c>
      <c r="X12" s="34"/>
      <c r="Y12" s="34"/>
    </row>
    <row r="13" spans="1:42" s="28" customFormat="1" ht="16.25" customHeight="1" x14ac:dyDescent="0.25">
      <c r="A13" s="27"/>
      <c r="B13" s="28">
        <v>1071.4716548801905</v>
      </c>
      <c r="C13" s="28">
        <f t="shared" ref="C13:C26" si="1">+IF(I52="",J52*F13, IF(J52="", I52*F13,(I52+J52)*F13))</f>
        <v>11.457788198794532</v>
      </c>
      <c r="D13" s="27">
        <f>D12+1</f>
        <v>2006</v>
      </c>
      <c r="F13" s="35">
        <v>1071.4716545771314</v>
      </c>
      <c r="H13" s="36">
        <v>2.9951300264082447E-2</v>
      </c>
      <c r="I13" s="34">
        <v>0.134597519780041</v>
      </c>
      <c r="J13" s="34">
        <v>0.21537571026080982</v>
      </c>
      <c r="K13" s="34">
        <v>0.31159719242444323</v>
      </c>
      <c r="L13" s="34">
        <v>0.41172079239702059</v>
      </c>
      <c r="M13" s="34">
        <v>0.46599671797750392</v>
      </c>
      <c r="N13" s="34">
        <v>0.47980825323475013</v>
      </c>
      <c r="O13" s="34">
        <v>0.48432868801442447</v>
      </c>
      <c r="P13" s="34">
        <v>0.511752002731926</v>
      </c>
      <c r="Q13" s="34">
        <v>0.524140596133161</v>
      </c>
      <c r="R13" s="34">
        <v>0.52442186298460225</v>
      </c>
      <c r="S13" s="34">
        <v>0.53041067236319683</v>
      </c>
      <c r="T13" s="34">
        <v>0.53586431846736715</v>
      </c>
      <c r="U13" s="34">
        <v>0.55332798108274694</v>
      </c>
      <c r="V13" s="37">
        <v>0.5498310787744215</v>
      </c>
      <c r="W13" s="34"/>
      <c r="X13" s="34"/>
      <c r="Y13" s="34"/>
    </row>
    <row r="14" spans="1:42" s="28" customFormat="1" ht="16.25" customHeight="1" x14ac:dyDescent="0.25">
      <c r="A14" s="27"/>
      <c r="B14" s="28">
        <v>821.43501757809906</v>
      </c>
      <c r="C14" s="28">
        <f t="shared" si="1"/>
        <v>84.890639292155541</v>
      </c>
      <c r="D14" s="27">
        <f>D13+1</f>
        <v>2007</v>
      </c>
      <c r="F14" s="38">
        <v>821.43501772065815</v>
      </c>
      <c r="H14" s="39">
        <v>2.6450810860693088E-2</v>
      </c>
      <c r="I14" s="40">
        <v>0.20424051210639019</v>
      </c>
      <c r="J14" s="40">
        <v>0.34112963555260772</v>
      </c>
      <c r="K14" s="40">
        <v>0.60176333681591143</v>
      </c>
      <c r="L14" s="40">
        <v>0.64719609719405136</v>
      </c>
      <c r="M14" s="40">
        <v>0.65952655329541954</v>
      </c>
      <c r="N14" s="40">
        <v>0.67911256883698656</v>
      </c>
      <c r="O14" s="40">
        <v>0.8441066805056352</v>
      </c>
      <c r="P14" s="40">
        <v>0.91115755851642755</v>
      </c>
      <c r="Q14" s="40">
        <v>0.93634060675118702</v>
      </c>
      <c r="R14" s="40">
        <v>0.9487187784594312</v>
      </c>
      <c r="S14" s="40">
        <v>0.95032863033557446</v>
      </c>
      <c r="T14" s="40">
        <v>0.99205643444438252</v>
      </c>
      <c r="U14" s="41">
        <v>0.99324178442973909</v>
      </c>
      <c r="V14" s="34"/>
      <c r="W14" s="34"/>
      <c r="X14" s="34"/>
      <c r="Y14" s="34"/>
    </row>
    <row r="15" spans="1:42" s="28" customFormat="1" ht="16.25" customHeight="1" x14ac:dyDescent="0.25">
      <c r="A15" s="27"/>
      <c r="B15" s="28">
        <v>657.19424950980601</v>
      </c>
      <c r="C15" s="28">
        <f t="shared" si="1"/>
        <v>27.275215999661533</v>
      </c>
      <c r="D15" s="27">
        <f t="shared" ref="D15:D27" si="2">D14+1</f>
        <v>2008</v>
      </c>
      <c r="F15" s="35">
        <v>657.1942495596661</v>
      </c>
      <c r="H15" s="36">
        <v>3.0664169233676278E-2</v>
      </c>
      <c r="I15" s="34">
        <v>0.17800457650056889</v>
      </c>
      <c r="J15" s="34">
        <v>0.32838462136237101</v>
      </c>
      <c r="K15" s="34">
        <v>0.39371274117386379</v>
      </c>
      <c r="L15" s="34">
        <v>0.42812051815466107</v>
      </c>
      <c r="M15" s="34">
        <v>0.53020195931928527</v>
      </c>
      <c r="N15" s="34">
        <v>0.5821740550861525</v>
      </c>
      <c r="O15" s="34">
        <v>0.60187822710658967</v>
      </c>
      <c r="P15" s="34">
        <v>0.63470106358538159</v>
      </c>
      <c r="Q15" s="34">
        <v>0.6806521042991589</v>
      </c>
      <c r="R15" s="34">
        <v>0.63060407667713925</v>
      </c>
      <c r="S15" s="34">
        <v>0.6438234734614493</v>
      </c>
      <c r="T15" s="37">
        <v>0.64567207238104973</v>
      </c>
      <c r="U15" s="34"/>
      <c r="V15" s="34"/>
      <c r="W15" s="34"/>
      <c r="X15" s="34"/>
      <c r="Y15" s="34"/>
    </row>
    <row r="16" spans="1:42" s="28" customFormat="1" ht="16.25" customHeight="1" x14ac:dyDescent="0.25">
      <c r="A16" s="27"/>
      <c r="B16" s="28">
        <v>519.49643335136398</v>
      </c>
      <c r="C16" s="28">
        <f t="shared" si="1"/>
        <v>48.812262477228124</v>
      </c>
      <c r="D16" s="27">
        <f t="shared" si="2"/>
        <v>2009</v>
      </c>
      <c r="F16" s="38">
        <v>519.4964334377355</v>
      </c>
      <c r="H16" s="39">
        <v>3.122829435431752E-2</v>
      </c>
      <c r="I16" s="40">
        <v>0.27256761777270871</v>
      </c>
      <c r="J16" s="40">
        <v>0.43163770805221674</v>
      </c>
      <c r="K16" s="40">
        <v>0.53114511844594225</v>
      </c>
      <c r="L16" s="40">
        <v>0.59490371725072577</v>
      </c>
      <c r="M16" s="40">
        <v>0.69346039834608031</v>
      </c>
      <c r="N16" s="40">
        <v>0.7074787881228044</v>
      </c>
      <c r="O16" s="40">
        <v>0.72486104406038132</v>
      </c>
      <c r="P16" s="40">
        <v>0.76442643836923374</v>
      </c>
      <c r="Q16" s="40">
        <v>0.76629787140786287</v>
      </c>
      <c r="R16" s="40">
        <v>0.79677108119429318</v>
      </c>
      <c r="S16" s="42">
        <v>0.8011341430671679</v>
      </c>
      <c r="T16" s="34"/>
      <c r="U16" s="34"/>
      <c r="V16" s="34"/>
      <c r="W16" s="34"/>
      <c r="X16" s="34"/>
      <c r="Y16" s="34"/>
    </row>
    <row r="17" spans="1:25" s="28" customFormat="1" ht="16.25" customHeight="1" x14ac:dyDescent="0.25">
      <c r="A17" s="27"/>
      <c r="B17" s="28">
        <v>529.7532166847393</v>
      </c>
      <c r="C17" s="28">
        <f t="shared" si="1"/>
        <v>27.111485572430237</v>
      </c>
      <c r="D17" s="27">
        <f t="shared" si="2"/>
        <v>2010</v>
      </c>
      <c r="F17" s="35">
        <v>529.75019867302751</v>
      </c>
      <c r="H17" s="36">
        <v>7.6803606618378095E-2</v>
      </c>
      <c r="I17" s="34">
        <v>0.28688497020880999</v>
      </c>
      <c r="J17" s="34">
        <v>0.45213849776116516</v>
      </c>
      <c r="K17" s="34">
        <v>0.5530989979834956</v>
      </c>
      <c r="L17" s="34">
        <v>0.57951136801619785</v>
      </c>
      <c r="M17" s="34">
        <v>0.70381984023034661</v>
      </c>
      <c r="N17" s="34">
        <v>0.71826853121082013</v>
      </c>
      <c r="O17" s="34">
        <v>0.72471563814447404</v>
      </c>
      <c r="P17" s="34">
        <v>0.73571189486988209</v>
      </c>
      <c r="Q17" s="34">
        <v>0.74212190153376545</v>
      </c>
      <c r="R17" s="37">
        <v>0.74641800467186792</v>
      </c>
      <c r="S17" s="34" t="s">
        <v>16</v>
      </c>
      <c r="T17" s="34"/>
      <c r="U17" s="34"/>
      <c r="V17" s="34"/>
      <c r="W17" s="34"/>
      <c r="X17" s="34"/>
      <c r="Y17" s="34"/>
    </row>
    <row r="18" spans="1:25" s="28" customFormat="1" ht="16.25" customHeight="1" x14ac:dyDescent="0.25">
      <c r="A18" s="27"/>
      <c r="B18" s="28">
        <v>545.85130968642875</v>
      </c>
      <c r="C18" s="28">
        <f t="shared" si="1"/>
        <v>50.862026333995459</v>
      </c>
      <c r="D18" s="27">
        <f t="shared" si="2"/>
        <v>2011</v>
      </c>
      <c r="F18" s="38">
        <v>545.81962041273493</v>
      </c>
      <c r="H18" s="39">
        <v>2.1842520404296337E-2</v>
      </c>
      <c r="I18" s="40">
        <v>0.14040380012259684</v>
      </c>
      <c r="J18" s="40">
        <v>0.23235633916541396</v>
      </c>
      <c r="K18" s="40">
        <v>0.34722516039671281</v>
      </c>
      <c r="L18" s="40">
        <v>0.40658686211679612</v>
      </c>
      <c r="M18" s="40">
        <v>0.43619513241713953</v>
      </c>
      <c r="N18" s="40">
        <v>0.49528626951108184</v>
      </c>
      <c r="O18" s="40">
        <v>0.52915437749927963</v>
      </c>
      <c r="P18" s="40">
        <v>0.54325191844081999</v>
      </c>
      <c r="Q18" s="42">
        <v>0.5541630440731008</v>
      </c>
      <c r="R18" s="34" t="s">
        <v>16</v>
      </c>
      <c r="S18" s="34" t="s">
        <v>16</v>
      </c>
      <c r="T18" s="34"/>
      <c r="U18" s="34"/>
      <c r="V18" s="34"/>
      <c r="W18" s="34"/>
      <c r="X18" s="34"/>
      <c r="Y18" s="34"/>
    </row>
    <row r="19" spans="1:25" s="28" customFormat="1" ht="16.25" customHeight="1" x14ac:dyDescent="0.25">
      <c r="A19" s="27"/>
      <c r="B19" s="28">
        <v>680.20280006150358</v>
      </c>
      <c r="C19" s="28">
        <f t="shared" si="1"/>
        <v>113.88860258641141</v>
      </c>
      <c r="D19" s="27">
        <f t="shared" si="2"/>
        <v>2012</v>
      </c>
      <c r="F19" s="35">
        <v>679.84163362564266</v>
      </c>
      <c r="H19" s="36">
        <v>1.7834541338095821E-2</v>
      </c>
      <c r="I19" s="34">
        <v>0.11648041156857682</v>
      </c>
      <c r="J19" s="34">
        <v>0.27953279977147516</v>
      </c>
      <c r="K19" s="34">
        <v>0.50385042031265304</v>
      </c>
      <c r="L19" s="34">
        <v>0.62414060972346741</v>
      </c>
      <c r="M19" s="34">
        <v>0.78124213164149425</v>
      </c>
      <c r="N19" s="34">
        <v>0.85068664716750386</v>
      </c>
      <c r="O19" s="34">
        <v>0.96779183285837889</v>
      </c>
      <c r="P19" s="37">
        <v>1.0070677786128126</v>
      </c>
      <c r="Q19" s="34" t="s">
        <v>16</v>
      </c>
      <c r="R19" s="34" t="s">
        <v>16</v>
      </c>
      <c r="S19" s="34" t="s">
        <v>16</v>
      </c>
      <c r="T19" s="34"/>
      <c r="U19" s="34"/>
      <c r="V19" s="34"/>
      <c r="W19" s="34"/>
      <c r="X19" s="34"/>
      <c r="Y19" s="34"/>
    </row>
    <row r="20" spans="1:25" s="28" customFormat="1" ht="16.25" customHeight="1" x14ac:dyDescent="0.25">
      <c r="A20" s="27"/>
      <c r="B20" s="28">
        <v>790.43973678269288</v>
      </c>
      <c r="C20" s="28">
        <f t="shared" si="1"/>
        <v>162.73268572081872</v>
      </c>
      <c r="D20" s="27">
        <f t="shared" si="2"/>
        <v>2013</v>
      </c>
      <c r="F20" s="38">
        <v>789.46499533805945</v>
      </c>
      <c r="H20" s="39">
        <v>1.4548142191560535E-2</v>
      </c>
      <c r="I20" s="40">
        <v>0.10806358525877957</v>
      </c>
      <c r="J20" s="40">
        <v>0.20718748783560584</v>
      </c>
      <c r="K20" s="40">
        <v>0.29704332155801805</v>
      </c>
      <c r="L20" s="40">
        <v>0.36984460989535306</v>
      </c>
      <c r="M20" s="40">
        <v>0.4132023959585549</v>
      </c>
      <c r="N20" s="40">
        <v>0.46590541552266801</v>
      </c>
      <c r="O20" s="42">
        <v>0.48433514858077809</v>
      </c>
      <c r="P20" s="34" t="s">
        <v>16</v>
      </c>
      <c r="Q20" s="34" t="s">
        <v>16</v>
      </c>
      <c r="R20" s="34" t="s">
        <v>16</v>
      </c>
      <c r="S20" s="34" t="s">
        <v>16</v>
      </c>
      <c r="T20" s="34"/>
      <c r="U20" s="34"/>
      <c r="V20" s="34"/>
      <c r="W20" s="34"/>
      <c r="X20" s="34"/>
      <c r="Y20" s="34"/>
    </row>
    <row r="21" spans="1:25" s="28" customFormat="1" ht="16.25" customHeight="1" x14ac:dyDescent="0.25">
      <c r="A21" s="27"/>
      <c r="B21" s="28">
        <v>851.28628944271691</v>
      </c>
      <c r="C21" s="28">
        <f t="shared" si="1"/>
        <v>250.0805423128979</v>
      </c>
      <c r="D21" s="27">
        <f t="shared" si="2"/>
        <v>2014</v>
      </c>
      <c r="F21" s="35">
        <v>849.98366846813167</v>
      </c>
      <c r="H21" s="36">
        <v>1.4542056720704149E-2</v>
      </c>
      <c r="I21" s="34">
        <v>0.11015237224746759</v>
      </c>
      <c r="J21" s="34">
        <v>0.26583551990346344</v>
      </c>
      <c r="K21" s="34">
        <v>0.40692231817689506</v>
      </c>
      <c r="L21" s="34">
        <v>0.49142589845070583</v>
      </c>
      <c r="M21" s="34">
        <v>0.59450593485692982</v>
      </c>
      <c r="N21" s="43">
        <v>0.6345384941772787</v>
      </c>
      <c r="O21" s="34" t="s">
        <v>16</v>
      </c>
      <c r="P21" s="34" t="s">
        <v>16</v>
      </c>
      <c r="Q21" s="34" t="s">
        <v>16</v>
      </c>
      <c r="R21" s="34" t="s">
        <v>16</v>
      </c>
      <c r="S21" s="34" t="s">
        <v>16</v>
      </c>
      <c r="T21" s="34"/>
      <c r="U21" s="34"/>
      <c r="V21" s="34"/>
      <c r="W21" s="34"/>
      <c r="X21" s="34"/>
      <c r="Y21" s="34"/>
    </row>
    <row r="22" spans="1:25" s="28" customFormat="1" ht="16.25" customHeight="1" x14ac:dyDescent="0.25">
      <c r="A22" s="27"/>
      <c r="B22" s="28">
        <v>909.59511833529348</v>
      </c>
      <c r="C22" s="28">
        <f t="shared" si="1"/>
        <v>413.05050997764437</v>
      </c>
      <c r="D22" s="27">
        <f t="shared" si="2"/>
        <v>2015</v>
      </c>
      <c r="F22" s="38">
        <v>904.83091009114298</v>
      </c>
      <c r="H22" s="39">
        <v>3.6295432291104261E-2</v>
      </c>
      <c r="I22" s="40">
        <v>0.2406859057900313</v>
      </c>
      <c r="J22" s="40">
        <v>0.46704023666354011</v>
      </c>
      <c r="K22" s="40">
        <v>0.61297984545734163</v>
      </c>
      <c r="L22" s="40">
        <v>0.8736269846295619</v>
      </c>
      <c r="M22" s="42">
        <v>0.84878365063843497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985.35515892121009</v>
      </c>
      <c r="C23" s="28">
        <f t="shared" si="1"/>
        <v>638.13806948156366</v>
      </c>
      <c r="D23" s="27">
        <f t="shared" si="2"/>
        <v>2016</v>
      </c>
      <c r="F23" s="46">
        <v>977.69029263833659</v>
      </c>
      <c r="H23" s="36">
        <v>1.2823081039387998E-2</v>
      </c>
      <c r="I23" s="34">
        <v>0.14796305682790278</v>
      </c>
      <c r="J23" s="34">
        <v>0.33648086830991081</v>
      </c>
      <c r="K23" s="34">
        <v>0.59280952138078091</v>
      </c>
      <c r="L23" s="37">
        <v>0.73580739823764885</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1000.7990953345698</v>
      </c>
      <c r="C24" s="28">
        <f t="shared" si="1"/>
        <v>606.98049633504081</v>
      </c>
      <c r="D24" s="27">
        <f t="shared" si="2"/>
        <v>2017</v>
      </c>
      <c r="F24" s="38">
        <v>981.39235795231991</v>
      </c>
      <c r="H24" s="40">
        <v>4.0482446040396136E-2</v>
      </c>
      <c r="I24" s="40">
        <v>0.25057788523296209</v>
      </c>
      <c r="J24" s="40">
        <v>0.49375665470928842</v>
      </c>
      <c r="K24" s="42">
        <v>0.64953279064232672</v>
      </c>
      <c r="L24" s="34"/>
      <c r="M24" s="34"/>
      <c r="N24" s="34"/>
      <c r="O24" s="34"/>
      <c r="P24" s="34"/>
      <c r="Q24" s="34"/>
      <c r="R24" s="34"/>
      <c r="S24" s="34"/>
      <c r="U24" s="44"/>
      <c r="V24" s="44"/>
      <c r="W24" s="44"/>
      <c r="X24" s="44"/>
      <c r="Y24" s="44"/>
    </row>
    <row r="25" spans="1:25" s="28" customFormat="1" ht="16.25" customHeight="1" x14ac:dyDescent="0.25">
      <c r="A25" s="27"/>
      <c r="B25" s="28">
        <v>1126.917072948941</v>
      </c>
      <c r="C25" s="28">
        <f t="shared" si="1"/>
        <v>812.25533726634023</v>
      </c>
      <c r="D25" s="27">
        <f t="shared" si="2"/>
        <v>2018</v>
      </c>
      <c r="F25" s="35">
        <v>1087.6227444845827</v>
      </c>
      <c r="H25" s="36">
        <v>6.7969849804886046E-2</v>
      </c>
      <c r="I25" s="34">
        <v>0.33273306556104532</v>
      </c>
      <c r="J25" s="37">
        <v>0.50525245228106808</v>
      </c>
      <c r="K25" s="34"/>
      <c r="L25" s="34"/>
      <c r="M25" s="34"/>
      <c r="N25" s="34"/>
      <c r="O25" s="34"/>
      <c r="P25" s="34"/>
      <c r="Q25" s="34"/>
      <c r="R25" s="34"/>
      <c r="S25" s="34"/>
      <c r="U25" s="44"/>
      <c r="V25" s="44"/>
      <c r="W25" s="44"/>
      <c r="X25" s="44"/>
      <c r="Y25" s="44"/>
    </row>
    <row r="26" spans="1:25" s="28" customFormat="1" ht="16.25" customHeight="1" x14ac:dyDescent="0.25">
      <c r="A26" s="27"/>
      <c r="B26" s="28">
        <v>1101.8424456313726</v>
      </c>
      <c r="C26" s="28">
        <f t="shared" si="1"/>
        <v>843.16357703552399</v>
      </c>
      <c r="D26" s="27">
        <f t="shared" si="2"/>
        <v>2019</v>
      </c>
      <c r="F26" s="38">
        <v>1009.4511551339682</v>
      </c>
      <c r="H26" s="47">
        <v>7.0804755894498028E-2</v>
      </c>
      <c r="I26" s="42">
        <v>0.19909056090870877</v>
      </c>
      <c r="J26" s="34"/>
      <c r="K26" s="34"/>
      <c r="L26" s="34"/>
      <c r="M26" s="34"/>
      <c r="N26" s="34"/>
      <c r="O26" s="34"/>
      <c r="P26" s="34"/>
      <c r="Q26" s="34"/>
      <c r="R26" s="34"/>
      <c r="S26" s="34"/>
      <c r="U26" s="44"/>
      <c r="V26" s="44"/>
      <c r="W26" s="44"/>
      <c r="X26" s="44"/>
      <c r="Y26" s="44"/>
    </row>
    <row r="27" spans="1:25" s="28" customFormat="1" ht="16.25" customHeight="1" x14ac:dyDescent="0.25">
      <c r="A27" s="27"/>
      <c r="B27" s="28">
        <v>993.38507425025512</v>
      </c>
      <c r="C27" s="28">
        <f>+IF(I66="",J66*F27, IF(J66="", I66*F27,(I66+J66)*F27))</f>
        <v>395.27932175913753</v>
      </c>
      <c r="D27" s="27">
        <f t="shared" si="2"/>
        <v>2020</v>
      </c>
      <c r="F27" s="48">
        <v>470.3853299034559</v>
      </c>
      <c r="H27" s="49">
        <v>0.19469774487100605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1096.8951917383977</v>
      </c>
      <c r="G31" s="17"/>
      <c r="H31" s="30">
        <v>3.8729014289582008E-3</v>
      </c>
      <c r="I31" s="31">
        <v>4.7790784901154307E-2</v>
      </c>
      <c r="J31" s="31">
        <v>0.1136755390017941</v>
      </c>
      <c r="K31" s="31">
        <v>0.20614307599374584</v>
      </c>
      <c r="L31" s="31">
        <v>0.28920102555274158</v>
      </c>
      <c r="M31" s="31">
        <v>0.35481306065008755</v>
      </c>
      <c r="N31" s="31">
        <v>0.38992977846865773</v>
      </c>
      <c r="O31" s="31">
        <v>0.41041271183374933</v>
      </c>
      <c r="P31" s="31">
        <v>0.42513016978687301</v>
      </c>
      <c r="Q31" s="31">
        <v>0.43874555071734039</v>
      </c>
      <c r="R31" s="31">
        <v>0.45627871222620414</v>
      </c>
      <c r="S31" s="31">
        <v>0.46825520910161705</v>
      </c>
      <c r="T31" s="31">
        <v>0.47419250505280486</v>
      </c>
      <c r="U31" s="31">
        <v>0.47841175432784039</v>
      </c>
      <c r="V31" s="59">
        <v>0.48036779621178677</v>
      </c>
      <c r="W31" s="60">
        <v>0.48121694114224417</v>
      </c>
    </row>
    <row r="32" spans="1:25" s="54" customFormat="1" ht="19.25" customHeight="1" x14ac:dyDescent="0.25">
      <c r="D32" s="27">
        <f>D31+1</f>
        <v>2006</v>
      </c>
      <c r="E32" s="57"/>
      <c r="F32" s="61">
        <v>1071.4716545771314</v>
      </c>
      <c r="G32" s="17"/>
      <c r="H32" s="36">
        <v>3.6340301303072332E-3</v>
      </c>
      <c r="I32" s="34">
        <v>4.2781120385374224E-2</v>
      </c>
      <c r="J32" s="34">
        <v>0.10854613216190993</v>
      </c>
      <c r="K32" s="34">
        <v>0.17798920386573885</v>
      </c>
      <c r="L32" s="34">
        <v>0.2361203670852719</v>
      </c>
      <c r="M32" s="34">
        <v>0.37604246228478733</v>
      </c>
      <c r="N32" s="34">
        <v>0.42467615877313769</v>
      </c>
      <c r="O32" s="34">
        <v>0.45125700742345409</v>
      </c>
      <c r="P32" s="34">
        <v>0.46746940603684384</v>
      </c>
      <c r="Q32" s="34">
        <v>0.48545985915059414</v>
      </c>
      <c r="R32" s="34">
        <v>0.49966013130877146</v>
      </c>
      <c r="S32" s="34">
        <v>0.51397012612106507</v>
      </c>
      <c r="T32" s="34">
        <v>0.52078230592183061</v>
      </c>
      <c r="U32" s="34">
        <v>0.53943488412925877</v>
      </c>
      <c r="V32" s="37">
        <v>0.54451798125829187</v>
      </c>
    </row>
    <row r="33" spans="1:21" s="54" customFormat="1" ht="16.25" customHeight="1" x14ac:dyDescent="0.25">
      <c r="D33" s="27">
        <f>D32+1</f>
        <v>2007</v>
      </c>
      <c r="F33" s="62">
        <v>821.43501772065815</v>
      </c>
      <c r="G33" s="17"/>
      <c r="H33" s="39">
        <v>3.230164662409355E-3</v>
      </c>
      <c r="I33" s="40">
        <v>4.7355750005653618E-2</v>
      </c>
      <c r="J33" s="40">
        <v>0.20531122526304346</v>
      </c>
      <c r="K33" s="40">
        <v>0.30557333811617898</v>
      </c>
      <c r="L33" s="40">
        <v>0.50667246169845237</v>
      </c>
      <c r="M33" s="40">
        <v>0.55030535033116734</v>
      </c>
      <c r="N33" s="40">
        <v>0.623936889233485</v>
      </c>
      <c r="O33" s="40">
        <v>0.6652552491906597</v>
      </c>
      <c r="P33" s="40">
        <v>0.77043509291285872</v>
      </c>
      <c r="Q33" s="40">
        <v>0.7998265792794842</v>
      </c>
      <c r="R33" s="40">
        <v>0.81503006674487966</v>
      </c>
      <c r="S33" s="40">
        <v>0.82116185800759112</v>
      </c>
      <c r="T33" s="40">
        <v>0.89645381191069562</v>
      </c>
      <c r="U33" s="41">
        <v>0.89888678743224326</v>
      </c>
    </row>
    <row r="34" spans="1:21" s="54" customFormat="1" ht="16.25" customHeight="1" x14ac:dyDescent="0.25">
      <c r="D34" s="27">
        <f t="shared" ref="D34:D46" si="3">D33+1</f>
        <v>2008</v>
      </c>
      <c r="F34" s="61">
        <v>657.1942495596661</v>
      </c>
      <c r="G34" s="17"/>
      <c r="H34" s="36">
        <v>7.8689475078659588E-3</v>
      </c>
      <c r="I34" s="34">
        <v>4.8505894017426367E-2</v>
      </c>
      <c r="J34" s="34">
        <v>0.13218512572397831</v>
      </c>
      <c r="K34" s="34">
        <v>0.21260530620343174</v>
      </c>
      <c r="L34" s="34">
        <v>0.2858945404440062</v>
      </c>
      <c r="M34" s="34">
        <v>0.44192302581048382</v>
      </c>
      <c r="N34" s="34">
        <v>0.49216054187036673</v>
      </c>
      <c r="O34" s="34">
        <v>0.51669815693445686</v>
      </c>
      <c r="P34" s="34">
        <v>0.55014953603383743</v>
      </c>
      <c r="Q34" s="34">
        <v>0.58006507675535468</v>
      </c>
      <c r="R34" s="34">
        <v>0.54518304641060378</v>
      </c>
      <c r="S34" s="34">
        <v>0.6157413900519213</v>
      </c>
      <c r="T34" s="63">
        <v>0.62141579311135342</v>
      </c>
    </row>
    <row r="35" spans="1:21" s="54" customFormat="1" ht="16.25" customHeight="1" x14ac:dyDescent="0.25">
      <c r="A35" s="27"/>
      <c r="D35" s="27">
        <f t="shared" si="3"/>
        <v>2009</v>
      </c>
      <c r="F35" s="62">
        <v>519.4964334377355</v>
      </c>
      <c r="G35" s="17"/>
      <c r="H35" s="39">
        <v>6.4042595138886502E-3</v>
      </c>
      <c r="I35" s="40">
        <v>5.752179909972556E-2</v>
      </c>
      <c r="J35" s="40">
        <v>0.24213209138812841</v>
      </c>
      <c r="K35" s="40">
        <v>0.36162736732338696</v>
      </c>
      <c r="L35" s="40">
        <v>0.4525845739938586</v>
      </c>
      <c r="M35" s="40">
        <v>0.56951669489600709</v>
      </c>
      <c r="N35" s="40">
        <v>0.61599620667987043</v>
      </c>
      <c r="O35" s="40">
        <v>0.64040639306792502</v>
      </c>
      <c r="P35" s="40">
        <v>0.65607643581837449</v>
      </c>
      <c r="Q35" s="40">
        <v>0.6745733354542538</v>
      </c>
      <c r="R35" s="40">
        <v>0.68507294094414117</v>
      </c>
      <c r="S35" s="40">
        <v>0.74229287694062662</v>
      </c>
    </row>
    <row r="36" spans="1:21" s="54" customFormat="1" ht="16.25" customHeight="1" x14ac:dyDescent="0.25">
      <c r="A36" s="27"/>
      <c r="D36" s="27">
        <f t="shared" si="3"/>
        <v>2010</v>
      </c>
      <c r="F36" s="61">
        <v>529.75019867302751</v>
      </c>
      <c r="G36" s="17"/>
      <c r="H36" s="36">
        <v>9.8079600734483872E-3</v>
      </c>
      <c r="I36" s="34">
        <v>8.738032170712326E-2</v>
      </c>
      <c r="J36" s="34">
        <v>0.26959202142630412</v>
      </c>
      <c r="K36" s="34">
        <v>0.37670230982504055</v>
      </c>
      <c r="L36" s="34">
        <v>0.50799108284030015</v>
      </c>
      <c r="M36" s="34">
        <v>0.64630211013468364</v>
      </c>
      <c r="N36" s="34">
        <v>0.68363043606189955</v>
      </c>
      <c r="O36" s="34">
        <v>0.70176542247251661</v>
      </c>
      <c r="P36" s="34">
        <v>0.72100319297926141</v>
      </c>
      <c r="Q36" s="34">
        <v>0.72952464788362226</v>
      </c>
      <c r="R36" s="37">
        <v>0.73764884338124814</v>
      </c>
      <c r="S36" s="34" t="s">
        <v>16</v>
      </c>
    </row>
    <row r="37" spans="1:21" s="54" customFormat="1" ht="16.25" customHeight="1" x14ac:dyDescent="0.25">
      <c r="A37" s="27"/>
      <c r="D37" s="27">
        <f t="shared" si="3"/>
        <v>2011</v>
      </c>
      <c r="F37" s="62">
        <v>545.81962041273493</v>
      </c>
      <c r="G37" s="17"/>
      <c r="H37" s="39">
        <v>5.7553041567101979E-3</v>
      </c>
      <c r="I37" s="40">
        <v>4.8547237614168431E-2</v>
      </c>
      <c r="J37" s="40">
        <v>0.12535014611945428</v>
      </c>
      <c r="K37" s="40">
        <v>0.21815317559231723</v>
      </c>
      <c r="L37" s="40">
        <v>0.32528090258345832</v>
      </c>
      <c r="M37" s="40">
        <v>0.37652360226714932</v>
      </c>
      <c r="N37" s="40">
        <v>0.44643424917354396</v>
      </c>
      <c r="O37" s="40">
        <v>0.47419638561737976</v>
      </c>
      <c r="P37" s="40">
        <v>0.51553193878541459</v>
      </c>
      <c r="Q37" s="42">
        <v>0.5209552269180705</v>
      </c>
      <c r="R37" s="34" t="s">
        <v>16</v>
      </c>
      <c r="S37" s="34" t="s">
        <v>16</v>
      </c>
    </row>
    <row r="38" spans="1:21" s="54" customFormat="1" ht="16.25" customHeight="1" x14ac:dyDescent="0.25">
      <c r="A38" s="27"/>
      <c r="D38" s="27">
        <f t="shared" si="3"/>
        <v>2012</v>
      </c>
      <c r="F38" s="61">
        <v>679.84163362564266</v>
      </c>
      <c r="G38" s="17"/>
      <c r="H38" s="36">
        <v>4.0078282203257843E-3</v>
      </c>
      <c r="I38" s="34">
        <v>4.492905637886984E-2</v>
      </c>
      <c r="J38" s="34">
        <v>0.1260197541749021</v>
      </c>
      <c r="K38" s="34">
        <v>0.30951612201641338</v>
      </c>
      <c r="L38" s="34">
        <v>0.53240559245825581</v>
      </c>
      <c r="M38" s="34">
        <v>0.66840764549668175</v>
      </c>
      <c r="N38" s="34">
        <v>0.77684705327295422</v>
      </c>
      <c r="O38" s="34">
        <v>0.84506928352716848</v>
      </c>
      <c r="P38" s="37">
        <v>0.9422511368097668</v>
      </c>
      <c r="Q38" s="34" t="s">
        <v>16</v>
      </c>
      <c r="R38" s="34" t="s">
        <v>16</v>
      </c>
      <c r="S38" s="34" t="s">
        <v>16</v>
      </c>
    </row>
    <row r="39" spans="1:21" s="54" customFormat="1" ht="16.25" customHeight="1" x14ac:dyDescent="0.25">
      <c r="A39" s="27"/>
      <c r="D39" s="27">
        <f t="shared" si="3"/>
        <v>2013</v>
      </c>
      <c r="F39" s="62">
        <v>789.46499533805945</v>
      </c>
      <c r="G39" s="17"/>
      <c r="H39" s="39">
        <v>2.7918818325599021E-3</v>
      </c>
      <c r="I39" s="40">
        <v>3.5082297918642279E-2</v>
      </c>
      <c r="J39" s="40">
        <v>0.1108058500282956</v>
      </c>
      <c r="K39" s="40">
        <v>0.20947502713365102</v>
      </c>
      <c r="L39" s="40">
        <v>0.30708364708250363</v>
      </c>
      <c r="M39" s="40">
        <v>0.36339763338982339</v>
      </c>
      <c r="N39" s="40">
        <v>0.41616183853044947</v>
      </c>
      <c r="O39" s="42">
        <v>0.43763836354627517</v>
      </c>
      <c r="P39" s="34" t="s">
        <v>16</v>
      </c>
      <c r="Q39" s="34" t="s">
        <v>16</v>
      </c>
      <c r="R39" s="34" t="s">
        <v>16</v>
      </c>
      <c r="S39" s="34" t="s">
        <v>16</v>
      </c>
    </row>
    <row r="40" spans="1:21" s="54" customFormat="1" ht="16.25" customHeight="1" x14ac:dyDescent="0.25">
      <c r="A40" s="27"/>
      <c r="D40" s="27">
        <f t="shared" si="3"/>
        <v>2014</v>
      </c>
      <c r="F40" s="61">
        <v>849.98366846813167</v>
      </c>
      <c r="G40" s="17"/>
      <c r="H40" s="36">
        <v>2.7965120291444613E-3</v>
      </c>
      <c r="I40" s="34">
        <v>2.9284827251039713E-2</v>
      </c>
      <c r="J40" s="34">
        <v>0.10631153925274169</v>
      </c>
      <c r="K40" s="64">
        <v>0.25599161323569941</v>
      </c>
      <c r="L40" s="34">
        <v>0.37984029462820013</v>
      </c>
      <c r="M40" s="34">
        <v>0.50068511368080926</v>
      </c>
      <c r="N40" s="37">
        <v>0.55843771175870871</v>
      </c>
      <c r="O40" s="34" t="s">
        <v>16</v>
      </c>
      <c r="P40" s="34" t="s">
        <v>16</v>
      </c>
      <c r="Q40" s="34" t="s">
        <v>16</v>
      </c>
      <c r="R40" s="34" t="s">
        <v>16</v>
      </c>
      <c r="S40" s="34" t="s">
        <v>16</v>
      </c>
    </row>
    <row r="41" spans="1:21" s="54" customFormat="1" ht="15.65" customHeight="1" x14ac:dyDescent="0.25">
      <c r="A41" s="27"/>
      <c r="D41" s="27">
        <f t="shared" si="3"/>
        <v>2015</v>
      </c>
      <c r="F41" s="62">
        <v>904.83091009114298</v>
      </c>
      <c r="G41" s="17"/>
      <c r="H41" s="39">
        <v>2.0588456559253029E-3</v>
      </c>
      <c r="I41" s="40">
        <v>7.3901306106781556E-2</v>
      </c>
      <c r="J41" s="40">
        <v>0.22480007803966856</v>
      </c>
      <c r="K41" s="40">
        <v>0.40782655102162391</v>
      </c>
      <c r="L41" s="40">
        <v>0.51909653763208585</v>
      </c>
      <c r="M41" s="42">
        <v>0.684126430589026</v>
      </c>
      <c r="N41" s="34" t="s">
        <v>16</v>
      </c>
      <c r="O41" s="34" t="s">
        <v>16</v>
      </c>
      <c r="P41" s="34" t="s">
        <v>16</v>
      </c>
      <c r="Q41" s="34" t="s">
        <v>16</v>
      </c>
      <c r="R41" s="34" t="s">
        <v>16</v>
      </c>
      <c r="S41" s="34" t="s">
        <v>16</v>
      </c>
    </row>
    <row r="42" spans="1:21" s="54" customFormat="1" ht="18.75" customHeight="1" x14ac:dyDescent="0.25">
      <c r="A42" s="27"/>
      <c r="D42" s="27">
        <f t="shared" si="3"/>
        <v>2016</v>
      </c>
      <c r="E42" s="65"/>
      <c r="F42" s="61">
        <v>977.69029263833659</v>
      </c>
      <c r="G42" s="17"/>
      <c r="H42" s="66">
        <v>2.2261727388827317E-3</v>
      </c>
      <c r="I42" s="34">
        <v>5.6620210985672249E-2</v>
      </c>
      <c r="J42" s="34">
        <v>0.14828400261756916</v>
      </c>
      <c r="K42" s="34">
        <v>0.34359040017363002</v>
      </c>
      <c r="L42" s="37">
        <v>0.45036105023431577</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981.39235795231991</v>
      </c>
      <c r="G43" s="17"/>
      <c r="H43" s="40">
        <v>2.6278227792928899E-3</v>
      </c>
      <c r="I43" s="40">
        <v>3.8428976131825415E-2</v>
      </c>
      <c r="J43" s="40">
        <v>0.22479321231508753</v>
      </c>
      <c r="K43" s="40">
        <v>0.45204200492583135</v>
      </c>
      <c r="L43" s="34"/>
      <c r="M43" s="34"/>
      <c r="N43" s="34"/>
      <c r="O43" s="34"/>
      <c r="P43" s="34"/>
      <c r="Q43" s="34"/>
      <c r="R43" s="34"/>
      <c r="S43" s="34"/>
    </row>
    <row r="44" spans="1:21" s="54" customFormat="1" ht="18.75" customHeight="1" x14ac:dyDescent="0.25">
      <c r="A44" s="27"/>
      <c r="D44" s="27">
        <f t="shared" si="3"/>
        <v>2018</v>
      </c>
      <c r="E44" s="65"/>
      <c r="F44" s="61">
        <v>1087.6227444845827</v>
      </c>
      <c r="G44" s="17"/>
      <c r="H44" s="67">
        <v>4.7997543773339677E-3</v>
      </c>
      <c r="I44" s="34">
        <v>0.15033365601411808</v>
      </c>
      <c r="J44" s="37">
        <v>0.27277599368320127</v>
      </c>
      <c r="K44" s="34"/>
      <c r="L44" s="34"/>
      <c r="M44" s="34"/>
      <c r="N44" s="34"/>
      <c r="O44" s="34"/>
      <c r="P44" s="34"/>
      <c r="Q44" s="34"/>
      <c r="R44" s="34"/>
      <c r="S44" s="34"/>
    </row>
    <row r="45" spans="1:21" s="54" customFormat="1" ht="18.75" customHeight="1" x14ac:dyDescent="0.25">
      <c r="A45" s="27"/>
      <c r="D45" s="27">
        <f t="shared" si="3"/>
        <v>2019</v>
      </c>
      <c r="E45" s="65"/>
      <c r="F45" s="62">
        <v>1009.4511551339682</v>
      </c>
      <c r="G45" s="17"/>
      <c r="H45" s="47">
        <v>9.4106385268948461E-3</v>
      </c>
      <c r="I45" s="42">
        <v>6.7409253546622264E-2</v>
      </c>
      <c r="J45" s="34"/>
      <c r="K45" s="34"/>
      <c r="L45" s="34"/>
      <c r="M45" s="34"/>
      <c r="N45" s="34"/>
      <c r="O45" s="34"/>
      <c r="P45" s="34"/>
      <c r="Q45" s="34"/>
      <c r="R45" s="34"/>
      <c r="S45" s="34"/>
    </row>
    <row r="46" spans="1:21" s="54" customFormat="1" ht="18.75" customHeight="1" x14ac:dyDescent="0.25">
      <c r="A46" s="27"/>
      <c r="D46" s="27">
        <f t="shared" si="3"/>
        <v>2020</v>
      </c>
      <c r="E46" s="65"/>
      <c r="F46" s="68">
        <v>470.3853299034559</v>
      </c>
      <c r="G46" s="17"/>
      <c r="H46" s="69">
        <v>1.4832887457841438E-2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0.48685064179783627</v>
      </c>
      <c r="H51" s="74">
        <v>0.48121694114224423</v>
      </c>
      <c r="I51" s="74">
        <v>1.9528639332395993E-3</v>
      </c>
      <c r="J51" s="74">
        <v>3.6808367223524637E-3</v>
      </c>
      <c r="K51" s="34"/>
      <c r="L51" s="34"/>
      <c r="M51" s="34"/>
      <c r="N51" s="34"/>
      <c r="O51" s="34"/>
      <c r="P51" s="34"/>
      <c r="Q51" s="34"/>
    </row>
    <row r="52" spans="1:19" s="28" customFormat="1" ht="16.25" customHeight="1" x14ac:dyDescent="0.25">
      <c r="A52" s="27"/>
      <c r="D52" s="55">
        <f>D51+1</f>
        <v>2006</v>
      </c>
      <c r="F52" s="75">
        <v>0.55521148691459998</v>
      </c>
      <c r="H52" s="76">
        <v>0.54451798125829176</v>
      </c>
      <c r="I52" s="76">
        <v>5.3130975161293885E-3</v>
      </c>
      <c r="J52" s="76">
        <v>5.3804081401788786E-3</v>
      </c>
      <c r="K52" s="34"/>
      <c r="L52" s="34"/>
      <c r="M52" s="34"/>
      <c r="N52" s="34"/>
      <c r="O52" s="34"/>
      <c r="P52" s="34"/>
      <c r="Q52" s="34"/>
    </row>
    <row r="53" spans="1:19" s="28" customFormat="1" ht="16.25" customHeight="1" x14ac:dyDescent="0.25">
      <c r="A53" s="27"/>
      <c r="D53" s="55">
        <f>D52+1</f>
        <v>2007</v>
      </c>
      <c r="F53" s="77">
        <v>1.0022311025160007</v>
      </c>
      <c r="H53" s="78">
        <v>0.89888678743224337</v>
      </c>
      <c r="I53" s="78">
        <v>9.4354996997495791E-2</v>
      </c>
      <c r="J53" s="78">
        <v>8.9893180862616155E-3</v>
      </c>
      <c r="K53" s="34"/>
      <c r="L53" s="34"/>
      <c r="M53" s="34"/>
      <c r="N53" s="34"/>
      <c r="O53" s="34"/>
      <c r="P53" s="34"/>
      <c r="Q53" s="34"/>
    </row>
    <row r="54" spans="1:19" s="28" customFormat="1" ht="16.25" customHeight="1" x14ac:dyDescent="0.25">
      <c r="A54" s="27"/>
      <c r="D54" s="55">
        <f t="shared" ref="D54:D61" si="4">D53+1</f>
        <v>2008</v>
      </c>
      <c r="F54" s="75">
        <v>0.66291831084935349</v>
      </c>
      <c r="H54" s="76">
        <v>0.62141579311135364</v>
      </c>
      <c r="I54" s="76">
        <v>2.4256279269696233E-2</v>
      </c>
      <c r="J54" s="76">
        <v>1.7246238468303605E-2</v>
      </c>
      <c r="K54" s="34"/>
      <c r="L54" s="34"/>
      <c r="M54" s="34"/>
      <c r="N54" s="34"/>
      <c r="O54" s="34"/>
      <c r="P54" s="34"/>
      <c r="Q54" s="34"/>
    </row>
    <row r="55" spans="1:19" s="28" customFormat="1" ht="16.25" customHeight="1" x14ac:dyDescent="0.25">
      <c r="A55" s="27"/>
      <c r="D55" s="55">
        <f t="shared" si="4"/>
        <v>2009</v>
      </c>
      <c r="F55" s="77">
        <v>0.83625360378184099</v>
      </c>
      <c r="H55" s="78">
        <v>0.74229287694062673</v>
      </c>
      <c r="I55" s="78">
        <v>5.8841266126541149E-2</v>
      </c>
      <c r="J55" s="78">
        <v>3.5119460714673131E-2</v>
      </c>
      <c r="K55" s="34"/>
      <c r="L55" s="34"/>
      <c r="M55" s="34"/>
      <c r="N55" s="34"/>
      <c r="O55" s="34"/>
      <c r="P55" s="34"/>
      <c r="Q55" s="34"/>
    </row>
    <row r="56" spans="1:19" s="28" customFormat="1" ht="16.25" customHeight="1" x14ac:dyDescent="0.25">
      <c r="A56" s="27"/>
      <c r="D56" s="55">
        <f t="shared" si="4"/>
        <v>2010</v>
      </c>
      <c r="F56" s="75">
        <v>0.78882671106367985</v>
      </c>
      <c r="H56" s="76">
        <v>0.73764884338124792</v>
      </c>
      <c r="I56" s="76">
        <v>8.7691612906198851E-3</v>
      </c>
      <c r="J56" s="76">
        <v>4.2408706391812059E-2</v>
      </c>
      <c r="K56" s="34"/>
      <c r="L56" s="34"/>
      <c r="M56" s="34"/>
      <c r="N56" s="34"/>
      <c r="O56" s="34"/>
      <c r="P56" s="34"/>
      <c r="Q56" s="34"/>
    </row>
    <row r="57" spans="1:19" s="28" customFormat="1" ht="16.25" customHeight="1" x14ac:dyDescent="0.25">
      <c r="A57" s="27"/>
      <c r="D57" s="55">
        <f t="shared" si="4"/>
        <v>2011</v>
      </c>
      <c r="F57" s="77">
        <v>0.61413990631001869</v>
      </c>
      <c r="H57" s="78">
        <v>0.52095522691807072</v>
      </c>
      <c r="I57" s="78">
        <v>3.3207817155030371E-2</v>
      </c>
      <c r="J57" s="78">
        <v>5.9976862236917623E-2</v>
      </c>
      <c r="K57" s="34"/>
      <c r="L57" s="34"/>
      <c r="M57" s="34"/>
      <c r="N57" s="34"/>
      <c r="O57" s="34"/>
      <c r="P57" s="34"/>
      <c r="Q57" s="34"/>
    </row>
    <row r="58" spans="1:19" s="28" customFormat="1" ht="16.25" customHeight="1" x14ac:dyDescent="0.25">
      <c r="A58" s="27"/>
      <c r="D58" s="55">
        <f t="shared" si="4"/>
        <v>2012</v>
      </c>
      <c r="F58" s="75">
        <v>1.1097733904543909</v>
      </c>
      <c r="H58" s="76">
        <v>0.94225113680976547</v>
      </c>
      <c r="I58" s="76">
        <v>6.481664180304593E-2</v>
      </c>
      <c r="J58" s="76">
        <v>0.10270561184157947</v>
      </c>
      <c r="K58" s="34"/>
      <c r="L58" s="34"/>
      <c r="M58" s="34"/>
      <c r="N58" s="34"/>
      <c r="O58" s="34"/>
      <c r="P58" s="34"/>
      <c r="Q58" s="34"/>
    </row>
    <row r="59" spans="1:19" s="28" customFormat="1" ht="16.25" customHeight="1" x14ac:dyDescent="0.25">
      <c r="A59" s="27"/>
      <c r="D59" s="55">
        <f t="shared" si="4"/>
        <v>2013</v>
      </c>
      <c r="F59" s="77">
        <v>0.64376870077691406</v>
      </c>
      <c r="H59" s="78">
        <v>0.4376383635462755</v>
      </c>
      <c r="I59" s="78">
        <v>4.669678503450294E-2</v>
      </c>
      <c r="J59" s="78">
        <v>0.15943355219613564</v>
      </c>
    </row>
    <row r="60" spans="1:19" s="28" customFormat="1" ht="16.25" customHeight="1" x14ac:dyDescent="0.25">
      <c r="A60" s="54"/>
      <c r="D60" s="55">
        <f t="shared" si="4"/>
        <v>2014</v>
      </c>
      <c r="F60" s="75">
        <v>0.85265576745806282</v>
      </c>
      <c r="H60" s="76">
        <v>0.55843771175870893</v>
      </c>
      <c r="I60" s="76">
        <v>7.6100782418569934E-2</v>
      </c>
      <c r="J60" s="76">
        <v>0.21811727328078395</v>
      </c>
    </row>
    <row r="61" spans="1:19" s="28" customFormat="1" ht="15.65" customHeight="1" x14ac:dyDescent="0.25">
      <c r="D61" s="55">
        <f t="shared" si="4"/>
        <v>2015</v>
      </c>
      <c r="F61" s="77">
        <v>1.1406211252011258</v>
      </c>
      <c r="H61" s="78">
        <v>0.68412643058902645</v>
      </c>
      <c r="I61" s="78">
        <v>0.16465722004940905</v>
      </c>
      <c r="J61" s="78">
        <v>0.29183747456269038</v>
      </c>
    </row>
    <row r="62" spans="1:19" s="28" customFormat="1" ht="18.75" customHeight="1" x14ac:dyDescent="0.25">
      <c r="D62" s="27">
        <f>D61+1</f>
        <v>2016</v>
      </c>
      <c r="F62" s="75">
        <v>1.1030606569364776</v>
      </c>
      <c r="H62" s="76">
        <v>0.450361050234316</v>
      </c>
      <c r="I62" s="76">
        <v>0.28544634800333296</v>
      </c>
      <c r="J62" s="76">
        <v>0.36725325869882869</v>
      </c>
    </row>
    <row r="63" spans="1:19" s="28" customFormat="1" ht="18.75" customHeight="1" x14ac:dyDescent="0.25">
      <c r="D63" s="27">
        <f>D62+1</f>
        <v>2017</v>
      </c>
      <c r="F63" s="77">
        <v>1.070531125425515</v>
      </c>
      <c r="H63" s="78">
        <v>0.45204200492583169</v>
      </c>
      <c r="I63" s="78">
        <v>0.19749078571649537</v>
      </c>
      <c r="J63" s="78">
        <v>0.4209983347831881</v>
      </c>
    </row>
    <row r="64" spans="1:19" s="28" customFormat="1" ht="18.75" customHeight="1" x14ac:dyDescent="0.25">
      <c r="D64" s="27">
        <f t="shared" ref="D64:D65" si="5">D63+1</f>
        <v>2018</v>
      </c>
      <c r="F64" s="75">
        <v>1.0195931611112901</v>
      </c>
      <c r="H64" s="76">
        <v>0.27277599368320116</v>
      </c>
      <c r="I64" s="76">
        <v>0.23247645859786698</v>
      </c>
      <c r="J64" s="76">
        <v>0.51434070883022198</v>
      </c>
    </row>
    <row r="65" spans="1:10" s="28" customFormat="1" ht="18.75" customHeight="1" x14ac:dyDescent="0.25">
      <c r="D65" s="27">
        <f t="shared" si="5"/>
        <v>2019</v>
      </c>
      <c r="F65" s="77">
        <v>0.90267857068720692</v>
      </c>
      <c r="H65" s="78">
        <v>6.7409253546622278E-2</v>
      </c>
      <c r="I65" s="78">
        <v>0.1316813073620865</v>
      </c>
      <c r="J65" s="78">
        <v>0.70358800977849811</v>
      </c>
    </row>
    <row r="66" spans="1:10" s="28" customFormat="1" ht="18.75" customHeight="1" x14ac:dyDescent="0.25">
      <c r="D66" s="27">
        <f>D65+1</f>
        <v>2020</v>
      </c>
      <c r="F66" s="79">
        <v>0.85516377498842522</v>
      </c>
      <c r="H66" s="80">
        <v>1.4832887457841438E-2</v>
      </c>
      <c r="I66" s="80">
        <v>0.1798648574131646</v>
      </c>
      <c r="J66" s="80">
        <v>0.66046603011741911</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B8901-AF20-4E27-ACD0-A0BDD143BBA8}">
  <sheetPr codeName="WTemplate14">
    <pageSetUpPr fitToPage="1"/>
  </sheetPr>
  <dimension ref="A1:AP137"/>
  <sheetViews>
    <sheetView showGridLines="0" view="pageBreakPreview" topLeftCell="G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32</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Liability NP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1338.7727882012891</v>
      </c>
      <c r="C12" s="28">
        <f>+IF(I51="",J51*F12, IF(J51="", I51*F12,(I51+J51)*F12))</f>
        <v>71.203472790575319</v>
      </c>
      <c r="D12" s="27">
        <v>2005</v>
      </c>
      <c r="F12" s="29">
        <v>1338.7542583631569</v>
      </c>
      <c r="H12" s="30">
        <v>2.0969942173463926E-2</v>
      </c>
      <c r="I12" s="31">
        <v>0.10182059026739178</v>
      </c>
      <c r="J12" s="31">
        <v>0.18112701565858755</v>
      </c>
      <c r="K12" s="31">
        <v>0.23620802041774314</v>
      </c>
      <c r="L12" s="31">
        <v>0.27770525793481571</v>
      </c>
      <c r="M12" s="31">
        <v>0.29552060525993734</v>
      </c>
      <c r="N12" s="31">
        <v>0.31432337270044719</v>
      </c>
      <c r="O12" s="31">
        <v>0.31352387790171671</v>
      </c>
      <c r="P12" s="31">
        <v>0.32352750976479533</v>
      </c>
      <c r="Q12" s="31">
        <v>0.32900695560583532</v>
      </c>
      <c r="R12" s="31">
        <v>0.34079741859807944</v>
      </c>
      <c r="S12" s="32">
        <v>0.34343386447755925</v>
      </c>
      <c r="T12" s="32">
        <v>0.34815920935534506</v>
      </c>
      <c r="U12" s="32">
        <v>0.34953171879751971</v>
      </c>
      <c r="V12" s="32">
        <v>0.34784734996745309</v>
      </c>
      <c r="W12" s="33">
        <v>0.34730547539930895</v>
      </c>
      <c r="X12" s="34"/>
      <c r="Y12" s="34"/>
    </row>
    <row r="13" spans="1:42" s="28" customFormat="1" ht="16.25" customHeight="1" x14ac:dyDescent="0.25">
      <c r="A13" s="27"/>
      <c r="B13" s="28">
        <v>1067.3747405872618</v>
      </c>
      <c r="C13" s="28">
        <f t="shared" ref="C13:C26" si="1">+IF(I52="",J52*F13, IF(J52="", I52*F13,(I52+J52)*F13))</f>
        <v>129.20648483775921</v>
      </c>
      <c r="D13" s="27">
        <f>D12+1</f>
        <v>2006</v>
      </c>
      <c r="F13" s="35">
        <v>1067.2392911781637</v>
      </c>
      <c r="H13" s="36">
        <v>4.6819120706400486E-2</v>
      </c>
      <c r="I13" s="34">
        <v>0.18671837024668655</v>
      </c>
      <c r="J13" s="34">
        <v>0.23505770505849288</v>
      </c>
      <c r="K13" s="34">
        <v>0.32549458545525267</v>
      </c>
      <c r="L13" s="34">
        <v>0.39203389493893959</v>
      </c>
      <c r="M13" s="34">
        <v>0.45810769599866175</v>
      </c>
      <c r="N13" s="34">
        <v>0.45186025528746859</v>
      </c>
      <c r="O13" s="34">
        <v>0.45925448709212602</v>
      </c>
      <c r="P13" s="34">
        <v>0.47873717940842475</v>
      </c>
      <c r="Q13" s="34">
        <v>0.49591198696344474</v>
      </c>
      <c r="R13" s="34">
        <v>0.50066004885919113</v>
      </c>
      <c r="S13" s="34">
        <v>0.50045042969491604</v>
      </c>
      <c r="T13" s="34">
        <v>0.50273818875229592</v>
      </c>
      <c r="U13" s="34">
        <v>0.5259103899936457</v>
      </c>
      <c r="V13" s="37">
        <v>0.52970975267493159</v>
      </c>
      <c r="W13" s="34"/>
      <c r="X13" s="34"/>
      <c r="Y13" s="34"/>
    </row>
    <row r="14" spans="1:42" s="28" customFormat="1" ht="16.25" customHeight="1" x14ac:dyDescent="0.25">
      <c r="A14" s="27"/>
      <c r="B14" s="28">
        <v>858.70923909624833</v>
      </c>
      <c r="C14" s="28">
        <f t="shared" si="1"/>
        <v>114.21054756061505</v>
      </c>
      <c r="D14" s="27">
        <f>D13+1</f>
        <v>2007</v>
      </c>
      <c r="F14" s="38">
        <v>858.70356405223163</v>
      </c>
      <c r="H14" s="39">
        <v>2.058474586007614E-2</v>
      </c>
      <c r="I14" s="40">
        <v>0.13614749216275224</v>
      </c>
      <c r="J14" s="40">
        <v>0.28524856668798626</v>
      </c>
      <c r="K14" s="40">
        <v>0.29467588407031575</v>
      </c>
      <c r="L14" s="40">
        <v>0.34580051103204446</v>
      </c>
      <c r="M14" s="40">
        <v>0.37432852009086304</v>
      </c>
      <c r="N14" s="40">
        <v>0.38250747512938071</v>
      </c>
      <c r="O14" s="40">
        <v>0.4088955961966857</v>
      </c>
      <c r="P14" s="40">
        <v>0.45230560348256971</v>
      </c>
      <c r="Q14" s="40">
        <v>0.49889733824029919</v>
      </c>
      <c r="R14" s="40">
        <v>0.50632305010700018</v>
      </c>
      <c r="S14" s="40">
        <v>0.5210220469245378</v>
      </c>
      <c r="T14" s="40">
        <v>0.54126788818516791</v>
      </c>
      <c r="U14" s="41">
        <v>0.53687412413278257</v>
      </c>
      <c r="V14" s="34"/>
      <c r="W14" s="34"/>
      <c r="X14" s="34"/>
      <c r="Y14" s="34"/>
    </row>
    <row r="15" spans="1:42" s="28" customFormat="1" ht="16.25" customHeight="1" x14ac:dyDescent="0.25">
      <c r="A15" s="27"/>
      <c r="B15" s="28">
        <v>675.62005085201599</v>
      </c>
      <c r="C15" s="28">
        <f t="shared" si="1"/>
        <v>67.612759986122512</v>
      </c>
      <c r="D15" s="27">
        <f t="shared" ref="D15:D27" si="2">D14+1</f>
        <v>2008</v>
      </c>
      <c r="F15" s="35">
        <v>675.10999606120185</v>
      </c>
      <c r="H15" s="36">
        <v>4.3994507419943381E-2</v>
      </c>
      <c r="I15" s="34">
        <v>0.12854503089059052</v>
      </c>
      <c r="J15" s="34">
        <v>0.23303521007705796</v>
      </c>
      <c r="K15" s="34">
        <v>0.33295863526470437</v>
      </c>
      <c r="L15" s="34">
        <v>0.37993249829725428</v>
      </c>
      <c r="M15" s="34">
        <v>0.44833402392065458</v>
      </c>
      <c r="N15" s="34">
        <v>0.50162573259931931</v>
      </c>
      <c r="O15" s="34">
        <v>0.49954298928864826</v>
      </c>
      <c r="P15" s="34">
        <v>0.50178548217051788</v>
      </c>
      <c r="Q15" s="34">
        <v>0.5068805824230701</v>
      </c>
      <c r="R15" s="34">
        <v>0.52141196858300176</v>
      </c>
      <c r="S15" s="34">
        <v>0.56110103052089244</v>
      </c>
      <c r="T15" s="37">
        <v>0.54839057361848875</v>
      </c>
      <c r="U15" s="34"/>
      <c r="V15" s="34"/>
      <c r="W15" s="34"/>
      <c r="X15" s="34"/>
      <c r="Y15" s="34"/>
    </row>
    <row r="16" spans="1:42" s="28" customFormat="1" ht="16.25" customHeight="1" x14ac:dyDescent="0.25">
      <c r="A16" s="27"/>
      <c r="B16" s="28">
        <v>538.4212436286997</v>
      </c>
      <c r="C16" s="28">
        <f t="shared" si="1"/>
        <v>128.69802473792612</v>
      </c>
      <c r="D16" s="27">
        <f t="shared" si="2"/>
        <v>2009</v>
      </c>
      <c r="F16" s="38">
        <v>538.56636795996758</v>
      </c>
      <c r="H16" s="39">
        <v>1.7931767958986346E-2</v>
      </c>
      <c r="I16" s="40">
        <v>8.0424296004378712E-2</v>
      </c>
      <c r="J16" s="40">
        <v>0.17648654414574988</v>
      </c>
      <c r="K16" s="40">
        <v>0.28359533141097615</v>
      </c>
      <c r="L16" s="40">
        <v>0.34991084113120424</v>
      </c>
      <c r="M16" s="40">
        <v>0.39114666006347665</v>
      </c>
      <c r="N16" s="40">
        <v>0.40662718641501894</v>
      </c>
      <c r="O16" s="40">
        <v>0.44990996647324522</v>
      </c>
      <c r="P16" s="40">
        <v>0.48132008067782339</v>
      </c>
      <c r="Q16" s="40">
        <v>0.51096871308814251</v>
      </c>
      <c r="R16" s="40">
        <v>0.51641355472071293</v>
      </c>
      <c r="S16" s="42">
        <v>0.50935633069990804</v>
      </c>
      <c r="T16" s="34"/>
      <c r="U16" s="34"/>
      <c r="V16" s="34"/>
      <c r="W16" s="34"/>
      <c r="X16" s="34"/>
      <c r="Y16" s="34"/>
    </row>
    <row r="17" spans="1:25" s="28" customFormat="1" ht="16.25" customHeight="1" x14ac:dyDescent="0.25">
      <c r="A17" s="27"/>
      <c r="B17" s="28">
        <v>538.59111669172955</v>
      </c>
      <c r="C17" s="28">
        <f t="shared" si="1"/>
        <v>102.35972799530735</v>
      </c>
      <c r="D17" s="27">
        <f t="shared" si="2"/>
        <v>2010</v>
      </c>
      <c r="F17" s="35">
        <v>538.17096875671359</v>
      </c>
      <c r="H17" s="36">
        <v>3.1506887424302146E-2</v>
      </c>
      <c r="I17" s="34">
        <v>6.8492275071128705E-2</v>
      </c>
      <c r="J17" s="34">
        <v>0.16439125964946794</v>
      </c>
      <c r="K17" s="34">
        <v>0.25496149212215757</v>
      </c>
      <c r="L17" s="34">
        <v>0.35015070065100667</v>
      </c>
      <c r="M17" s="34">
        <v>0.41349709324904804</v>
      </c>
      <c r="N17" s="34">
        <v>0.42223050876902785</v>
      </c>
      <c r="O17" s="34">
        <v>0.44373993277752621</v>
      </c>
      <c r="P17" s="34">
        <v>0.45303641516998711</v>
      </c>
      <c r="Q17" s="34">
        <v>0.47309559763694942</v>
      </c>
      <c r="R17" s="37">
        <v>0.52241151642927119</v>
      </c>
      <c r="S17" s="34" t="s">
        <v>16</v>
      </c>
      <c r="T17" s="34"/>
      <c r="U17" s="34"/>
      <c r="V17" s="34"/>
      <c r="W17" s="34"/>
      <c r="X17" s="34"/>
      <c r="Y17" s="34"/>
    </row>
    <row r="18" spans="1:25" s="28" customFormat="1" ht="16.25" customHeight="1" x14ac:dyDescent="0.25">
      <c r="A18" s="27"/>
      <c r="B18" s="28">
        <v>546.58555380118969</v>
      </c>
      <c r="C18" s="28">
        <f t="shared" si="1"/>
        <v>94.11204372235926</v>
      </c>
      <c r="D18" s="27">
        <f t="shared" si="2"/>
        <v>2011</v>
      </c>
      <c r="F18" s="38">
        <v>546.48142148335171</v>
      </c>
      <c r="H18" s="39">
        <v>2.7201877279539599E-2</v>
      </c>
      <c r="I18" s="40">
        <v>7.6292423829031758E-2</v>
      </c>
      <c r="J18" s="40">
        <v>0.16315334169397833</v>
      </c>
      <c r="K18" s="40">
        <v>0.21365657068628677</v>
      </c>
      <c r="L18" s="40">
        <v>0.26627994453107967</v>
      </c>
      <c r="M18" s="40">
        <v>0.32462014829374297</v>
      </c>
      <c r="N18" s="40">
        <v>0.36010223667040409</v>
      </c>
      <c r="O18" s="40">
        <v>0.40555380770889865</v>
      </c>
      <c r="P18" s="40">
        <v>0.44161960646245874</v>
      </c>
      <c r="Q18" s="42">
        <v>0.44604334106705867</v>
      </c>
      <c r="R18" s="34" t="s">
        <v>16</v>
      </c>
      <c r="S18" s="34" t="s">
        <v>16</v>
      </c>
      <c r="T18" s="34"/>
      <c r="U18" s="34"/>
      <c r="V18" s="34"/>
      <c r="W18" s="34"/>
      <c r="X18" s="34"/>
      <c r="Y18" s="34"/>
    </row>
    <row r="19" spans="1:25" s="28" customFormat="1" ht="16.25" customHeight="1" x14ac:dyDescent="0.25">
      <c r="A19" s="27"/>
      <c r="B19" s="28">
        <v>550.43190911974659</v>
      </c>
      <c r="C19" s="28">
        <f t="shared" si="1"/>
        <v>126.92342507566293</v>
      </c>
      <c r="D19" s="27">
        <f t="shared" si="2"/>
        <v>2012</v>
      </c>
      <c r="F19" s="35">
        <v>550.44339698071747</v>
      </c>
      <c r="H19" s="36">
        <v>1.8712355964196514E-2</v>
      </c>
      <c r="I19" s="34">
        <v>6.7911802353656445E-2</v>
      </c>
      <c r="J19" s="34">
        <v>0.14460231419443742</v>
      </c>
      <c r="K19" s="34">
        <v>0.18811084826897345</v>
      </c>
      <c r="L19" s="34">
        <v>0.26860184605127441</v>
      </c>
      <c r="M19" s="34">
        <v>0.3338747255643354</v>
      </c>
      <c r="N19" s="34">
        <v>0.37826958399402971</v>
      </c>
      <c r="O19" s="34">
        <v>0.41500859111169947</v>
      </c>
      <c r="P19" s="37">
        <v>0.43935229409690568</v>
      </c>
      <c r="Q19" s="34" t="s">
        <v>16</v>
      </c>
      <c r="R19" s="34" t="s">
        <v>16</v>
      </c>
      <c r="S19" s="34" t="s">
        <v>16</v>
      </c>
      <c r="T19" s="34"/>
      <c r="U19" s="34"/>
      <c r="V19" s="34"/>
      <c r="W19" s="34"/>
      <c r="X19" s="34"/>
      <c r="Y19" s="34"/>
    </row>
    <row r="20" spans="1:25" s="28" customFormat="1" ht="16.25" customHeight="1" x14ac:dyDescent="0.25">
      <c r="A20" s="27"/>
      <c r="B20" s="28">
        <v>584.15918493458105</v>
      </c>
      <c r="C20" s="28">
        <f t="shared" si="1"/>
        <v>134.38939405372844</v>
      </c>
      <c r="D20" s="27">
        <f t="shared" si="2"/>
        <v>2013</v>
      </c>
      <c r="F20" s="38">
        <v>583.41110958553088</v>
      </c>
      <c r="H20" s="39">
        <v>6.1016489699297752E-2</v>
      </c>
      <c r="I20" s="40">
        <v>0.11736762213435856</v>
      </c>
      <c r="J20" s="40">
        <v>0.16134565828267655</v>
      </c>
      <c r="K20" s="40">
        <v>0.22160579071813752</v>
      </c>
      <c r="L20" s="40">
        <v>0.29460374163460895</v>
      </c>
      <c r="M20" s="40">
        <v>0.3285372738997786</v>
      </c>
      <c r="N20" s="40">
        <v>0.39900760997989865</v>
      </c>
      <c r="O20" s="42">
        <v>0.41064373880377825</v>
      </c>
      <c r="P20" s="34" t="s">
        <v>16</v>
      </c>
      <c r="Q20" s="34" t="s">
        <v>16</v>
      </c>
      <c r="R20" s="34" t="s">
        <v>16</v>
      </c>
      <c r="S20" s="34" t="s">
        <v>16</v>
      </c>
      <c r="T20" s="34"/>
      <c r="U20" s="34"/>
      <c r="V20" s="34"/>
      <c r="W20" s="34"/>
      <c r="X20" s="34"/>
      <c r="Y20" s="34"/>
    </row>
    <row r="21" spans="1:25" s="28" customFormat="1" ht="16.25" customHeight="1" x14ac:dyDescent="0.25">
      <c r="A21" s="27"/>
      <c r="B21" s="28">
        <v>572.74398966625597</v>
      </c>
      <c r="C21" s="28">
        <f t="shared" si="1"/>
        <v>245.98041327205044</v>
      </c>
      <c r="D21" s="27">
        <f t="shared" si="2"/>
        <v>2014</v>
      </c>
      <c r="F21" s="35">
        <v>571.42144807912814</v>
      </c>
      <c r="H21" s="36">
        <v>2.7405420472658874E-2</v>
      </c>
      <c r="I21" s="34">
        <v>0.10090454501057756</v>
      </c>
      <c r="J21" s="34">
        <v>0.2029265149213928</v>
      </c>
      <c r="K21" s="34">
        <v>0.29401826246370061</v>
      </c>
      <c r="L21" s="34">
        <v>0.39574646729872187</v>
      </c>
      <c r="M21" s="34">
        <v>0.55711301993982321</v>
      </c>
      <c r="N21" s="43">
        <v>0.60627044593788215</v>
      </c>
      <c r="O21" s="34" t="s">
        <v>16</v>
      </c>
      <c r="P21" s="34" t="s">
        <v>16</v>
      </c>
      <c r="Q21" s="34" t="s">
        <v>16</v>
      </c>
      <c r="R21" s="34" t="s">
        <v>16</v>
      </c>
      <c r="S21" s="34" t="s">
        <v>16</v>
      </c>
      <c r="T21" s="34"/>
      <c r="U21" s="34"/>
      <c r="V21" s="34"/>
      <c r="W21" s="34"/>
      <c r="X21" s="34"/>
      <c r="Y21" s="34"/>
    </row>
    <row r="22" spans="1:25" s="28" customFormat="1" ht="16.25" customHeight="1" x14ac:dyDescent="0.25">
      <c r="A22" s="27"/>
      <c r="B22" s="28">
        <v>548.07554918307812</v>
      </c>
      <c r="C22" s="28">
        <f t="shared" si="1"/>
        <v>293.76369404688677</v>
      </c>
      <c r="D22" s="27">
        <f t="shared" si="2"/>
        <v>2015</v>
      </c>
      <c r="F22" s="38">
        <v>546.84406409333087</v>
      </c>
      <c r="H22" s="39">
        <v>2.9803193959275876E-2</v>
      </c>
      <c r="I22" s="40">
        <v>0.13153080605135711</v>
      </c>
      <c r="J22" s="40">
        <v>0.24112327282534435</v>
      </c>
      <c r="K22" s="40">
        <v>0.36937341015753966</v>
      </c>
      <c r="L22" s="40">
        <v>0.49211732638394207</v>
      </c>
      <c r="M22" s="42">
        <v>0.6297572104019199</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527.74027504689627</v>
      </c>
      <c r="C23" s="28">
        <f t="shared" si="1"/>
        <v>375.42229510766754</v>
      </c>
      <c r="D23" s="27">
        <f t="shared" si="2"/>
        <v>2016</v>
      </c>
      <c r="F23" s="46">
        <v>526.00872390613461</v>
      </c>
      <c r="H23" s="36">
        <v>9.3649412044297387E-2</v>
      </c>
      <c r="I23" s="34">
        <v>0.2102620146063815</v>
      </c>
      <c r="J23" s="34">
        <v>0.35401040664279282</v>
      </c>
      <c r="K23" s="34">
        <v>0.50717164589179453</v>
      </c>
      <c r="L23" s="37">
        <v>0.5892561604419404</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547.42052640670261</v>
      </c>
      <c r="C24" s="28">
        <f t="shared" si="1"/>
        <v>362.3096504907117</v>
      </c>
      <c r="D24" s="27">
        <f t="shared" si="2"/>
        <v>2017</v>
      </c>
      <c r="F24" s="38">
        <v>545.42902292268911</v>
      </c>
      <c r="H24" s="40">
        <v>2.9110269353394329E-2</v>
      </c>
      <c r="I24" s="40">
        <v>0.12226138399596159</v>
      </c>
      <c r="J24" s="40">
        <v>0.31227831405866346</v>
      </c>
      <c r="K24" s="42">
        <v>0.42200873843910991</v>
      </c>
      <c r="L24" s="34"/>
      <c r="M24" s="34"/>
      <c r="N24" s="34"/>
      <c r="O24" s="34"/>
      <c r="P24" s="34"/>
      <c r="Q24" s="34"/>
      <c r="R24" s="34"/>
      <c r="S24" s="34"/>
      <c r="U24" s="44"/>
      <c r="V24" s="44"/>
      <c r="W24" s="44"/>
      <c r="X24" s="44"/>
      <c r="Y24" s="44"/>
    </row>
    <row r="25" spans="1:25" s="28" customFormat="1" ht="16.25" customHeight="1" x14ac:dyDescent="0.25">
      <c r="A25" s="27"/>
      <c r="B25" s="28">
        <v>564.85940432667041</v>
      </c>
      <c r="C25" s="28">
        <f t="shared" si="1"/>
        <v>450.88998519239709</v>
      </c>
      <c r="D25" s="27">
        <f t="shared" si="2"/>
        <v>2018</v>
      </c>
      <c r="F25" s="35">
        <v>560.39376935016969</v>
      </c>
      <c r="H25" s="36">
        <v>2.1521626384292232E-2</v>
      </c>
      <c r="I25" s="34">
        <v>0.18192726195874218</v>
      </c>
      <c r="J25" s="37">
        <v>0.32076863644961418</v>
      </c>
      <c r="K25" s="34"/>
      <c r="L25" s="34"/>
      <c r="M25" s="34"/>
      <c r="N25" s="34"/>
      <c r="O25" s="34"/>
      <c r="P25" s="34"/>
      <c r="Q25" s="34"/>
      <c r="R25" s="34"/>
      <c r="S25" s="34"/>
      <c r="U25" s="44"/>
      <c r="V25" s="44"/>
      <c r="W25" s="44"/>
      <c r="X25" s="44"/>
      <c r="Y25" s="44"/>
    </row>
    <row r="26" spans="1:25" s="28" customFormat="1" ht="16.25" customHeight="1" x14ac:dyDescent="0.25">
      <c r="A26" s="27"/>
      <c r="B26" s="28">
        <v>823.91319684990322</v>
      </c>
      <c r="C26" s="28">
        <f t="shared" si="1"/>
        <v>751.77069089901238</v>
      </c>
      <c r="D26" s="27">
        <f t="shared" si="2"/>
        <v>2019</v>
      </c>
      <c r="F26" s="38">
        <v>803.07425455581392</v>
      </c>
      <c r="H26" s="47">
        <v>2.1922080478010992E-2</v>
      </c>
      <c r="I26" s="42">
        <v>9.0343289361850654E-2</v>
      </c>
      <c r="J26" s="34"/>
      <c r="K26" s="34"/>
      <c r="L26" s="34"/>
      <c r="M26" s="34"/>
      <c r="N26" s="34"/>
      <c r="O26" s="34"/>
      <c r="P26" s="34"/>
      <c r="Q26" s="34"/>
      <c r="R26" s="34"/>
      <c r="S26" s="34"/>
      <c r="U26" s="44"/>
      <c r="V26" s="44"/>
      <c r="W26" s="44"/>
      <c r="X26" s="44"/>
      <c r="Y26" s="44"/>
    </row>
    <row r="27" spans="1:25" s="28" customFormat="1" ht="16.25" customHeight="1" x14ac:dyDescent="0.25">
      <c r="A27" s="27"/>
      <c r="B27" s="28">
        <v>740.65612498099472</v>
      </c>
      <c r="C27" s="28">
        <f>+IF(I66="",J66*F27, IF(J66="", I66*F27,(I66+J66)*F27))</f>
        <v>451.01744645466408</v>
      </c>
      <c r="D27" s="27">
        <f t="shared" si="2"/>
        <v>2020</v>
      </c>
      <c r="F27" s="48">
        <v>515.71457783376036</v>
      </c>
      <c r="H27" s="49">
        <v>4.1819152330669282E-2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1338.7542583631569</v>
      </c>
      <c r="G31" s="17"/>
      <c r="H31" s="30">
        <v>2.8498144722229318E-3</v>
      </c>
      <c r="I31" s="31">
        <v>2.002206344191762E-2</v>
      </c>
      <c r="J31" s="31">
        <v>4.5954922253545048E-2</v>
      </c>
      <c r="K31" s="31">
        <v>9.0419008085548258E-2</v>
      </c>
      <c r="L31" s="31">
        <v>0.13440401543808389</v>
      </c>
      <c r="M31" s="31">
        <v>0.17423167818663957</v>
      </c>
      <c r="N31" s="31">
        <v>0.20009451911664219</v>
      </c>
      <c r="O31" s="31">
        <v>0.22472550014485337</v>
      </c>
      <c r="P31" s="31">
        <v>0.24329534039963291</v>
      </c>
      <c r="Q31" s="31">
        <v>0.26455266178167541</v>
      </c>
      <c r="R31" s="31">
        <v>0.27880245394179598</v>
      </c>
      <c r="S31" s="31">
        <v>0.29938122528642869</v>
      </c>
      <c r="T31" s="31">
        <v>0.30340599221624337</v>
      </c>
      <c r="U31" s="31">
        <v>0.31103492613254252</v>
      </c>
      <c r="V31" s="59">
        <v>0.3154435654627718</v>
      </c>
      <c r="W31" s="60">
        <v>0.32070887726469349</v>
      </c>
    </row>
    <row r="32" spans="1:25" s="54" customFormat="1" ht="19.25" customHeight="1" x14ac:dyDescent="0.25">
      <c r="D32" s="27">
        <f>D31+1</f>
        <v>2006</v>
      </c>
      <c r="E32" s="57"/>
      <c r="F32" s="61">
        <v>1067.2392911781637</v>
      </c>
      <c r="G32" s="17"/>
      <c r="H32" s="36">
        <v>2.6204493272758691E-4</v>
      </c>
      <c r="I32" s="34">
        <v>2.2878122970487847E-2</v>
      </c>
      <c r="J32" s="34">
        <v>6.1025885805217991E-2</v>
      </c>
      <c r="K32" s="34">
        <v>0.12919843032325526</v>
      </c>
      <c r="L32" s="34">
        <v>0.1849728221601894</v>
      </c>
      <c r="M32" s="34">
        <v>0.27436021173915776</v>
      </c>
      <c r="N32" s="34">
        <v>0.30442590764867444</v>
      </c>
      <c r="O32" s="34">
        <v>0.33085595692285963</v>
      </c>
      <c r="P32" s="34">
        <v>0.35612952461396669</v>
      </c>
      <c r="Q32" s="34">
        <v>0.3859410683664079</v>
      </c>
      <c r="R32" s="34">
        <v>0.40134641135898125</v>
      </c>
      <c r="S32" s="34">
        <v>0.41428222045857171</v>
      </c>
      <c r="T32" s="34">
        <v>0.4208187108438643</v>
      </c>
      <c r="U32" s="34">
        <v>0.44302539910063354</v>
      </c>
      <c r="V32" s="37">
        <v>0.44997373692635073</v>
      </c>
    </row>
    <row r="33" spans="1:21" s="54" customFormat="1" ht="16.25" customHeight="1" x14ac:dyDescent="0.25">
      <c r="D33" s="27">
        <f>D32+1</f>
        <v>2007</v>
      </c>
      <c r="F33" s="62">
        <v>858.70356405223163</v>
      </c>
      <c r="G33" s="17"/>
      <c r="H33" s="39">
        <v>5.5755214337834653E-4</v>
      </c>
      <c r="I33" s="40">
        <v>1.3036682776962821E-2</v>
      </c>
      <c r="J33" s="40">
        <v>4.9159628849642527E-2</v>
      </c>
      <c r="K33" s="40">
        <v>0.12120711530057907</v>
      </c>
      <c r="L33" s="40">
        <v>0.18212922425485181</v>
      </c>
      <c r="M33" s="40">
        <v>0.22791397121258067</v>
      </c>
      <c r="N33" s="40">
        <v>0.27186583464957559</v>
      </c>
      <c r="O33" s="40">
        <v>0.30434982031896524</v>
      </c>
      <c r="P33" s="40">
        <v>0.33046281247999715</v>
      </c>
      <c r="Q33" s="40">
        <v>0.35043376053613223</v>
      </c>
      <c r="R33" s="40">
        <v>0.39380578295605312</v>
      </c>
      <c r="S33" s="40">
        <v>0.41243296553473285</v>
      </c>
      <c r="T33" s="40">
        <v>0.44241880525674637</v>
      </c>
      <c r="U33" s="41">
        <v>0.45206586997153309</v>
      </c>
    </row>
    <row r="34" spans="1:21" s="54" customFormat="1" ht="16.25" customHeight="1" x14ac:dyDescent="0.25">
      <c r="D34" s="27">
        <f t="shared" ref="D34:D46" si="3">D33+1</f>
        <v>2008</v>
      </c>
      <c r="F34" s="61">
        <v>675.10999606120185</v>
      </c>
      <c r="G34" s="17"/>
      <c r="H34" s="36">
        <v>3.6668251411672457E-3</v>
      </c>
      <c r="I34" s="34">
        <v>2.1280318448559672E-2</v>
      </c>
      <c r="J34" s="34">
        <v>6.6738853345111218E-2</v>
      </c>
      <c r="K34" s="34">
        <v>0.10875211353795863</v>
      </c>
      <c r="L34" s="34">
        <v>0.16762027314702804</v>
      </c>
      <c r="M34" s="34">
        <v>0.23035573377695084</v>
      </c>
      <c r="N34" s="34">
        <v>0.35536553974018248</v>
      </c>
      <c r="O34" s="34">
        <v>0.39050919340374191</v>
      </c>
      <c r="P34" s="34">
        <v>0.41466499071430674</v>
      </c>
      <c r="Q34" s="34">
        <v>0.43329557870133634</v>
      </c>
      <c r="R34" s="34">
        <v>0.43917316745097135</v>
      </c>
      <c r="S34" s="34">
        <v>0.47457360459030828</v>
      </c>
      <c r="T34" s="63">
        <v>0.49530244776288312</v>
      </c>
    </row>
    <row r="35" spans="1:21" s="54" customFormat="1" ht="16.25" customHeight="1" x14ac:dyDescent="0.25">
      <c r="A35" s="27"/>
      <c r="D35" s="27">
        <f t="shared" si="3"/>
        <v>2009</v>
      </c>
      <c r="F35" s="62">
        <v>538.56636795996758</v>
      </c>
      <c r="G35" s="17"/>
      <c r="H35" s="39">
        <v>8.7448002273767412E-4</v>
      </c>
      <c r="I35" s="40">
        <v>1.5591208983037199E-2</v>
      </c>
      <c r="J35" s="40">
        <v>4.7386661709424391E-2</v>
      </c>
      <c r="K35" s="40">
        <v>9.495777557365602E-2</v>
      </c>
      <c r="L35" s="40">
        <v>0.14038965736174389</v>
      </c>
      <c r="M35" s="40">
        <v>0.23297615930953364</v>
      </c>
      <c r="N35" s="40">
        <v>0.26298106330812315</v>
      </c>
      <c r="O35" s="40">
        <v>0.28195878443873112</v>
      </c>
      <c r="P35" s="40">
        <v>0.30531464536049996</v>
      </c>
      <c r="Q35" s="40">
        <v>0.31683923631420918</v>
      </c>
      <c r="R35" s="40">
        <v>0.33544556709217105</v>
      </c>
      <c r="S35" s="40">
        <v>0.36148777312475194</v>
      </c>
    </row>
    <row r="36" spans="1:21" s="54" customFormat="1" ht="16.25" customHeight="1" x14ac:dyDescent="0.25">
      <c r="A36" s="27"/>
      <c r="D36" s="27">
        <f t="shared" si="3"/>
        <v>2010</v>
      </c>
      <c r="F36" s="61">
        <v>538.17096875671359</v>
      </c>
      <c r="G36" s="17"/>
      <c r="H36" s="36">
        <v>5.1922205839649484E-3</v>
      </c>
      <c r="I36" s="34">
        <v>1.6136184720272031E-2</v>
      </c>
      <c r="J36" s="34">
        <v>3.8706195733729E-2</v>
      </c>
      <c r="K36" s="34">
        <v>0.12554582610921783</v>
      </c>
      <c r="L36" s="34">
        <v>0.20927883611623299</v>
      </c>
      <c r="M36" s="34">
        <v>0.23998709685548678</v>
      </c>
      <c r="N36" s="34">
        <v>0.26925593945995374</v>
      </c>
      <c r="O36" s="34">
        <v>0.30962936349662151</v>
      </c>
      <c r="P36" s="34">
        <v>0.32679980316017126</v>
      </c>
      <c r="Q36" s="34">
        <v>0.34379661467606104</v>
      </c>
      <c r="R36" s="37">
        <v>0.39303520674687326</v>
      </c>
      <c r="S36" s="34" t="s">
        <v>16</v>
      </c>
    </row>
    <row r="37" spans="1:21" s="54" customFormat="1" ht="16.25" customHeight="1" x14ac:dyDescent="0.25">
      <c r="A37" s="27"/>
      <c r="D37" s="27">
        <f t="shared" si="3"/>
        <v>2011</v>
      </c>
      <c r="F37" s="62">
        <v>546.48142148335171</v>
      </c>
      <c r="G37" s="17"/>
      <c r="H37" s="39">
        <v>3.7339198115648167E-3</v>
      </c>
      <c r="I37" s="40">
        <v>8.5358180916011023E-3</v>
      </c>
      <c r="J37" s="40">
        <v>5.2143334883687366E-2</v>
      </c>
      <c r="K37" s="40">
        <v>0.10856342465896632</v>
      </c>
      <c r="L37" s="40">
        <v>0.17608068211952288</v>
      </c>
      <c r="M37" s="40">
        <v>0.23375343328823217</v>
      </c>
      <c r="N37" s="40">
        <v>0.26972285352616054</v>
      </c>
      <c r="O37" s="40">
        <v>0.31036371867832158</v>
      </c>
      <c r="P37" s="40">
        <v>0.34275540938728194</v>
      </c>
      <c r="Q37" s="42">
        <v>0.34917160602194941</v>
      </c>
      <c r="R37" s="34" t="s">
        <v>16</v>
      </c>
      <c r="S37" s="34" t="s">
        <v>16</v>
      </c>
    </row>
    <row r="38" spans="1:21" s="54" customFormat="1" ht="16.25" customHeight="1" x14ac:dyDescent="0.25">
      <c r="A38" s="27"/>
      <c r="D38" s="27">
        <f t="shared" si="3"/>
        <v>2012</v>
      </c>
      <c r="F38" s="61">
        <v>550.44339698071747</v>
      </c>
      <c r="G38" s="17"/>
      <c r="H38" s="36">
        <v>2.7511636590548695E-4</v>
      </c>
      <c r="I38" s="34">
        <v>1.4294874426140776E-2</v>
      </c>
      <c r="J38" s="34">
        <v>3.3265837666877421E-2</v>
      </c>
      <c r="K38" s="34">
        <v>8.2835983411493064E-2</v>
      </c>
      <c r="L38" s="34">
        <v>0.13445748718848052</v>
      </c>
      <c r="M38" s="34">
        <v>0.18653440130662022</v>
      </c>
      <c r="N38" s="34">
        <v>0.24874799605268572</v>
      </c>
      <c r="O38" s="34">
        <v>0.28510354326216103</v>
      </c>
      <c r="P38" s="37">
        <v>0.3065985261540134</v>
      </c>
      <c r="Q38" s="34" t="s">
        <v>16</v>
      </c>
      <c r="R38" s="34" t="s">
        <v>16</v>
      </c>
      <c r="S38" s="34" t="s">
        <v>16</v>
      </c>
    </row>
    <row r="39" spans="1:21" s="54" customFormat="1" ht="16.25" customHeight="1" x14ac:dyDescent="0.25">
      <c r="A39" s="27"/>
      <c r="D39" s="27">
        <f t="shared" si="3"/>
        <v>2013</v>
      </c>
      <c r="F39" s="62">
        <v>583.41110958553088</v>
      </c>
      <c r="G39" s="17"/>
      <c r="H39" s="39">
        <v>1.9293564264650047E-3</v>
      </c>
      <c r="I39" s="40">
        <v>1.4383235018802227E-2</v>
      </c>
      <c r="J39" s="40">
        <v>4.4668700717574415E-2</v>
      </c>
      <c r="K39" s="40">
        <v>9.4212628441430663E-2</v>
      </c>
      <c r="L39" s="40">
        <v>0.14265836700406992</v>
      </c>
      <c r="M39" s="40">
        <v>0.18093668497840346</v>
      </c>
      <c r="N39" s="40">
        <v>0.26273946283141419</v>
      </c>
      <c r="O39" s="42">
        <v>0.29545907541438188</v>
      </c>
      <c r="P39" s="34" t="s">
        <v>16</v>
      </c>
      <c r="Q39" s="34" t="s">
        <v>16</v>
      </c>
      <c r="R39" s="34" t="s">
        <v>16</v>
      </c>
      <c r="S39" s="34" t="s">
        <v>16</v>
      </c>
    </row>
    <row r="40" spans="1:21" s="54" customFormat="1" ht="16.25" customHeight="1" x14ac:dyDescent="0.25">
      <c r="A40" s="27"/>
      <c r="D40" s="27">
        <f t="shared" si="3"/>
        <v>2014</v>
      </c>
      <c r="F40" s="61">
        <v>571.42144807912814</v>
      </c>
      <c r="G40" s="17"/>
      <c r="H40" s="36">
        <v>2.1787849957373077E-3</v>
      </c>
      <c r="I40" s="34">
        <v>1.4051039642497043E-2</v>
      </c>
      <c r="J40" s="34">
        <v>6.3730643228839201E-2</v>
      </c>
      <c r="K40" s="64">
        <v>0.12145768401116142</v>
      </c>
      <c r="L40" s="34">
        <v>0.21425409084109823</v>
      </c>
      <c r="M40" s="34">
        <v>0.33241919559561406</v>
      </c>
      <c r="N40" s="37">
        <v>0.43147069552432671</v>
      </c>
      <c r="O40" s="34" t="s">
        <v>16</v>
      </c>
      <c r="P40" s="34" t="s">
        <v>16</v>
      </c>
      <c r="Q40" s="34" t="s">
        <v>16</v>
      </c>
      <c r="R40" s="34" t="s">
        <v>16</v>
      </c>
      <c r="S40" s="34" t="s">
        <v>16</v>
      </c>
    </row>
    <row r="41" spans="1:21" s="54" customFormat="1" ht="15.65" customHeight="1" x14ac:dyDescent="0.25">
      <c r="A41" s="27"/>
      <c r="D41" s="27">
        <f t="shared" si="3"/>
        <v>2015</v>
      </c>
      <c r="F41" s="62">
        <v>546.84406409333087</v>
      </c>
      <c r="G41" s="17"/>
      <c r="H41" s="39">
        <v>6.5094489057987426E-4</v>
      </c>
      <c r="I41" s="40">
        <v>1.3940049604946717E-2</v>
      </c>
      <c r="J41" s="40">
        <v>5.116659529471336E-2</v>
      </c>
      <c r="K41" s="40">
        <v>0.14654637245267627</v>
      </c>
      <c r="L41" s="40">
        <v>0.27274889261611868</v>
      </c>
      <c r="M41" s="42">
        <v>0.35641172463375864</v>
      </c>
      <c r="N41" s="34" t="s">
        <v>16</v>
      </c>
      <c r="O41" s="34" t="s">
        <v>16</v>
      </c>
      <c r="P41" s="34" t="s">
        <v>16</v>
      </c>
      <c r="Q41" s="34" t="s">
        <v>16</v>
      </c>
      <c r="R41" s="34" t="s">
        <v>16</v>
      </c>
      <c r="S41" s="34" t="s">
        <v>16</v>
      </c>
    </row>
    <row r="42" spans="1:21" s="54" customFormat="1" ht="18.75" customHeight="1" x14ac:dyDescent="0.25">
      <c r="A42" s="27"/>
      <c r="D42" s="27">
        <f t="shared" si="3"/>
        <v>2016</v>
      </c>
      <c r="E42" s="65"/>
      <c r="F42" s="61">
        <v>526.00872390613461</v>
      </c>
      <c r="G42" s="17"/>
      <c r="H42" s="66">
        <v>1.0204990597419957E-3</v>
      </c>
      <c r="I42" s="34">
        <v>4.6609796304169809E-2</v>
      </c>
      <c r="J42" s="34">
        <v>8.9825887366157264E-2</v>
      </c>
      <c r="K42" s="34">
        <v>0.18027843669287341</v>
      </c>
      <c r="L42" s="37">
        <v>0.27896367001361194</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545.42902292268911</v>
      </c>
      <c r="G43" s="17"/>
      <c r="H43" s="40">
        <v>7.3164381155358218E-4</v>
      </c>
      <c r="I43" s="40">
        <v>1.8328889280391829E-2</v>
      </c>
      <c r="J43" s="40">
        <v>5.5795285987823205E-2</v>
      </c>
      <c r="K43" s="40">
        <v>0.16187763763267365</v>
      </c>
      <c r="L43" s="34"/>
      <c r="M43" s="34"/>
      <c r="N43" s="34"/>
      <c r="O43" s="34"/>
      <c r="P43" s="34"/>
      <c r="Q43" s="34"/>
      <c r="R43" s="34"/>
      <c r="S43" s="34"/>
    </row>
    <row r="44" spans="1:21" s="54" customFormat="1" ht="18.75" customHeight="1" x14ac:dyDescent="0.25">
      <c r="A44" s="27"/>
      <c r="D44" s="27">
        <f t="shared" si="3"/>
        <v>2018</v>
      </c>
      <c r="E44" s="65"/>
      <c r="F44" s="61">
        <v>560.39376935016969</v>
      </c>
      <c r="G44" s="17"/>
      <c r="H44" s="67">
        <v>1.2485117353525316E-3</v>
      </c>
      <c r="I44" s="34">
        <v>2.2219431444426428E-2</v>
      </c>
      <c r="J44" s="37">
        <v>9.2932059485310303E-2</v>
      </c>
      <c r="K44" s="34"/>
      <c r="L44" s="34"/>
      <c r="M44" s="34"/>
      <c r="N44" s="34"/>
      <c r="O44" s="34"/>
      <c r="P44" s="34"/>
      <c r="Q44" s="34"/>
      <c r="R44" s="34"/>
      <c r="S44" s="34"/>
    </row>
    <row r="45" spans="1:21" s="54" customFormat="1" ht="18.75" customHeight="1" x14ac:dyDescent="0.25">
      <c r="A45" s="27"/>
      <c r="D45" s="27">
        <f t="shared" si="3"/>
        <v>2019</v>
      </c>
      <c r="E45" s="65"/>
      <c r="F45" s="62">
        <v>803.07425455581392</v>
      </c>
      <c r="G45" s="17"/>
      <c r="H45" s="47">
        <v>2.3147088547274216E-3</v>
      </c>
      <c r="I45" s="42">
        <v>2.4505345247889415E-2</v>
      </c>
      <c r="J45" s="34"/>
      <c r="K45" s="34"/>
      <c r="L45" s="34"/>
      <c r="M45" s="34"/>
      <c r="N45" s="34"/>
      <c r="O45" s="34"/>
      <c r="P45" s="34"/>
      <c r="Q45" s="34"/>
      <c r="R45" s="34"/>
      <c r="S45" s="34"/>
    </row>
    <row r="46" spans="1:21" s="54" customFormat="1" ht="18.75" customHeight="1" x14ac:dyDescent="0.25">
      <c r="A46" s="27"/>
      <c r="D46" s="27">
        <f t="shared" si="3"/>
        <v>2020</v>
      </c>
      <c r="E46" s="65"/>
      <c r="F46" s="68">
        <v>515.71457783376036</v>
      </c>
      <c r="G46" s="17"/>
      <c r="H46" s="69">
        <v>6.0584714115661693E-3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0.37389524238418353</v>
      </c>
      <c r="H51" s="74">
        <v>0.32070887726469322</v>
      </c>
      <c r="I51" s="74">
        <v>2.659659813461546E-2</v>
      </c>
      <c r="J51" s="74">
        <v>2.6589766984874846E-2</v>
      </c>
      <c r="K51" s="34"/>
      <c r="L51" s="34"/>
      <c r="M51" s="34"/>
      <c r="N51" s="34"/>
      <c r="O51" s="34"/>
      <c r="P51" s="34"/>
      <c r="Q51" s="34"/>
    </row>
    <row r="52" spans="1:19" s="28" customFormat="1" ht="16.25" customHeight="1" x14ac:dyDescent="0.25">
      <c r="A52" s="27"/>
      <c r="D52" s="55">
        <f>D51+1</f>
        <v>2006</v>
      </c>
      <c r="F52" s="75">
        <v>0.5710398238908998</v>
      </c>
      <c r="H52" s="76">
        <v>0.44997373692635073</v>
      </c>
      <c r="I52" s="76">
        <v>7.9736015748580802E-2</v>
      </c>
      <c r="J52" s="76">
        <v>4.1330071215968218E-2</v>
      </c>
      <c r="K52" s="34"/>
      <c r="L52" s="34"/>
      <c r="M52" s="34"/>
      <c r="N52" s="34"/>
      <c r="O52" s="34"/>
      <c r="P52" s="34"/>
      <c r="Q52" s="34"/>
    </row>
    <row r="53" spans="1:19" s="28" customFormat="1" ht="16.25" customHeight="1" x14ac:dyDescent="0.25">
      <c r="A53" s="27"/>
      <c r="D53" s="55">
        <f>D52+1</f>
        <v>2007</v>
      </c>
      <c r="F53" s="77">
        <v>0.585069332798279</v>
      </c>
      <c r="H53" s="78">
        <v>0.45206586997153331</v>
      </c>
      <c r="I53" s="78">
        <v>8.4808254161249513E-2</v>
      </c>
      <c r="J53" s="78">
        <v>4.8195208665496203E-2</v>
      </c>
      <c r="K53" s="34"/>
      <c r="L53" s="34"/>
      <c r="M53" s="34"/>
      <c r="N53" s="34"/>
      <c r="O53" s="34"/>
      <c r="P53" s="34"/>
      <c r="Q53" s="34"/>
    </row>
    <row r="54" spans="1:19" s="28" customFormat="1" ht="16.25" customHeight="1" x14ac:dyDescent="0.25">
      <c r="A54" s="27"/>
      <c r="D54" s="55">
        <f t="shared" ref="D54:D61" si="4">D53+1</f>
        <v>2008</v>
      </c>
      <c r="F54" s="75">
        <v>0.59545317931862363</v>
      </c>
      <c r="H54" s="76">
        <v>0.49530244776288307</v>
      </c>
      <c r="I54" s="76">
        <v>5.3088125855605649E-2</v>
      </c>
      <c r="J54" s="76">
        <v>4.706260570013493E-2</v>
      </c>
      <c r="K54" s="34"/>
      <c r="L54" s="34"/>
      <c r="M54" s="34"/>
      <c r="N54" s="34"/>
      <c r="O54" s="34"/>
      <c r="P54" s="34"/>
      <c r="Q54" s="34"/>
    </row>
    <row r="55" spans="1:19" s="28" customFormat="1" ht="16.25" customHeight="1" x14ac:dyDescent="0.25">
      <c r="A55" s="27"/>
      <c r="D55" s="55">
        <f t="shared" si="4"/>
        <v>2009</v>
      </c>
      <c r="F55" s="77">
        <v>0.60045186816362428</v>
      </c>
      <c r="H55" s="78">
        <v>0.36148777312475172</v>
      </c>
      <c r="I55" s="78">
        <v>0.14786855757515613</v>
      </c>
      <c r="J55" s="78">
        <v>9.10955374637165E-2</v>
      </c>
      <c r="K55" s="34"/>
      <c r="L55" s="34"/>
      <c r="M55" s="34"/>
      <c r="N55" s="34"/>
      <c r="O55" s="34"/>
      <c r="P55" s="34"/>
      <c r="Q55" s="34"/>
    </row>
    <row r="56" spans="1:19" s="28" customFormat="1" ht="16.25" customHeight="1" x14ac:dyDescent="0.25">
      <c r="A56" s="27"/>
      <c r="D56" s="55">
        <f t="shared" si="4"/>
        <v>2010</v>
      </c>
      <c r="F56" s="75">
        <v>0.58323448158286018</v>
      </c>
      <c r="H56" s="76">
        <v>0.39303520674687353</v>
      </c>
      <c r="I56" s="76">
        <v>0.12937630968239805</v>
      </c>
      <c r="J56" s="76">
        <v>6.0822965153588593E-2</v>
      </c>
      <c r="K56" s="34"/>
      <c r="L56" s="34"/>
      <c r="M56" s="34"/>
      <c r="N56" s="34"/>
      <c r="O56" s="34"/>
      <c r="P56" s="34"/>
      <c r="Q56" s="34"/>
    </row>
    <row r="57" spans="1:19" s="28" customFormat="1" ht="16.25" customHeight="1" x14ac:dyDescent="0.25">
      <c r="A57" s="27"/>
      <c r="D57" s="55">
        <f t="shared" si="4"/>
        <v>2011</v>
      </c>
      <c r="F57" s="77">
        <v>0.52138614072086831</v>
      </c>
      <c r="H57" s="78">
        <v>0.3491716060219493</v>
      </c>
      <c r="I57" s="78">
        <v>9.6871735045109417E-2</v>
      </c>
      <c r="J57" s="78">
        <v>7.5342799653809592E-2</v>
      </c>
      <c r="K57" s="34"/>
      <c r="L57" s="34"/>
      <c r="M57" s="34"/>
      <c r="N57" s="34"/>
      <c r="O57" s="34"/>
      <c r="P57" s="34"/>
      <c r="Q57" s="34"/>
    </row>
    <row r="58" spans="1:19" s="28" customFormat="1" ht="16.25" customHeight="1" x14ac:dyDescent="0.25">
      <c r="A58" s="27"/>
      <c r="D58" s="55">
        <f t="shared" si="4"/>
        <v>2012</v>
      </c>
      <c r="F58" s="75">
        <v>0.53718249858762102</v>
      </c>
      <c r="H58" s="76">
        <v>0.30659852615401362</v>
      </c>
      <c r="I58" s="76">
        <v>0.1327537679428922</v>
      </c>
      <c r="J58" s="76">
        <v>9.7830204490715139E-2</v>
      </c>
      <c r="K58" s="34"/>
      <c r="L58" s="34"/>
      <c r="M58" s="34"/>
      <c r="N58" s="34"/>
      <c r="O58" s="34"/>
      <c r="P58" s="34"/>
      <c r="Q58" s="34"/>
    </row>
    <row r="59" spans="1:19" s="28" customFormat="1" ht="16.25" customHeight="1" x14ac:dyDescent="0.25">
      <c r="A59" s="27"/>
      <c r="D59" s="55">
        <f t="shared" si="4"/>
        <v>2013</v>
      </c>
      <c r="F59" s="77">
        <v>0.52581018091390141</v>
      </c>
      <c r="H59" s="78">
        <v>0.29545907541438177</v>
      </c>
      <c r="I59" s="78">
        <v>0.1151846633893964</v>
      </c>
      <c r="J59" s="78">
        <v>0.11516644211012327</v>
      </c>
    </row>
    <row r="60" spans="1:19" s="28" customFormat="1" ht="16.25" customHeight="1" x14ac:dyDescent="0.25">
      <c r="A60" s="54"/>
      <c r="D60" s="55">
        <f t="shared" si="4"/>
        <v>2014</v>
      </c>
      <c r="F60" s="75">
        <v>0.86194178494340634</v>
      </c>
      <c r="H60" s="76">
        <v>0.43147069552432649</v>
      </c>
      <c r="I60" s="76">
        <v>0.17479975041355555</v>
      </c>
      <c r="J60" s="76">
        <v>0.25567133900552425</v>
      </c>
    </row>
    <row r="61" spans="1:19" s="28" customFormat="1" ht="15.65" customHeight="1" x14ac:dyDescent="0.25">
      <c r="D61" s="55">
        <f t="shared" si="4"/>
        <v>2015</v>
      </c>
      <c r="F61" s="77">
        <v>0.89361001082883307</v>
      </c>
      <c r="H61" s="78">
        <v>0.35641172463375859</v>
      </c>
      <c r="I61" s="78">
        <v>0.2733454857681612</v>
      </c>
      <c r="J61" s="78">
        <v>0.26385280042691323</v>
      </c>
    </row>
    <row r="62" spans="1:19" s="28" customFormat="1" ht="18.75" customHeight="1" x14ac:dyDescent="0.25">
      <c r="D62" s="27">
        <f>D61+1</f>
        <v>2016</v>
      </c>
      <c r="F62" s="75">
        <v>0.99268243178582349</v>
      </c>
      <c r="H62" s="76">
        <v>0.27896367001361189</v>
      </c>
      <c r="I62" s="76">
        <v>0.31029249042832857</v>
      </c>
      <c r="J62" s="76">
        <v>0.40342627134388309</v>
      </c>
    </row>
    <row r="63" spans="1:19" s="28" customFormat="1" ht="18.75" customHeight="1" x14ac:dyDescent="0.25">
      <c r="D63" s="27">
        <f>D62+1</f>
        <v>2017</v>
      </c>
      <c r="F63" s="77">
        <v>0.82614307871476045</v>
      </c>
      <c r="H63" s="78">
        <v>0.16187763763267357</v>
      </c>
      <c r="I63" s="78">
        <v>0.26013110080643631</v>
      </c>
      <c r="J63" s="78">
        <v>0.40413434027565048</v>
      </c>
    </row>
    <row r="64" spans="1:19" s="28" customFormat="1" ht="18.75" customHeight="1" x14ac:dyDescent="0.25">
      <c r="D64" s="27">
        <f t="shared" ref="D64:D65" si="5">D63+1</f>
        <v>2018</v>
      </c>
      <c r="F64" s="75">
        <v>0.8975269887173879</v>
      </c>
      <c r="H64" s="76">
        <v>9.2932059485310289E-2</v>
      </c>
      <c r="I64" s="76">
        <v>0.2278365769643039</v>
      </c>
      <c r="J64" s="76">
        <v>0.57675835226777383</v>
      </c>
    </row>
    <row r="65" spans="1:10" s="28" customFormat="1" ht="18.75" customHeight="1" x14ac:dyDescent="0.25">
      <c r="D65" s="27">
        <f t="shared" si="5"/>
        <v>2019</v>
      </c>
      <c r="F65" s="77">
        <v>0.96062138512121609</v>
      </c>
      <c r="H65" s="78">
        <v>2.4505345247889412E-2</v>
      </c>
      <c r="I65" s="78">
        <v>6.5837944113961253E-2</v>
      </c>
      <c r="J65" s="78">
        <v>0.87027809575936543</v>
      </c>
    </row>
    <row r="66" spans="1:10" s="28" customFormat="1" ht="18.75" customHeight="1" x14ac:dyDescent="0.25">
      <c r="D66" s="27">
        <f>D65+1</f>
        <v>2020</v>
      </c>
      <c r="F66" s="79">
        <v>0.88060704118274824</v>
      </c>
      <c r="H66" s="80">
        <v>6.0584714115661685E-3</v>
      </c>
      <c r="I66" s="80">
        <v>3.5760680919103109E-2</v>
      </c>
      <c r="J66" s="80">
        <v>0.838787888852079</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2A92-6EC8-45FA-A3E0-9109EB594742}">
  <sheetPr codeName="WTemplate15">
    <pageSetUpPr fitToPage="1"/>
  </sheetPr>
  <dimension ref="A1:AP137"/>
  <sheetViews>
    <sheetView showGridLines="0" view="pageBreakPreview" topLeftCell="D34"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33</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Liability - Prop &amp; Direct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1139.5431495773958</v>
      </c>
      <c r="C12" s="28">
        <f>+IF(I51="",J51*F12, IF(J51="", I51*F12,(I51+J51)*F12))</f>
        <v>64.14576508669704</v>
      </c>
      <c r="D12" s="27">
        <v>2005</v>
      </c>
      <c r="F12" s="29">
        <v>1140.6609381688463</v>
      </c>
      <c r="H12" s="30">
        <v>2.1042034889018037E-2</v>
      </c>
      <c r="I12" s="31">
        <v>0.22639415833979193</v>
      </c>
      <c r="J12" s="31">
        <v>0.30003278752800688</v>
      </c>
      <c r="K12" s="31">
        <v>0.36773990593554062</v>
      </c>
      <c r="L12" s="31">
        <v>0.48859069315578801</v>
      </c>
      <c r="M12" s="31">
        <v>0.54266687247795797</v>
      </c>
      <c r="N12" s="31">
        <v>0.56935406402411537</v>
      </c>
      <c r="O12" s="31">
        <v>0.586987368174268</v>
      </c>
      <c r="P12" s="31">
        <v>0.60754514656659564</v>
      </c>
      <c r="Q12" s="31">
        <v>0.61368605095379947</v>
      </c>
      <c r="R12" s="31">
        <v>0.61758442225746968</v>
      </c>
      <c r="S12" s="32">
        <v>0.63034562169014663</v>
      </c>
      <c r="T12" s="32">
        <v>0.64886493601753459</v>
      </c>
      <c r="U12" s="32">
        <v>0.66604720853596999</v>
      </c>
      <c r="V12" s="32">
        <v>0.67727097071247966</v>
      </c>
      <c r="W12" s="33">
        <v>0.68301652634289711</v>
      </c>
      <c r="X12" s="34"/>
      <c r="Y12" s="34"/>
    </row>
    <row r="13" spans="1:42" s="28" customFormat="1" ht="16.25" customHeight="1" x14ac:dyDescent="0.25">
      <c r="A13" s="27"/>
      <c r="B13" s="28">
        <v>997.32670286381153</v>
      </c>
      <c r="C13" s="28">
        <f t="shared" ref="C13:C26" si="1">+IF(I52="",J52*F13, IF(J52="", I52*F13,(I52+J52)*F13))</f>
        <v>60.620310150797337</v>
      </c>
      <c r="D13" s="27">
        <f>D12+1</f>
        <v>2006</v>
      </c>
      <c r="F13" s="35">
        <v>998.54000789920008</v>
      </c>
      <c r="H13" s="36">
        <v>3.5300655891804797E-2</v>
      </c>
      <c r="I13" s="34">
        <v>0.23260909474936342</v>
      </c>
      <c r="J13" s="34">
        <v>0.31226370262798431</v>
      </c>
      <c r="K13" s="34">
        <v>0.46179799922759857</v>
      </c>
      <c r="L13" s="34">
        <v>0.55026059819322359</v>
      </c>
      <c r="M13" s="34">
        <v>0.62814614886591824</v>
      </c>
      <c r="N13" s="34">
        <v>0.63400639405475512</v>
      </c>
      <c r="O13" s="34">
        <v>0.65081782902134611</v>
      </c>
      <c r="P13" s="34">
        <v>0.68109253349604015</v>
      </c>
      <c r="Q13" s="34">
        <v>0.69289208697921034</v>
      </c>
      <c r="R13" s="34">
        <v>0.69628277668338556</v>
      </c>
      <c r="S13" s="34">
        <v>0.70686455376891011</v>
      </c>
      <c r="T13" s="34">
        <v>0.71843039857684254</v>
      </c>
      <c r="U13" s="34">
        <v>0.71442592086235701</v>
      </c>
      <c r="V13" s="37">
        <v>0.7165797630960431</v>
      </c>
      <c r="W13" s="34"/>
      <c r="X13" s="34"/>
      <c r="Y13" s="34"/>
    </row>
    <row r="14" spans="1:42" s="28" customFormat="1" ht="16.25" customHeight="1" x14ac:dyDescent="0.25">
      <c r="A14" s="27"/>
      <c r="B14" s="28">
        <v>915.4192617150369</v>
      </c>
      <c r="C14" s="28">
        <f t="shared" si="1"/>
        <v>66.507268526990515</v>
      </c>
      <c r="D14" s="27">
        <f>D13+1</f>
        <v>2007</v>
      </c>
      <c r="F14" s="38">
        <v>917.99966596684078</v>
      </c>
      <c r="H14" s="39">
        <v>5.9104564192339337E-2</v>
      </c>
      <c r="I14" s="40">
        <v>0.24966751557304293</v>
      </c>
      <c r="J14" s="40">
        <v>0.35522649346311042</v>
      </c>
      <c r="K14" s="40">
        <v>0.49314234392819162</v>
      </c>
      <c r="L14" s="40">
        <v>0.55550101672030916</v>
      </c>
      <c r="M14" s="40">
        <v>0.64210656987092996</v>
      </c>
      <c r="N14" s="40">
        <v>0.64361502428655593</v>
      </c>
      <c r="O14" s="40">
        <v>0.6887938742363886</v>
      </c>
      <c r="P14" s="40">
        <v>0.72867556980886994</v>
      </c>
      <c r="Q14" s="40">
        <v>0.76185928557509242</v>
      </c>
      <c r="R14" s="40">
        <v>0.7719024875766709</v>
      </c>
      <c r="S14" s="40">
        <v>0.78447822211131457</v>
      </c>
      <c r="T14" s="40">
        <v>0.79043920590899974</v>
      </c>
      <c r="U14" s="41">
        <v>0.79421584309478976</v>
      </c>
      <c r="V14" s="34"/>
      <c r="W14" s="34"/>
      <c r="X14" s="34"/>
      <c r="Y14" s="34"/>
    </row>
    <row r="15" spans="1:42" s="28" customFormat="1" ht="16.25" customHeight="1" x14ac:dyDescent="0.25">
      <c r="A15" s="27"/>
      <c r="B15" s="28">
        <v>691.22906735132869</v>
      </c>
      <c r="C15" s="28">
        <f t="shared" si="1"/>
        <v>69.080162861338849</v>
      </c>
      <c r="D15" s="27">
        <f t="shared" ref="D15:D27" si="2">D14+1</f>
        <v>2008</v>
      </c>
      <c r="F15" s="35">
        <v>692.13553061951052</v>
      </c>
      <c r="H15" s="36">
        <v>6.1516874904979604E-2</v>
      </c>
      <c r="I15" s="34">
        <v>0.38022278642951107</v>
      </c>
      <c r="J15" s="34">
        <v>0.54933830708061537</v>
      </c>
      <c r="K15" s="34">
        <v>0.64725728542356842</v>
      </c>
      <c r="L15" s="34">
        <v>0.69828283770750266</v>
      </c>
      <c r="M15" s="34">
        <v>0.7601213507422877</v>
      </c>
      <c r="N15" s="34">
        <v>0.86326145261138698</v>
      </c>
      <c r="O15" s="34">
        <v>0.86011615216306359</v>
      </c>
      <c r="P15" s="34">
        <v>0.90973994202012898</v>
      </c>
      <c r="Q15" s="34">
        <v>0.92593798879312295</v>
      </c>
      <c r="R15" s="34">
        <v>0.9325379742324964</v>
      </c>
      <c r="S15" s="34">
        <v>0.93479930667812983</v>
      </c>
      <c r="T15" s="37">
        <v>0.9404449923320346</v>
      </c>
      <c r="U15" s="34"/>
      <c r="V15" s="34"/>
      <c r="W15" s="34"/>
      <c r="X15" s="34"/>
      <c r="Y15" s="34"/>
    </row>
    <row r="16" spans="1:42" s="28" customFormat="1" ht="16.25" customHeight="1" x14ac:dyDescent="0.25">
      <c r="A16" s="27"/>
      <c r="B16" s="28">
        <v>706.16174945502428</v>
      </c>
      <c r="C16" s="28">
        <f t="shared" si="1"/>
        <v>92.93927240700738</v>
      </c>
      <c r="D16" s="27">
        <f t="shared" si="2"/>
        <v>2009</v>
      </c>
      <c r="F16" s="38">
        <v>708.62335367488038</v>
      </c>
      <c r="H16" s="39">
        <v>8.544190005755059E-2</v>
      </c>
      <c r="I16" s="40">
        <v>0.31786117048696494</v>
      </c>
      <c r="J16" s="40">
        <v>0.51552202956412441</v>
      </c>
      <c r="K16" s="40">
        <v>0.71535900514507578</v>
      </c>
      <c r="L16" s="40">
        <v>0.77183933397578453</v>
      </c>
      <c r="M16" s="40">
        <v>0.81549882444684663</v>
      </c>
      <c r="N16" s="40">
        <v>0.84036877136229371</v>
      </c>
      <c r="O16" s="40">
        <v>0.8812025913595809</v>
      </c>
      <c r="P16" s="40">
        <v>0.90016145504572065</v>
      </c>
      <c r="Q16" s="40">
        <v>0.90596723567370263</v>
      </c>
      <c r="R16" s="40">
        <v>0.93277541383286855</v>
      </c>
      <c r="S16" s="42">
        <v>0.93924654872055835</v>
      </c>
      <c r="T16" s="34"/>
      <c r="U16" s="34"/>
      <c r="V16" s="34"/>
      <c r="W16" s="34"/>
      <c r="X16" s="34"/>
      <c r="Y16" s="34"/>
    </row>
    <row r="17" spans="1:25" s="28" customFormat="1" ht="16.25" customHeight="1" x14ac:dyDescent="0.25">
      <c r="A17" s="27"/>
      <c r="B17" s="28">
        <v>600.54858272232809</v>
      </c>
      <c r="C17" s="28">
        <f t="shared" si="1"/>
        <v>90.51730052383158</v>
      </c>
      <c r="D17" s="27">
        <f t="shared" si="2"/>
        <v>2010</v>
      </c>
      <c r="F17" s="35">
        <v>604.0781630224285</v>
      </c>
      <c r="H17" s="36">
        <v>8.4916236811383938E-2</v>
      </c>
      <c r="I17" s="34">
        <v>0.30630953192589955</v>
      </c>
      <c r="J17" s="34">
        <v>0.4407976650938058</v>
      </c>
      <c r="K17" s="34">
        <v>0.60747803421566005</v>
      </c>
      <c r="L17" s="34">
        <v>0.72426941230279751</v>
      </c>
      <c r="M17" s="34">
        <v>0.74516610947984541</v>
      </c>
      <c r="N17" s="34">
        <v>0.79612836851638369</v>
      </c>
      <c r="O17" s="34">
        <v>0.8119995572174955</v>
      </c>
      <c r="P17" s="34">
        <v>0.82279044450336203</v>
      </c>
      <c r="Q17" s="34">
        <v>0.83695605081300672</v>
      </c>
      <c r="R17" s="37">
        <v>0.84836534611150605</v>
      </c>
      <c r="S17" s="34" t="s">
        <v>16</v>
      </c>
      <c r="T17" s="34"/>
      <c r="U17" s="34"/>
      <c r="V17" s="34"/>
      <c r="W17" s="34"/>
      <c r="X17" s="34"/>
      <c r="Y17" s="34"/>
    </row>
    <row r="18" spans="1:25" s="28" customFormat="1" ht="16.25" customHeight="1" x14ac:dyDescent="0.25">
      <c r="A18" s="27"/>
      <c r="B18" s="28">
        <v>637.06375310369924</v>
      </c>
      <c r="C18" s="28">
        <f t="shared" si="1"/>
        <v>95.608941578764743</v>
      </c>
      <c r="D18" s="27">
        <f t="shared" si="2"/>
        <v>2011</v>
      </c>
      <c r="F18" s="38">
        <v>636.66324120573552</v>
      </c>
      <c r="H18" s="39">
        <v>5.3500038422746074E-2</v>
      </c>
      <c r="I18" s="40">
        <v>0.25157732804141397</v>
      </c>
      <c r="J18" s="40">
        <v>0.37110302460089217</v>
      </c>
      <c r="K18" s="40">
        <v>0.49731462372377183</v>
      </c>
      <c r="L18" s="40">
        <v>0.60212244727750464</v>
      </c>
      <c r="M18" s="40">
        <v>0.65049984686750295</v>
      </c>
      <c r="N18" s="40">
        <v>0.71146592471683634</v>
      </c>
      <c r="O18" s="40">
        <v>0.74758212542470115</v>
      </c>
      <c r="P18" s="40">
        <v>0.78034906443188679</v>
      </c>
      <c r="Q18" s="42">
        <v>0.80181830442479207</v>
      </c>
      <c r="R18" s="34" t="s">
        <v>16</v>
      </c>
      <c r="S18" s="34" t="s">
        <v>16</v>
      </c>
      <c r="T18" s="34"/>
      <c r="U18" s="34"/>
      <c r="V18" s="34"/>
      <c r="W18" s="34"/>
      <c r="X18" s="34"/>
      <c r="Y18" s="34"/>
    </row>
    <row r="19" spans="1:25" s="28" customFormat="1" ht="16.25" customHeight="1" x14ac:dyDescent="0.25">
      <c r="A19" s="27"/>
      <c r="B19" s="28">
        <v>986.29187112546344</v>
      </c>
      <c r="C19" s="28">
        <f t="shared" si="1"/>
        <v>196.37611635627187</v>
      </c>
      <c r="D19" s="27">
        <f t="shared" si="2"/>
        <v>2012</v>
      </c>
      <c r="F19" s="35">
        <v>986.85480287489293</v>
      </c>
      <c r="H19" s="36">
        <v>4.0651576873631981E-2</v>
      </c>
      <c r="I19" s="34">
        <v>0.20538969106285776</v>
      </c>
      <c r="J19" s="34">
        <v>0.31504317201073601</v>
      </c>
      <c r="K19" s="34">
        <v>0.46393990377365735</v>
      </c>
      <c r="L19" s="34">
        <v>0.59974978276869573</v>
      </c>
      <c r="M19" s="34">
        <v>0.72230711033501194</v>
      </c>
      <c r="N19" s="34">
        <v>0.74748835542492698</v>
      </c>
      <c r="O19" s="34">
        <v>0.79617860040578325</v>
      </c>
      <c r="P19" s="37">
        <v>0.82621478806625614</v>
      </c>
      <c r="Q19" s="34" t="s">
        <v>16</v>
      </c>
      <c r="R19" s="34" t="s">
        <v>16</v>
      </c>
      <c r="S19" s="34" t="s">
        <v>16</v>
      </c>
      <c r="T19" s="34"/>
      <c r="U19" s="34"/>
      <c r="V19" s="34"/>
      <c r="W19" s="34"/>
      <c r="X19" s="34"/>
      <c r="Y19" s="34"/>
    </row>
    <row r="20" spans="1:25" s="28" customFormat="1" ht="16.25" customHeight="1" x14ac:dyDescent="0.25">
      <c r="A20" s="27"/>
      <c r="B20" s="28">
        <v>904.08791023274148</v>
      </c>
      <c r="C20" s="28">
        <f t="shared" si="1"/>
        <v>215.36123868856606</v>
      </c>
      <c r="D20" s="27">
        <f t="shared" si="2"/>
        <v>2013</v>
      </c>
      <c r="F20" s="38">
        <v>902.76813184629736</v>
      </c>
      <c r="H20" s="39">
        <v>3.9396764124397007E-2</v>
      </c>
      <c r="I20" s="40">
        <v>0.21576471667376512</v>
      </c>
      <c r="J20" s="40">
        <v>0.34959256648674131</v>
      </c>
      <c r="K20" s="40">
        <v>0.49704707031872153</v>
      </c>
      <c r="L20" s="40">
        <v>0.63133828007098625</v>
      </c>
      <c r="M20" s="40">
        <v>0.74751162607702659</v>
      </c>
      <c r="N20" s="40">
        <v>0.78754141198964744</v>
      </c>
      <c r="O20" s="42">
        <v>0.84339130355750702</v>
      </c>
      <c r="P20" s="34" t="s">
        <v>16</v>
      </c>
      <c r="Q20" s="34" t="s">
        <v>16</v>
      </c>
      <c r="R20" s="34" t="s">
        <v>16</v>
      </c>
      <c r="S20" s="34" t="s">
        <v>16</v>
      </c>
      <c r="T20" s="34"/>
      <c r="U20" s="34"/>
      <c r="V20" s="34"/>
      <c r="W20" s="34"/>
      <c r="X20" s="34"/>
      <c r="Y20" s="34"/>
    </row>
    <row r="21" spans="1:25" s="28" customFormat="1" ht="16.25" customHeight="1" x14ac:dyDescent="0.25">
      <c r="A21" s="27"/>
      <c r="B21" s="28">
        <v>1330.3183116995936</v>
      </c>
      <c r="C21" s="28">
        <f t="shared" si="1"/>
        <v>501.39075064320593</v>
      </c>
      <c r="D21" s="27">
        <f t="shared" si="2"/>
        <v>2014</v>
      </c>
      <c r="F21" s="35">
        <v>1330.2480310702429</v>
      </c>
      <c r="H21" s="36">
        <v>2.5075898181189341E-2</v>
      </c>
      <c r="I21" s="34">
        <v>0.16497013348012468</v>
      </c>
      <c r="J21" s="34">
        <v>0.32521872624627329</v>
      </c>
      <c r="K21" s="34">
        <v>0.50245512001586168</v>
      </c>
      <c r="L21" s="34">
        <v>0.67505465041010093</v>
      </c>
      <c r="M21" s="34">
        <v>0.87087210975813012</v>
      </c>
      <c r="N21" s="43">
        <v>0.96526229803078578</v>
      </c>
      <c r="O21" s="34" t="s">
        <v>16</v>
      </c>
      <c r="P21" s="34" t="s">
        <v>16</v>
      </c>
      <c r="Q21" s="34" t="s">
        <v>16</v>
      </c>
      <c r="R21" s="34" t="s">
        <v>16</v>
      </c>
      <c r="S21" s="34" t="s">
        <v>16</v>
      </c>
      <c r="T21" s="34"/>
      <c r="U21" s="34"/>
      <c r="V21" s="34"/>
      <c r="W21" s="34"/>
      <c r="X21" s="34"/>
      <c r="Y21" s="34"/>
    </row>
    <row r="22" spans="1:25" s="28" customFormat="1" ht="16.25" customHeight="1" x14ac:dyDescent="0.25">
      <c r="A22" s="27"/>
      <c r="B22" s="28">
        <v>1114.5774485007869</v>
      </c>
      <c r="C22" s="28">
        <f t="shared" si="1"/>
        <v>504.44862503512513</v>
      </c>
      <c r="D22" s="27">
        <f t="shared" si="2"/>
        <v>2015</v>
      </c>
      <c r="F22" s="38">
        <v>1108.2220847436738</v>
      </c>
      <c r="H22" s="39">
        <v>3.4684651996404477E-2</v>
      </c>
      <c r="I22" s="40">
        <v>0.19319957337867449</v>
      </c>
      <c r="J22" s="40">
        <v>0.38716826023961787</v>
      </c>
      <c r="K22" s="40">
        <v>0.57270796060132245</v>
      </c>
      <c r="L22" s="40">
        <v>0.74783498749506672</v>
      </c>
      <c r="M22" s="42">
        <v>0.85583084401924714</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1857.0108111469738</v>
      </c>
      <c r="C23" s="28">
        <f t="shared" si="1"/>
        <v>1292.6102230035497</v>
      </c>
      <c r="D23" s="27">
        <f t="shared" si="2"/>
        <v>2016</v>
      </c>
      <c r="F23" s="46">
        <v>1851.6677620233172</v>
      </c>
      <c r="H23" s="36">
        <v>2.4704976081527483E-2</v>
      </c>
      <c r="I23" s="34">
        <v>0.18176500063837597</v>
      </c>
      <c r="J23" s="34">
        <v>0.38590101744887018</v>
      </c>
      <c r="K23" s="34">
        <v>0.58837618332890063</v>
      </c>
      <c r="L23" s="37">
        <v>0.78540527514273484</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1885.3631404642183</v>
      </c>
      <c r="C24" s="28">
        <f t="shared" si="1"/>
        <v>1559.6915996458474</v>
      </c>
      <c r="D24" s="27">
        <f t="shared" si="2"/>
        <v>2017</v>
      </c>
      <c r="F24" s="38">
        <v>1873.0528585058796</v>
      </c>
      <c r="H24" s="40">
        <v>1.8592322759189196E-2</v>
      </c>
      <c r="I24" s="40">
        <v>0.1733695795071728</v>
      </c>
      <c r="J24" s="40">
        <v>0.40503006144163534</v>
      </c>
      <c r="K24" s="42">
        <v>0.66718669918547624</v>
      </c>
      <c r="L24" s="34"/>
      <c r="M24" s="34"/>
      <c r="N24" s="34"/>
      <c r="O24" s="34"/>
      <c r="P24" s="34"/>
      <c r="Q24" s="34"/>
      <c r="R24" s="34"/>
      <c r="S24" s="34"/>
      <c r="U24" s="44"/>
      <c r="V24" s="44"/>
      <c r="W24" s="44"/>
      <c r="X24" s="44"/>
      <c r="Y24" s="44"/>
    </row>
    <row r="25" spans="1:25" s="28" customFormat="1" ht="16.25" customHeight="1" x14ac:dyDescent="0.25">
      <c r="A25" s="27"/>
      <c r="B25" s="28">
        <v>1982.6319127242871</v>
      </c>
      <c r="C25" s="28">
        <f t="shared" si="1"/>
        <v>1933.6829860193675</v>
      </c>
      <c r="D25" s="27">
        <f t="shared" si="2"/>
        <v>2018</v>
      </c>
      <c r="F25" s="35">
        <v>1948.7240405407831</v>
      </c>
      <c r="H25" s="36">
        <v>1.7880895058376745E-2</v>
      </c>
      <c r="I25" s="34">
        <v>0.18688158754500386</v>
      </c>
      <c r="J25" s="37">
        <v>0.38353282381781428</v>
      </c>
      <c r="K25" s="34"/>
      <c r="L25" s="34"/>
      <c r="M25" s="34"/>
      <c r="N25" s="34"/>
      <c r="O25" s="34"/>
      <c r="P25" s="34"/>
      <c r="Q25" s="34"/>
      <c r="R25" s="34"/>
      <c r="S25" s="34"/>
      <c r="U25" s="44"/>
      <c r="V25" s="44"/>
      <c r="W25" s="44"/>
      <c r="X25" s="44"/>
      <c r="Y25" s="44"/>
    </row>
    <row r="26" spans="1:25" s="28" customFormat="1" ht="16.25" customHeight="1" x14ac:dyDescent="0.25">
      <c r="A26" s="27"/>
      <c r="B26" s="28">
        <v>2805.3674244201629</v>
      </c>
      <c r="C26" s="28">
        <f t="shared" si="1"/>
        <v>2691.1671984913232</v>
      </c>
      <c r="D26" s="27">
        <f t="shared" si="2"/>
        <v>2019</v>
      </c>
      <c r="F26" s="38">
        <v>2576.483197000141</v>
      </c>
      <c r="H26" s="47">
        <v>3.3451985984026357E-2</v>
      </c>
      <c r="I26" s="42">
        <v>0.18504689762091403</v>
      </c>
      <c r="J26" s="34"/>
      <c r="K26" s="34"/>
      <c r="L26" s="34"/>
      <c r="M26" s="34"/>
      <c r="N26" s="34"/>
      <c r="O26" s="34"/>
      <c r="P26" s="34"/>
      <c r="Q26" s="34"/>
      <c r="R26" s="34"/>
      <c r="S26" s="34"/>
      <c r="U26" s="44"/>
      <c r="V26" s="44"/>
      <c r="W26" s="44"/>
      <c r="X26" s="44"/>
      <c r="Y26" s="44"/>
    </row>
    <row r="27" spans="1:25" s="28" customFormat="1" ht="16.25" customHeight="1" x14ac:dyDescent="0.25">
      <c r="A27" s="27"/>
      <c r="B27" s="28">
        <v>1917.4634589579121</v>
      </c>
      <c r="C27" s="28">
        <f>+IF(I66="",J66*F27, IF(J66="", I66*F27,(I66+J66)*F27))</f>
        <v>1044.340575208096</v>
      </c>
      <c r="D27" s="27">
        <f t="shared" si="2"/>
        <v>2020</v>
      </c>
      <c r="F27" s="48">
        <v>1021.8264807465713</v>
      </c>
      <c r="H27" s="49">
        <v>4.0626289048779657E-2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1140.6609381688463</v>
      </c>
      <c r="G31" s="17"/>
      <c r="H31" s="30">
        <v>4.2209105192994156E-3</v>
      </c>
      <c r="I31" s="31">
        <v>5.485883083920489E-2</v>
      </c>
      <c r="J31" s="31">
        <v>0.12097884889211188</v>
      </c>
      <c r="K31" s="31">
        <v>0.18791372121565145</v>
      </c>
      <c r="L31" s="31">
        <v>0.29907482161765403</v>
      </c>
      <c r="M31" s="31">
        <v>0.39713634132079623</v>
      </c>
      <c r="N31" s="31">
        <v>0.45233482441064965</v>
      </c>
      <c r="O31" s="31">
        <v>0.48807869512145707</v>
      </c>
      <c r="P31" s="31">
        <v>0.5191865522788407</v>
      </c>
      <c r="Q31" s="31">
        <v>0.54134449557620745</v>
      </c>
      <c r="R31" s="31">
        <v>0.56735977678315541</v>
      </c>
      <c r="S31" s="31">
        <v>0.59347821568902182</v>
      </c>
      <c r="T31" s="31">
        <v>0.61153538484709935</v>
      </c>
      <c r="U31" s="31">
        <v>0.63740722747071377</v>
      </c>
      <c r="V31" s="59">
        <v>0.64549630242503886</v>
      </c>
      <c r="W31" s="60">
        <v>0.65362189896031053</v>
      </c>
    </row>
    <row r="32" spans="1:25" s="54" customFormat="1" ht="19.25" customHeight="1" x14ac:dyDescent="0.25">
      <c r="D32" s="27">
        <f>D31+1</f>
        <v>2006</v>
      </c>
      <c r="E32" s="57"/>
      <c r="F32" s="61">
        <v>998.54000789920008</v>
      </c>
      <c r="G32" s="17"/>
      <c r="H32" s="36">
        <v>1.0997988263525002E-2</v>
      </c>
      <c r="I32" s="34">
        <v>6.850787317530882E-2</v>
      </c>
      <c r="J32" s="34">
        <v>0.1320076926762617</v>
      </c>
      <c r="K32" s="34">
        <v>0.24833678470872311</v>
      </c>
      <c r="L32" s="34">
        <v>0.33662909074297986</v>
      </c>
      <c r="M32" s="34">
        <v>0.46730827818719989</v>
      </c>
      <c r="N32" s="34">
        <v>0.51380430155840939</v>
      </c>
      <c r="O32" s="34">
        <v>0.56914395620030589</v>
      </c>
      <c r="P32" s="34">
        <v>0.59662810206529249</v>
      </c>
      <c r="Q32" s="34">
        <v>0.61535539951997176</v>
      </c>
      <c r="R32" s="34">
        <v>0.62578359367195158</v>
      </c>
      <c r="S32" s="34">
        <v>0.64864385883434861</v>
      </c>
      <c r="T32" s="34">
        <v>0.663111353568276</v>
      </c>
      <c r="U32" s="34">
        <v>0.67659723817027217</v>
      </c>
      <c r="V32" s="37">
        <v>0.68579903966955924</v>
      </c>
    </row>
    <row r="33" spans="1:21" s="54" customFormat="1" ht="16.25" customHeight="1" x14ac:dyDescent="0.25">
      <c r="D33" s="27">
        <f>D32+1</f>
        <v>2007</v>
      </c>
      <c r="F33" s="62">
        <v>917.99966596684078</v>
      </c>
      <c r="G33" s="17"/>
      <c r="H33" s="39">
        <v>2.23217854000256E-2</v>
      </c>
      <c r="I33" s="40">
        <v>8.4271428828981448E-2</v>
      </c>
      <c r="J33" s="40">
        <v>0.17507478041801133</v>
      </c>
      <c r="K33" s="40">
        <v>0.29437770988122375</v>
      </c>
      <c r="L33" s="40">
        <v>0.38662150065566714</v>
      </c>
      <c r="M33" s="40">
        <v>0.47553417654287067</v>
      </c>
      <c r="N33" s="40">
        <v>0.53700291382745102</v>
      </c>
      <c r="O33" s="40">
        <v>0.58509341970606776</v>
      </c>
      <c r="P33" s="40">
        <v>0.61324063057704392</v>
      </c>
      <c r="Q33" s="40">
        <v>0.6639249394536747</v>
      </c>
      <c r="R33" s="40">
        <v>0.70466381931987154</v>
      </c>
      <c r="S33" s="40">
        <v>0.72939300621116243</v>
      </c>
      <c r="T33" s="40">
        <v>0.7421344954086162</v>
      </c>
      <c r="U33" s="41">
        <v>0.7567598713938134</v>
      </c>
    </row>
    <row r="34" spans="1:21" s="54" customFormat="1" ht="16.25" customHeight="1" x14ac:dyDescent="0.25">
      <c r="D34" s="27">
        <f t="shared" ref="D34:D46" si="3">D33+1</f>
        <v>2008</v>
      </c>
      <c r="F34" s="61">
        <v>692.13553061951052</v>
      </c>
      <c r="G34" s="17"/>
      <c r="H34" s="36">
        <v>1.2322238389538257E-2</v>
      </c>
      <c r="I34" s="34">
        <v>0.1049098498153844</v>
      </c>
      <c r="J34" s="34">
        <v>0.22932967279039645</v>
      </c>
      <c r="K34" s="34">
        <v>0.30253439183317044</v>
      </c>
      <c r="L34" s="34">
        <v>0.38244171262105392</v>
      </c>
      <c r="M34" s="34">
        <v>0.47697566372744038</v>
      </c>
      <c r="N34" s="34">
        <v>0.63946279763056824</v>
      </c>
      <c r="O34" s="34">
        <v>0.70633040647252088</v>
      </c>
      <c r="P34" s="34">
        <v>0.77360414024329183</v>
      </c>
      <c r="Q34" s="34">
        <v>0.81957146456761687</v>
      </c>
      <c r="R34" s="34">
        <v>0.85124216343422632</v>
      </c>
      <c r="S34" s="34">
        <v>0.87603853269590704</v>
      </c>
      <c r="T34" s="63">
        <v>0.88925263621257156</v>
      </c>
    </row>
    <row r="35" spans="1:21" s="54" customFormat="1" ht="16.25" customHeight="1" x14ac:dyDescent="0.25">
      <c r="A35" s="27"/>
      <c r="D35" s="27">
        <f t="shared" si="3"/>
        <v>2009</v>
      </c>
      <c r="F35" s="62">
        <v>708.62335367488038</v>
      </c>
      <c r="G35" s="17"/>
      <c r="H35" s="39">
        <v>5.1450416570904246E-2</v>
      </c>
      <c r="I35" s="40">
        <v>0.17367999754187949</v>
      </c>
      <c r="J35" s="40">
        <v>0.2479307133136871</v>
      </c>
      <c r="K35" s="40">
        <v>0.4261288334107185</v>
      </c>
      <c r="L35" s="40">
        <v>0.50761777446829515</v>
      </c>
      <c r="M35" s="40">
        <v>0.60369313541621039</v>
      </c>
      <c r="N35" s="40">
        <v>0.66785370470436167</v>
      </c>
      <c r="O35" s="40">
        <v>0.76202380552309024</v>
      </c>
      <c r="P35" s="40">
        <v>0.80529352149297773</v>
      </c>
      <c r="Q35" s="40">
        <v>0.83002863971582652</v>
      </c>
      <c r="R35" s="40">
        <v>0.87416062093301461</v>
      </c>
      <c r="S35" s="40">
        <v>0.88753402796059266</v>
      </c>
    </row>
    <row r="36" spans="1:21" s="54" customFormat="1" ht="16.25" customHeight="1" x14ac:dyDescent="0.25">
      <c r="A36" s="27"/>
      <c r="D36" s="27">
        <f t="shared" si="3"/>
        <v>2010</v>
      </c>
      <c r="F36" s="61">
        <v>604.0781630224285</v>
      </c>
      <c r="G36" s="17"/>
      <c r="H36" s="36">
        <v>4.1028269514528738E-2</v>
      </c>
      <c r="I36" s="34">
        <v>0.12892119540335345</v>
      </c>
      <c r="J36" s="34">
        <v>0.25641275689972104</v>
      </c>
      <c r="K36" s="34">
        <v>0.3492893945370425</v>
      </c>
      <c r="L36" s="34">
        <v>0.47053205998471553</v>
      </c>
      <c r="M36" s="34">
        <v>0.58959557532527485</v>
      </c>
      <c r="N36" s="34">
        <v>0.64580842893430679</v>
      </c>
      <c r="O36" s="34">
        <v>0.68400984471581439</v>
      </c>
      <c r="P36" s="34">
        <v>0.71436155008353319</v>
      </c>
      <c r="Q36" s="34">
        <v>0.74507456318120091</v>
      </c>
      <c r="R36" s="37">
        <v>0.76046408610285876</v>
      </c>
      <c r="S36" s="34" t="s">
        <v>16</v>
      </c>
    </row>
    <row r="37" spans="1:21" s="54" customFormat="1" ht="16.25" customHeight="1" x14ac:dyDescent="0.25">
      <c r="A37" s="27"/>
      <c r="D37" s="27">
        <f t="shared" si="3"/>
        <v>2011</v>
      </c>
      <c r="F37" s="62">
        <v>636.66324120573552</v>
      </c>
      <c r="G37" s="17"/>
      <c r="H37" s="39">
        <v>2.4780963150257164E-2</v>
      </c>
      <c r="I37" s="40">
        <v>0.1117328994836064</v>
      </c>
      <c r="J37" s="40">
        <v>0.21716559164384441</v>
      </c>
      <c r="K37" s="40">
        <v>0.31482847187621188</v>
      </c>
      <c r="L37" s="40">
        <v>0.4179128595909184</v>
      </c>
      <c r="M37" s="40">
        <v>0.50551958051897639</v>
      </c>
      <c r="N37" s="40">
        <v>0.58839628904146357</v>
      </c>
      <c r="O37" s="40">
        <v>0.65090438112455296</v>
      </c>
      <c r="P37" s="40">
        <v>0.70201320565416969</v>
      </c>
      <c r="Q37" s="42">
        <v>0.72759087453182969</v>
      </c>
      <c r="R37" s="34" t="s">
        <v>16</v>
      </c>
      <c r="S37" s="34" t="s">
        <v>16</v>
      </c>
    </row>
    <row r="38" spans="1:21" s="54" customFormat="1" ht="16.25" customHeight="1" x14ac:dyDescent="0.25">
      <c r="A38" s="27"/>
      <c r="D38" s="27">
        <f t="shared" si="3"/>
        <v>2012</v>
      </c>
      <c r="F38" s="61">
        <v>986.85480287489293</v>
      </c>
      <c r="G38" s="17"/>
      <c r="H38" s="36">
        <v>1.8860921424445773E-2</v>
      </c>
      <c r="I38" s="34">
        <v>0.1102986599801227</v>
      </c>
      <c r="J38" s="34">
        <v>0.19241013828335923</v>
      </c>
      <c r="K38" s="34">
        <v>0.31652263367972677</v>
      </c>
      <c r="L38" s="34">
        <v>0.44580524735740651</v>
      </c>
      <c r="M38" s="34">
        <v>0.55645769158932656</v>
      </c>
      <c r="N38" s="34">
        <v>0.63872267172534936</v>
      </c>
      <c r="O38" s="34">
        <v>0.69884847876393941</v>
      </c>
      <c r="P38" s="37">
        <v>0.73713441846809669</v>
      </c>
      <c r="Q38" s="34" t="s">
        <v>16</v>
      </c>
      <c r="R38" s="34" t="s">
        <v>16</v>
      </c>
      <c r="S38" s="34" t="s">
        <v>16</v>
      </c>
    </row>
    <row r="39" spans="1:21" s="54" customFormat="1" ht="16.25" customHeight="1" x14ac:dyDescent="0.25">
      <c r="A39" s="27"/>
      <c r="D39" s="27">
        <f t="shared" si="3"/>
        <v>2013</v>
      </c>
      <c r="F39" s="62">
        <v>902.76813184629736</v>
      </c>
      <c r="G39" s="17"/>
      <c r="H39" s="39">
        <v>1.2235954665106625E-2</v>
      </c>
      <c r="I39" s="40">
        <v>9.5486421410558242E-2</v>
      </c>
      <c r="J39" s="40">
        <v>0.18987085844997992</v>
      </c>
      <c r="K39" s="40">
        <v>0.32069875437438844</v>
      </c>
      <c r="L39" s="40">
        <v>0.45946936616701362</v>
      </c>
      <c r="M39" s="40">
        <v>0.59821442020414684</v>
      </c>
      <c r="N39" s="40">
        <v>0.6813012350832448</v>
      </c>
      <c r="O39" s="42">
        <v>0.74059378810537335</v>
      </c>
      <c r="P39" s="34" t="s">
        <v>16</v>
      </c>
      <c r="Q39" s="34" t="s">
        <v>16</v>
      </c>
      <c r="R39" s="34" t="s">
        <v>16</v>
      </c>
      <c r="S39" s="34" t="s">
        <v>16</v>
      </c>
    </row>
    <row r="40" spans="1:21" s="54" customFormat="1" ht="16.25" customHeight="1" x14ac:dyDescent="0.25">
      <c r="A40" s="27"/>
      <c r="D40" s="27">
        <f t="shared" si="3"/>
        <v>2014</v>
      </c>
      <c r="F40" s="61">
        <v>1330.2480310702429</v>
      </c>
      <c r="G40" s="17"/>
      <c r="H40" s="36">
        <v>9.3726897398900243E-3</v>
      </c>
      <c r="I40" s="34">
        <v>6.7851028902262023E-2</v>
      </c>
      <c r="J40" s="34">
        <v>0.16440259964252008</v>
      </c>
      <c r="K40" s="64">
        <v>0.31417325618158265</v>
      </c>
      <c r="L40" s="34">
        <v>0.49426695673198084</v>
      </c>
      <c r="M40" s="34">
        <v>0.6700919957519168</v>
      </c>
      <c r="N40" s="37">
        <v>0.81688626775040785</v>
      </c>
      <c r="O40" s="34" t="s">
        <v>16</v>
      </c>
      <c r="P40" s="34" t="s">
        <v>16</v>
      </c>
      <c r="Q40" s="34" t="s">
        <v>16</v>
      </c>
      <c r="R40" s="34" t="s">
        <v>16</v>
      </c>
      <c r="S40" s="34" t="s">
        <v>16</v>
      </c>
    </row>
    <row r="41" spans="1:21" s="54" customFormat="1" ht="15.65" customHeight="1" x14ac:dyDescent="0.25">
      <c r="A41" s="27"/>
      <c r="D41" s="27">
        <f t="shared" si="3"/>
        <v>2015</v>
      </c>
      <c r="F41" s="62">
        <v>1108.2220847436738</v>
      </c>
      <c r="G41" s="17"/>
      <c r="H41" s="39">
        <v>1.1048551132462916E-2</v>
      </c>
      <c r="I41" s="40">
        <v>8.2876661088986697E-2</v>
      </c>
      <c r="J41" s="40">
        <v>0.2072648468051517</v>
      </c>
      <c r="K41" s="40">
        <v>0.37284245578581765</v>
      </c>
      <c r="L41" s="40">
        <v>0.55470493427091572</v>
      </c>
      <c r="M41" s="42">
        <v>0.67842810375200246</v>
      </c>
      <c r="N41" s="34" t="s">
        <v>16</v>
      </c>
      <c r="O41" s="34" t="s">
        <v>16</v>
      </c>
      <c r="P41" s="34" t="s">
        <v>16</v>
      </c>
      <c r="Q41" s="34" t="s">
        <v>16</v>
      </c>
      <c r="R41" s="34" t="s">
        <v>16</v>
      </c>
      <c r="S41" s="34" t="s">
        <v>16</v>
      </c>
    </row>
    <row r="42" spans="1:21" s="54" customFormat="1" ht="18.75" customHeight="1" x14ac:dyDescent="0.25">
      <c r="A42" s="27"/>
      <c r="D42" s="27">
        <f t="shared" si="3"/>
        <v>2016</v>
      </c>
      <c r="E42" s="65"/>
      <c r="F42" s="61">
        <v>1851.6677620233172</v>
      </c>
      <c r="G42" s="17"/>
      <c r="H42" s="66">
        <v>8.2924739274754817E-3</v>
      </c>
      <c r="I42" s="34">
        <v>6.3294673598749365E-2</v>
      </c>
      <c r="J42" s="34">
        <v>0.18505071237646714</v>
      </c>
      <c r="K42" s="34">
        <v>0.34469612076305245</v>
      </c>
      <c r="L42" s="37">
        <v>0.51837501323502344</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1873.0528585058796</v>
      </c>
      <c r="G43" s="17"/>
      <c r="H43" s="40">
        <v>4.7794636769144033E-3</v>
      </c>
      <c r="I43" s="40">
        <v>5.8656908671558497E-2</v>
      </c>
      <c r="J43" s="40">
        <v>0.17958471020935227</v>
      </c>
      <c r="K43" s="40">
        <v>0.41645276130471276</v>
      </c>
      <c r="L43" s="34"/>
      <c r="M43" s="34"/>
      <c r="N43" s="34"/>
      <c r="O43" s="34"/>
      <c r="P43" s="34"/>
      <c r="Q43" s="34"/>
      <c r="R43" s="34"/>
      <c r="S43" s="34"/>
    </row>
    <row r="44" spans="1:21" s="54" customFormat="1" ht="18.75" customHeight="1" x14ac:dyDescent="0.25">
      <c r="A44" s="27"/>
      <c r="D44" s="27">
        <f t="shared" si="3"/>
        <v>2018</v>
      </c>
      <c r="E44" s="65"/>
      <c r="F44" s="61">
        <v>1948.7240405407831</v>
      </c>
      <c r="G44" s="17"/>
      <c r="H44" s="67">
        <v>4.8042951628297012E-3</v>
      </c>
      <c r="I44" s="34">
        <v>8.8866445518367948E-2</v>
      </c>
      <c r="J44" s="37">
        <v>0.20446486726388502</v>
      </c>
      <c r="K44" s="34"/>
      <c r="L44" s="34"/>
      <c r="M44" s="34"/>
      <c r="N44" s="34"/>
      <c r="O44" s="34"/>
      <c r="P44" s="34"/>
      <c r="Q44" s="34"/>
      <c r="R44" s="34"/>
      <c r="S44" s="34"/>
    </row>
    <row r="45" spans="1:21" s="54" customFormat="1" ht="18.75" customHeight="1" x14ac:dyDescent="0.25">
      <c r="A45" s="27"/>
      <c r="D45" s="27">
        <f t="shared" si="3"/>
        <v>2019</v>
      </c>
      <c r="E45" s="65"/>
      <c r="F45" s="62">
        <v>2576.483197000141</v>
      </c>
      <c r="G45" s="17"/>
      <c r="H45" s="47">
        <v>9.9328061284966792E-3</v>
      </c>
      <c r="I45" s="42">
        <v>7.7844337777149289E-2</v>
      </c>
      <c r="J45" s="34"/>
      <c r="K45" s="34"/>
      <c r="L45" s="34"/>
      <c r="M45" s="34"/>
      <c r="N45" s="34"/>
      <c r="O45" s="34"/>
      <c r="P45" s="34"/>
      <c r="Q45" s="34"/>
      <c r="R45" s="34"/>
      <c r="S45" s="34"/>
    </row>
    <row r="46" spans="1:21" s="54" customFormat="1" ht="18.75" customHeight="1" x14ac:dyDescent="0.25">
      <c r="A46" s="27"/>
      <c r="D46" s="27">
        <f t="shared" si="3"/>
        <v>2020</v>
      </c>
      <c r="E46" s="65"/>
      <c r="F46" s="68">
        <v>1021.8264807465713</v>
      </c>
      <c r="G46" s="17"/>
      <c r="H46" s="69">
        <v>1.0296389269223782E-2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0.70985751021011156</v>
      </c>
      <c r="H51" s="74">
        <v>0.6536218989603102</v>
      </c>
      <c r="I51" s="74">
        <v>2.9394627382586858E-2</v>
      </c>
      <c r="J51" s="74">
        <v>2.6840983867214584E-2</v>
      </c>
      <c r="K51" s="34"/>
      <c r="L51" s="34"/>
      <c r="M51" s="34"/>
      <c r="N51" s="34"/>
      <c r="O51" s="34"/>
      <c r="P51" s="34"/>
      <c r="Q51" s="34"/>
    </row>
    <row r="52" spans="1:19" s="28" customFormat="1" ht="16.25" customHeight="1" x14ac:dyDescent="0.25">
      <c r="A52" s="27"/>
      <c r="D52" s="55">
        <f>D51+1</f>
        <v>2006</v>
      </c>
      <c r="F52" s="75">
        <v>0.7465079844001109</v>
      </c>
      <c r="H52" s="76">
        <v>0.68579903966955902</v>
      </c>
      <c r="I52" s="76">
        <v>3.0780723426483692E-2</v>
      </c>
      <c r="J52" s="76">
        <v>2.9928221304068154E-2</v>
      </c>
      <c r="K52" s="34"/>
      <c r="L52" s="34"/>
      <c r="M52" s="34"/>
      <c r="N52" s="34"/>
      <c r="O52" s="34"/>
      <c r="P52" s="34"/>
      <c r="Q52" s="34"/>
    </row>
    <row r="53" spans="1:19" s="28" customFormat="1" ht="16.25" customHeight="1" x14ac:dyDescent="0.25">
      <c r="A53" s="27"/>
      <c r="D53" s="55">
        <f>D52+1</f>
        <v>2007</v>
      </c>
      <c r="F53" s="77">
        <v>0.82920790268687972</v>
      </c>
      <c r="H53" s="78">
        <v>0.75675987139381296</v>
      </c>
      <c r="I53" s="78">
        <v>3.7455971700976337E-2</v>
      </c>
      <c r="J53" s="78">
        <v>3.4992059592090417E-2</v>
      </c>
      <c r="K53" s="34"/>
      <c r="L53" s="34"/>
      <c r="M53" s="34"/>
      <c r="N53" s="34"/>
      <c r="O53" s="34"/>
      <c r="P53" s="34"/>
      <c r="Q53" s="34"/>
    </row>
    <row r="54" spans="1:19" s="28" customFormat="1" ht="16.25" customHeight="1" x14ac:dyDescent="0.25">
      <c r="A54" s="27"/>
      <c r="D54" s="55">
        <f t="shared" ref="D54:D61" si="4">D53+1</f>
        <v>2008</v>
      </c>
      <c r="F54" s="75">
        <v>0.98905991355246936</v>
      </c>
      <c r="H54" s="76">
        <v>0.88925263621257156</v>
      </c>
      <c r="I54" s="76">
        <v>5.1192356119462872E-2</v>
      </c>
      <c r="J54" s="76">
        <v>4.8614921220434988E-2</v>
      </c>
      <c r="K54" s="34"/>
      <c r="L54" s="34"/>
      <c r="M54" s="34"/>
      <c r="N54" s="34"/>
      <c r="O54" s="34"/>
      <c r="P54" s="34"/>
      <c r="Q54" s="34"/>
    </row>
    <row r="55" spans="1:19" s="28" customFormat="1" ht="16.25" customHeight="1" x14ac:dyDescent="0.25">
      <c r="A55" s="27"/>
      <c r="D55" s="55">
        <f t="shared" si="4"/>
        <v>2009</v>
      </c>
      <c r="F55" s="77">
        <v>1.0186887124979125</v>
      </c>
      <c r="H55" s="78">
        <v>0.88753402796059155</v>
      </c>
      <c r="I55" s="78">
        <v>5.1712520759965366E-2</v>
      </c>
      <c r="J55" s="78">
        <v>7.9442163777355621E-2</v>
      </c>
      <c r="K55" s="34"/>
      <c r="L55" s="34"/>
      <c r="M55" s="34"/>
      <c r="N55" s="34"/>
      <c r="O55" s="34"/>
      <c r="P55" s="34"/>
      <c r="Q55" s="34"/>
    </row>
    <row r="56" spans="1:19" s="28" customFormat="1" ht="16.25" customHeight="1" x14ac:dyDescent="0.25">
      <c r="A56" s="27"/>
      <c r="D56" s="55">
        <f t="shared" si="4"/>
        <v>2010</v>
      </c>
      <c r="F56" s="75">
        <v>0.91030777532171703</v>
      </c>
      <c r="H56" s="76">
        <v>0.76046408610285887</v>
      </c>
      <c r="I56" s="76">
        <v>8.7901260008647009E-2</v>
      </c>
      <c r="J56" s="76">
        <v>6.1942429210211251E-2</v>
      </c>
      <c r="K56" s="34"/>
      <c r="L56" s="34"/>
      <c r="M56" s="34"/>
      <c r="N56" s="34"/>
      <c r="O56" s="34"/>
      <c r="P56" s="34"/>
      <c r="Q56" s="34"/>
    </row>
    <row r="57" spans="1:19" s="28" customFormat="1" ht="16.25" customHeight="1" x14ac:dyDescent="0.25">
      <c r="A57" s="27"/>
      <c r="D57" s="55">
        <f t="shared" si="4"/>
        <v>2011</v>
      </c>
      <c r="F57" s="77">
        <v>0.87776279492996234</v>
      </c>
      <c r="H57" s="78">
        <v>0.72759087453182991</v>
      </c>
      <c r="I57" s="78">
        <v>7.4227429892962521E-2</v>
      </c>
      <c r="J57" s="78">
        <v>7.5944490505169965E-2</v>
      </c>
      <c r="K57" s="34"/>
      <c r="L57" s="34"/>
      <c r="M57" s="34"/>
      <c r="N57" s="34"/>
      <c r="O57" s="34"/>
      <c r="P57" s="34"/>
      <c r="Q57" s="34"/>
    </row>
    <row r="58" spans="1:19" s="28" customFormat="1" ht="16.25" customHeight="1" x14ac:dyDescent="0.25">
      <c r="A58" s="27"/>
      <c r="D58" s="55">
        <f t="shared" si="4"/>
        <v>2012</v>
      </c>
      <c r="F58" s="75">
        <v>0.93612632263088846</v>
      </c>
      <c r="H58" s="76">
        <v>0.73713441846809624</v>
      </c>
      <c r="I58" s="76">
        <v>8.9080369598159376E-2</v>
      </c>
      <c r="J58" s="76">
        <v>0.10991153456463282</v>
      </c>
      <c r="K58" s="34"/>
      <c r="L58" s="34"/>
      <c r="M58" s="34"/>
      <c r="N58" s="34"/>
      <c r="O58" s="34"/>
      <c r="P58" s="34"/>
      <c r="Q58" s="34"/>
    </row>
    <row r="59" spans="1:19" s="28" customFormat="1" ht="16.25" customHeight="1" x14ac:dyDescent="0.25">
      <c r="A59" s="27"/>
      <c r="D59" s="55">
        <f t="shared" si="4"/>
        <v>2013</v>
      </c>
      <c r="F59" s="77">
        <v>0.9791503244865577</v>
      </c>
      <c r="H59" s="78">
        <v>0.74059378810537224</v>
      </c>
      <c r="I59" s="78">
        <v>0.10279751545213367</v>
      </c>
      <c r="J59" s="78">
        <v>0.13575902092905179</v>
      </c>
    </row>
    <row r="60" spans="1:19" s="28" customFormat="1" ht="16.25" customHeight="1" x14ac:dyDescent="0.25">
      <c r="A60" s="54"/>
      <c r="D60" s="55">
        <f t="shared" si="4"/>
        <v>2014</v>
      </c>
      <c r="F60" s="75">
        <v>1.1938015038059089</v>
      </c>
      <c r="H60" s="76">
        <v>0.81688626775040796</v>
      </c>
      <c r="I60" s="76">
        <v>0.14837603028037777</v>
      </c>
      <c r="J60" s="76">
        <v>0.22853920577512316</v>
      </c>
    </row>
    <row r="61" spans="1:19" s="28" customFormat="1" ht="15.65" customHeight="1" x14ac:dyDescent="0.25">
      <c r="D61" s="55">
        <f t="shared" si="4"/>
        <v>2015</v>
      </c>
      <c r="F61" s="77">
        <v>1.1336154095994602</v>
      </c>
      <c r="H61" s="78">
        <v>0.67842810375200302</v>
      </c>
      <c r="I61" s="78">
        <v>0.17740274026724445</v>
      </c>
      <c r="J61" s="78">
        <v>0.27778456558021264</v>
      </c>
    </row>
    <row r="62" spans="1:19" s="28" customFormat="1" ht="18.75" customHeight="1" x14ac:dyDescent="0.25">
      <c r="D62" s="27">
        <f>D61+1</f>
        <v>2016</v>
      </c>
      <c r="F62" s="75">
        <v>1.2164539286399736</v>
      </c>
      <c r="H62" s="76">
        <v>0.51837501323502311</v>
      </c>
      <c r="I62" s="76">
        <v>0.26703026190771173</v>
      </c>
      <c r="J62" s="76">
        <v>0.43104865349723892</v>
      </c>
    </row>
    <row r="63" spans="1:19" s="28" customFormat="1" ht="18.75" customHeight="1" x14ac:dyDescent="0.25">
      <c r="D63" s="27">
        <f>D62+1</f>
        <v>2017</v>
      </c>
      <c r="F63" s="77">
        <v>1.2491530199028613</v>
      </c>
      <c r="H63" s="78">
        <v>0.41645276130471282</v>
      </c>
      <c r="I63" s="78">
        <v>0.25073393788076342</v>
      </c>
      <c r="J63" s="78">
        <v>0.5819663207173853</v>
      </c>
    </row>
    <row r="64" spans="1:19" s="28" customFormat="1" ht="18.75" customHeight="1" x14ac:dyDescent="0.25">
      <c r="D64" s="27">
        <f t="shared" ref="D64:D65" si="5">D63+1</f>
        <v>2018</v>
      </c>
      <c r="F64" s="75">
        <v>1.1967464555193252</v>
      </c>
      <c r="H64" s="76">
        <v>0.20446486726388491</v>
      </c>
      <c r="I64" s="76">
        <v>0.17906795655392913</v>
      </c>
      <c r="J64" s="76">
        <v>0.81321363170151129</v>
      </c>
    </row>
    <row r="65" spans="1:10" s="28" customFormat="1" ht="18.75" customHeight="1" x14ac:dyDescent="0.25">
      <c r="D65" s="27">
        <f t="shared" si="5"/>
        <v>2019</v>
      </c>
      <c r="F65" s="77">
        <v>1.1223561753178375</v>
      </c>
      <c r="H65" s="78">
        <v>7.7844337777149275E-2</v>
      </c>
      <c r="I65" s="78">
        <v>0.10720255984376477</v>
      </c>
      <c r="J65" s="78">
        <v>0.93730927769692318</v>
      </c>
    </row>
    <row r="66" spans="1:10" s="28" customFormat="1" ht="18.75" customHeight="1" x14ac:dyDescent="0.25">
      <c r="D66" s="27">
        <f>D65+1</f>
        <v>2020</v>
      </c>
      <c r="F66" s="79">
        <v>1.0323295767875931</v>
      </c>
      <c r="H66" s="80">
        <v>1.0296389269223782E-2</v>
      </c>
      <c r="I66" s="80">
        <v>3.0329899779555868E-2</v>
      </c>
      <c r="J66" s="80">
        <v>0.99170328773881355</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3067-6747-4134-A919-3AA5DFB14547}">
  <sheetPr codeName="WTemplate16">
    <pageSetUpPr fitToPage="1"/>
  </sheetPr>
  <dimension ref="A1:AP137"/>
  <sheetViews>
    <sheetView showGridLines="0" view="pageBreakPreview" topLeftCell="D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34</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Accident &amp; Health and WC</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989.7522826123203</v>
      </c>
      <c r="C12" s="28">
        <f>+IF(I51="",J51*F12, IF(J51="", I51*F12,(I51+J51)*F12))</f>
        <v>132.97053252806225</v>
      </c>
      <c r="D12" s="27">
        <v>2005</v>
      </c>
      <c r="F12" s="29">
        <v>991.35833377230006</v>
      </c>
      <c r="H12" s="30">
        <v>9.5632008052115608E-2</v>
      </c>
      <c r="I12" s="31">
        <v>0.45624876274096404</v>
      </c>
      <c r="J12" s="31">
        <v>0.55093692830267871</v>
      </c>
      <c r="K12" s="31">
        <v>0.58115933409452569</v>
      </c>
      <c r="L12" s="31">
        <v>0.59640626787958839</v>
      </c>
      <c r="M12" s="31">
        <v>0.62130486282732855</v>
      </c>
      <c r="N12" s="31">
        <v>0.63249129244921898</v>
      </c>
      <c r="O12" s="31">
        <v>0.64789537036646572</v>
      </c>
      <c r="P12" s="31">
        <v>0.65507234208409848</v>
      </c>
      <c r="Q12" s="31">
        <v>0.65671008841549083</v>
      </c>
      <c r="R12" s="31">
        <v>0.66325369115642951</v>
      </c>
      <c r="S12" s="32">
        <v>0.67047381473938494</v>
      </c>
      <c r="T12" s="32">
        <v>0.67386907592238732</v>
      </c>
      <c r="U12" s="32">
        <v>0.67431229897450817</v>
      </c>
      <c r="V12" s="32">
        <v>0.67937273952691746</v>
      </c>
      <c r="W12" s="33">
        <v>0.67891072148864684</v>
      </c>
      <c r="X12" s="34"/>
      <c r="Y12" s="34"/>
    </row>
    <row r="13" spans="1:42" s="28" customFormat="1" ht="16.25" customHeight="1" x14ac:dyDescent="0.25">
      <c r="A13" s="27"/>
      <c r="B13" s="28">
        <v>803.16879336347563</v>
      </c>
      <c r="C13" s="28">
        <f t="shared" ref="C13:C26" si="1">+IF(I52="",J52*F13, IF(J52="", I52*F13,(I52+J52)*F13))</f>
        <v>85.685946500273459</v>
      </c>
      <c r="D13" s="27">
        <f>D12+1</f>
        <v>2006</v>
      </c>
      <c r="F13" s="35">
        <v>801.82859369963762</v>
      </c>
      <c r="H13" s="36">
        <v>9.5029100514741782E-2</v>
      </c>
      <c r="I13" s="34">
        <v>0.46186280980748101</v>
      </c>
      <c r="J13" s="34">
        <v>0.58326149636540114</v>
      </c>
      <c r="K13" s="34">
        <v>0.58826951227653146</v>
      </c>
      <c r="L13" s="34">
        <v>0.60005079063997624</v>
      </c>
      <c r="M13" s="34">
        <v>0.61648775481111417</v>
      </c>
      <c r="N13" s="34">
        <v>0.62881538980117657</v>
      </c>
      <c r="O13" s="34">
        <v>0.63341353869117056</v>
      </c>
      <c r="P13" s="34">
        <v>0.64607053024555428</v>
      </c>
      <c r="Q13" s="34">
        <v>0.65739644782774143</v>
      </c>
      <c r="R13" s="34">
        <v>0.66094034135474189</v>
      </c>
      <c r="S13" s="34">
        <v>0.66678471092360925</v>
      </c>
      <c r="T13" s="34">
        <v>0.67083109884856496</v>
      </c>
      <c r="U13" s="34">
        <v>0.67495956468014373</v>
      </c>
      <c r="V13" s="37">
        <v>0.67646818834992695</v>
      </c>
      <c r="W13" s="34"/>
      <c r="X13" s="34"/>
      <c r="Y13" s="34"/>
    </row>
    <row r="14" spans="1:42" s="28" customFormat="1" ht="16.25" customHeight="1" x14ac:dyDescent="0.25">
      <c r="A14" s="27"/>
      <c r="B14" s="28">
        <v>780.7785851658299</v>
      </c>
      <c r="C14" s="28">
        <f t="shared" si="1"/>
        <v>136.97111002523886</v>
      </c>
      <c r="D14" s="27">
        <f>D13+1</f>
        <v>2007</v>
      </c>
      <c r="F14" s="38">
        <v>739.94135538782621</v>
      </c>
      <c r="H14" s="39">
        <v>7.8255506139960865E-2</v>
      </c>
      <c r="I14" s="40">
        <v>0.4094946957943994</v>
      </c>
      <c r="J14" s="40">
        <v>0.48616975240664839</v>
      </c>
      <c r="K14" s="40">
        <v>0.49571632489555606</v>
      </c>
      <c r="L14" s="40">
        <v>0.50942480130440893</v>
      </c>
      <c r="M14" s="40">
        <v>0.52543863204708696</v>
      </c>
      <c r="N14" s="40">
        <v>0.53409259981082147</v>
      </c>
      <c r="O14" s="40">
        <v>0.54900973756793048</v>
      </c>
      <c r="P14" s="40">
        <v>0.57194951378411896</v>
      </c>
      <c r="Q14" s="40">
        <v>0.58966704618100663</v>
      </c>
      <c r="R14" s="40">
        <v>0.60521076842058852</v>
      </c>
      <c r="S14" s="40">
        <v>0.62293285601769965</v>
      </c>
      <c r="T14" s="40">
        <v>0.64361353770773222</v>
      </c>
      <c r="U14" s="41">
        <v>0.66758627424285388</v>
      </c>
      <c r="V14" s="34"/>
      <c r="W14" s="34"/>
      <c r="X14" s="34"/>
      <c r="Y14" s="34"/>
    </row>
    <row r="15" spans="1:42" s="28" customFormat="1" ht="16.25" customHeight="1" x14ac:dyDescent="0.25">
      <c r="A15" s="27"/>
      <c r="B15" s="28">
        <v>517.28959985604615</v>
      </c>
      <c r="C15" s="28">
        <f t="shared" si="1"/>
        <v>54.776681920692489</v>
      </c>
      <c r="D15" s="27">
        <f t="shared" ref="D15:D27" si="2">D14+1</f>
        <v>2008</v>
      </c>
      <c r="F15" s="35">
        <v>521.76868772974672</v>
      </c>
      <c r="H15" s="36">
        <v>9.1837677139250007E-2</v>
      </c>
      <c r="I15" s="34">
        <v>0.51743862562562626</v>
      </c>
      <c r="J15" s="34">
        <v>0.61907868076002204</v>
      </c>
      <c r="K15" s="34">
        <v>0.64928690322618776</v>
      </c>
      <c r="L15" s="34">
        <v>0.66618205547055209</v>
      </c>
      <c r="M15" s="34">
        <v>0.67470360017659958</v>
      </c>
      <c r="N15" s="34">
        <v>0.69302264710133943</v>
      </c>
      <c r="O15" s="34">
        <v>0.69863482846151315</v>
      </c>
      <c r="P15" s="34">
        <v>0.71250143037105373</v>
      </c>
      <c r="Q15" s="34">
        <v>0.71810537435887833</v>
      </c>
      <c r="R15" s="34">
        <v>0.71985210525296894</v>
      </c>
      <c r="S15" s="34">
        <v>0.71712183960818865</v>
      </c>
      <c r="T15" s="37">
        <v>0.72069445742794436</v>
      </c>
      <c r="U15" s="34"/>
      <c r="V15" s="34"/>
      <c r="W15" s="34"/>
      <c r="X15" s="34"/>
      <c r="Y15" s="34"/>
    </row>
    <row r="16" spans="1:42" s="28" customFormat="1" ht="16.25" customHeight="1" x14ac:dyDescent="0.25">
      <c r="A16" s="27"/>
      <c r="B16" s="28">
        <v>470.89915996322713</v>
      </c>
      <c r="C16" s="28">
        <f t="shared" si="1"/>
        <v>42.800718965124958</v>
      </c>
      <c r="D16" s="27">
        <f t="shared" si="2"/>
        <v>2009</v>
      </c>
      <c r="F16" s="38">
        <v>473.0939244389819</v>
      </c>
      <c r="H16" s="39">
        <v>9.6662046102339527E-2</v>
      </c>
      <c r="I16" s="40">
        <v>0.48963127041822835</v>
      </c>
      <c r="J16" s="40">
        <v>0.60465682905248352</v>
      </c>
      <c r="K16" s="40">
        <v>0.65258293957948232</v>
      </c>
      <c r="L16" s="40">
        <v>0.67588059679315016</v>
      </c>
      <c r="M16" s="40">
        <v>0.6859186200696088</v>
      </c>
      <c r="N16" s="40">
        <v>0.69862150143648294</v>
      </c>
      <c r="O16" s="40">
        <v>0.70417642496754895</v>
      </c>
      <c r="P16" s="40">
        <v>0.70491210325917242</v>
      </c>
      <c r="Q16" s="40">
        <v>0.7028238202189877</v>
      </c>
      <c r="R16" s="40">
        <v>0.70632813560765295</v>
      </c>
      <c r="S16" s="42">
        <v>0.70714805983176432</v>
      </c>
      <c r="T16" s="34"/>
      <c r="U16" s="34"/>
      <c r="V16" s="34"/>
      <c r="W16" s="34"/>
      <c r="X16" s="34"/>
      <c r="Y16" s="34"/>
    </row>
    <row r="17" spans="1:25" s="28" customFormat="1" ht="16.25" customHeight="1" x14ac:dyDescent="0.25">
      <c r="A17" s="27"/>
      <c r="B17" s="28">
        <v>338.10586631613705</v>
      </c>
      <c r="C17" s="28">
        <f t="shared" si="1"/>
        <v>35.767154179096345</v>
      </c>
      <c r="D17" s="27">
        <f t="shared" si="2"/>
        <v>2010</v>
      </c>
      <c r="F17" s="35">
        <v>340.54488778809235</v>
      </c>
      <c r="H17" s="36">
        <v>0.10044210469974474</v>
      </c>
      <c r="I17" s="34">
        <v>0.50186539231180316</v>
      </c>
      <c r="J17" s="34">
        <v>0.59417480556240831</v>
      </c>
      <c r="K17" s="34">
        <v>0.61625431929514074</v>
      </c>
      <c r="L17" s="34">
        <v>0.63629362098134812</v>
      </c>
      <c r="M17" s="34">
        <v>0.66639916778292529</v>
      </c>
      <c r="N17" s="34">
        <v>0.67029251878965934</v>
      </c>
      <c r="O17" s="34">
        <v>0.68050237144312598</v>
      </c>
      <c r="P17" s="34">
        <v>0.68690362215634659</v>
      </c>
      <c r="Q17" s="34">
        <v>0.68608921913953147</v>
      </c>
      <c r="R17" s="37">
        <v>0.68614090403753791</v>
      </c>
      <c r="S17" s="34" t="s">
        <v>16</v>
      </c>
      <c r="T17" s="34"/>
      <c r="U17" s="34"/>
      <c r="V17" s="34"/>
      <c r="W17" s="34"/>
      <c r="X17" s="34"/>
      <c r="Y17" s="34"/>
    </row>
    <row r="18" spans="1:25" s="28" customFormat="1" ht="16.25" customHeight="1" x14ac:dyDescent="0.25">
      <c r="A18" s="27"/>
      <c r="B18" s="28">
        <v>343.4528551638025</v>
      </c>
      <c r="C18" s="28">
        <f t="shared" si="1"/>
        <v>51.543819218010483</v>
      </c>
      <c r="D18" s="27">
        <f t="shared" si="2"/>
        <v>2011</v>
      </c>
      <c r="F18" s="38">
        <v>343.17962079424126</v>
      </c>
      <c r="H18" s="39">
        <v>0.16285552118008348</v>
      </c>
      <c r="I18" s="40">
        <v>0.56446200189890383</v>
      </c>
      <c r="J18" s="40">
        <v>0.65990033778760837</v>
      </c>
      <c r="K18" s="40">
        <v>0.6734918791496487</v>
      </c>
      <c r="L18" s="40">
        <v>0.69725683620362899</v>
      </c>
      <c r="M18" s="40">
        <v>0.69976040983977172</v>
      </c>
      <c r="N18" s="40">
        <v>0.6999705636747906</v>
      </c>
      <c r="O18" s="40">
        <v>0.70159781088312612</v>
      </c>
      <c r="P18" s="40">
        <v>0.70686761042501511</v>
      </c>
      <c r="Q18" s="42">
        <v>0.7093962064278756</v>
      </c>
      <c r="R18" s="34" t="s">
        <v>16</v>
      </c>
      <c r="S18" s="34" t="s">
        <v>16</v>
      </c>
      <c r="T18" s="34"/>
      <c r="U18" s="34"/>
      <c r="V18" s="34"/>
      <c r="W18" s="34"/>
      <c r="X18" s="34"/>
      <c r="Y18" s="34"/>
    </row>
    <row r="19" spans="1:25" s="28" customFormat="1" ht="16.25" customHeight="1" x14ac:dyDescent="0.25">
      <c r="A19" s="27"/>
      <c r="B19" s="28">
        <v>749.85064696069867</v>
      </c>
      <c r="C19" s="28">
        <f t="shared" si="1"/>
        <v>54.502829898276936</v>
      </c>
      <c r="D19" s="27">
        <f t="shared" si="2"/>
        <v>2012</v>
      </c>
      <c r="F19" s="35">
        <v>750.18072552044396</v>
      </c>
      <c r="H19" s="36">
        <v>0.18758367444711879</v>
      </c>
      <c r="I19" s="34">
        <v>0.59943265674349411</v>
      </c>
      <c r="J19" s="34">
        <v>0.73210019829699069</v>
      </c>
      <c r="K19" s="34">
        <v>0.76488577472059405</v>
      </c>
      <c r="L19" s="34">
        <v>0.78437254040888327</v>
      </c>
      <c r="M19" s="34">
        <v>0.78835017421369824</v>
      </c>
      <c r="N19" s="34">
        <v>0.793007475855532</v>
      </c>
      <c r="O19" s="34">
        <v>0.79173882671751739</v>
      </c>
      <c r="P19" s="37">
        <v>0.79188576506373054</v>
      </c>
      <c r="Q19" s="34" t="s">
        <v>16</v>
      </c>
      <c r="R19" s="34" t="s">
        <v>16</v>
      </c>
      <c r="S19" s="34" t="s">
        <v>16</v>
      </c>
      <c r="T19" s="34"/>
      <c r="U19" s="34"/>
      <c r="V19" s="34"/>
      <c r="W19" s="34"/>
      <c r="X19" s="34"/>
      <c r="Y19" s="34"/>
    </row>
    <row r="20" spans="1:25" s="28" customFormat="1" ht="16.25" customHeight="1" x14ac:dyDescent="0.25">
      <c r="A20" s="27"/>
      <c r="B20" s="28">
        <v>459.8127957131677</v>
      </c>
      <c r="C20" s="28">
        <f t="shared" si="1"/>
        <v>70.74756968810766</v>
      </c>
      <c r="D20" s="27">
        <f t="shared" si="2"/>
        <v>2013</v>
      </c>
      <c r="F20" s="38">
        <v>459.69135035535203</v>
      </c>
      <c r="H20" s="39">
        <v>0.14095703367626616</v>
      </c>
      <c r="I20" s="40">
        <v>0.54769786153906419</v>
      </c>
      <c r="J20" s="40">
        <v>0.68214598875771015</v>
      </c>
      <c r="K20" s="40">
        <v>0.73068363496928546</v>
      </c>
      <c r="L20" s="40">
        <v>0.74641055271913637</v>
      </c>
      <c r="M20" s="40">
        <v>0.75777560373636366</v>
      </c>
      <c r="N20" s="40">
        <v>0.76068608937417603</v>
      </c>
      <c r="O20" s="42">
        <v>0.7604354380437186</v>
      </c>
      <c r="P20" s="34" t="s">
        <v>16</v>
      </c>
      <c r="Q20" s="34" t="s">
        <v>16</v>
      </c>
      <c r="R20" s="34" t="s">
        <v>16</v>
      </c>
      <c r="S20" s="34" t="s">
        <v>16</v>
      </c>
      <c r="T20" s="34"/>
      <c r="U20" s="34"/>
      <c r="V20" s="34"/>
      <c r="W20" s="34"/>
      <c r="X20" s="34"/>
      <c r="Y20" s="34"/>
    </row>
    <row r="21" spans="1:25" s="28" customFormat="1" ht="16.25" customHeight="1" x14ac:dyDescent="0.25">
      <c r="A21" s="27"/>
      <c r="B21" s="28">
        <v>660.55880746749096</v>
      </c>
      <c r="C21" s="28">
        <f t="shared" si="1"/>
        <v>111.64805634945178</v>
      </c>
      <c r="D21" s="27">
        <f t="shared" si="2"/>
        <v>2014</v>
      </c>
      <c r="F21" s="35">
        <v>660.35712326341888</v>
      </c>
      <c r="H21" s="36">
        <v>0.10804726522425488</v>
      </c>
      <c r="I21" s="34">
        <v>0.46336426850047524</v>
      </c>
      <c r="J21" s="34">
        <v>0.6464179883883362</v>
      </c>
      <c r="K21" s="34">
        <v>0.7248527579255819</v>
      </c>
      <c r="L21" s="34">
        <v>0.74209730631542226</v>
      </c>
      <c r="M21" s="34">
        <v>0.75471320001977293</v>
      </c>
      <c r="N21" s="43">
        <v>0.7553293569439784</v>
      </c>
      <c r="O21" s="34" t="s">
        <v>16</v>
      </c>
      <c r="P21" s="34" t="s">
        <v>16</v>
      </c>
      <c r="Q21" s="34" t="s">
        <v>16</v>
      </c>
      <c r="R21" s="34" t="s">
        <v>16</v>
      </c>
      <c r="S21" s="34" t="s">
        <v>16</v>
      </c>
      <c r="T21" s="34"/>
      <c r="U21" s="34"/>
      <c r="V21" s="34"/>
      <c r="W21" s="34"/>
      <c r="X21" s="34"/>
      <c r="Y21" s="34"/>
    </row>
    <row r="22" spans="1:25" s="28" customFormat="1" ht="16.25" customHeight="1" x14ac:dyDescent="0.25">
      <c r="A22" s="27"/>
      <c r="B22" s="28">
        <v>448.69803496647665</v>
      </c>
      <c r="C22" s="28">
        <f t="shared" si="1"/>
        <v>83.63814185572484</v>
      </c>
      <c r="D22" s="27">
        <f t="shared" si="2"/>
        <v>2015</v>
      </c>
      <c r="F22" s="38">
        <v>449.07871349029131</v>
      </c>
      <c r="H22" s="39">
        <v>0.1022430159064488</v>
      </c>
      <c r="I22" s="40">
        <v>0.5086739214417465</v>
      </c>
      <c r="J22" s="40">
        <v>0.65068343914551008</v>
      </c>
      <c r="K22" s="40">
        <v>0.69405222061104122</v>
      </c>
      <c r="L22" s="40">
        <v>0.71727738213087122</v>
      </c>
      <c r="M22" s="42">
        <v>0.72965154037894797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1037.1622790056706</v>
      </c>
      <c r="C23" s="28">
        <f t="shared" si="1"/>
        <v>312.99002088897697</v>
      </c>
      <c r="D23" s="27">
        <f t="shared" si="2"/>
        <v>2016</v>
      </c>
      <c r="F23" s="46">
        <v>1036.743500803414</v>
      </c>
      <c r="H23" s="36">
        <v>0.10247406124012541</v>
      </c>
      <c r="I23" s="34">
        <v>0.49509742262641554</v>
      </c>
      <c r="J23" s="34">
        <v>0.66196695841486075</v>
      </c>
      <c r="K23" s="34">
        <v>0.70920219750264568</v>
      </c>
      <c r="L23" s="37">
        <v>0.71984678791988943</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1074.6861886551746</v>
      </c>
      <c r="C24" s="28">
        <f t="shared" si="1"/>
        <v>380.27679644064659</v>
      </c>
      <c r="D24" s="27">
        <f t="shared" si="2"/>
        <v>2017</v>
      </c>
      <c r="F24" s="38">
        <v>1065.7887147074996</v>
      </c>
      <c r="H24" s="40">
        <v>0.11667942285270438</v>
      </c>
      <c r="I24" s="40">
        <v>0.50752641615329219</v>
      </c>
      <c r="J24" s="40">
        <v>0.67069985609115257</v>
      </c>
      <c r="K24" s="42">
        <v>0.71976535358679949</v>
      </c>
      <c r="L24" s="34"/>
      <c r="M24" s="34"/>
      <c r="N24" s="34"/>
      <c r="O24" s="34"/>
      <c r="P24" s="34"/>
      <c r="Q24" s="34"/>
      <c r="R24" s="34"/>
      <c r="S24" s="34"/>
      <c r="U24" s="44"/>
      <c r="V24" s="44"/>
      <c r="W24" s="44"/>
      <c r="X24" s="44"/>
      <c r="Y24" s="44"/>
    </row>
    <row r="25" spans="1:25" s="28" customFormat="1" ht="16.25" customHeight="1" x14ac:dyDescent="0.25">
      <c r="A25" s="27"/>
      <c r="B25" s="28">
        <v>686.98840972118967</v>
      </c>
      <c r="C25" s="28">
        <f t="shared" si="1"/>
        <v>129.78851436464134</v>
      </c>
      <c r="D25" s="27">
        <f t="shared" si="2"/>
        <v>2018</v>
      </c>
      <c r="F25" s="35">
        <v>686.44541631774644</v>
      </c>
      <c r="H25" s="36">
        <v>0.15687745204708187</v>
      </c>
      <c r="I25" s="34">
        <v>0.58497284198007926</v>
      </c>
      <c r="J25" s="37">
        <v>0.68559696119413283</v>
      </c>
      <c r="K25" s="34"/>
      <c r="L25" s="34"/>
      <c r="M25" s="34"/>
      <c r="N25" s="34"/>
      <c r="O25" s="34"/>
      <c r="P25" s="34"/>
      <c r="Q25" s="34"/>
      <c r="R25" s="34"/>
      <c r="S25" s="34"/>
      <c r="U25" s="44"/>
      <c r="V25" s="44"/>
      <c r="W25" s="44"/>
      <c r="X25" s="44"/>
      <c r="Y25" s="44"/>
    </row>
    <row r="26" spans="1:25" s="28" customFormat="1" ht="16.25" customHeight="1" x14ac:dyDescent="0.25">
      <c r="A26" s="27"/>
      <c r="B26" s="28">
        <v>1392.3163669201508</v>
      </c>
      <c r="C26" s="28">
        <f t="shared" si="1"/>
        <v>585.21062479699924</v>
      </c>
      <c r="D26" s="27">
        <f t="shared" si="2"/>
        <v>2019</v>
      </c>
      <c r="F26" s="38">
        <v>1355.903927613846</v>
      </c>
      <c r="H26" s="47">
        <v>0.2368099871296401</v>
      </c>
      <c r="I26" s="42">
        <v>0.58754004034606877</v>
      </c>
      <c r="J26" s="34"/>
      <c r="K26" s="34"/>
      <c r="L26" s="34"/>
      <c r="M26" s="34"/>
      <c r="N26" s="34"/>
      <c r="O26" s="34"/>
      <c r="P26" s="34"/>
      <c r="Q26" s="34"/>
      <c r="R26" s="34"/>
      <c r="S26" s="34"/>
      <c r="U26" s="44"/>
      <c r="V26" s="44"/>
      <c r="W26" s="44"/>
      <c r="X26" s="44"/>
      <c r="Y26" s="44"/>
    </row>
    <row r="27" spans="1:25" s="28" customFormat="1" ht="16.25" customHeight="1" x14ac:dyDescent="0.25">
      <c r="A27" s="27"/>
      <c r="B27" s="28">
        <v>1265.413043852956</v>
      </c>
      <c r="C27" s="28">
        <f>+IF(I66="",J66*F27, IF(J66="", I66*F27,(I66+J66)*F27))</f>
        <v>658.90858649902486</v>
      </c>
      <c r="D27" s="27">
        <f t="shared" si="2"/>
        <v>2020</v>
      </c>
      <c r="F27" s="48">
        <v>924.77825230821634</v>
      </c>
      <c r="H27" s="49">
        <v>0.30766536097443886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991.35833377230006</v>
      </c>
      <c r="G31" s="17"/>
      <c r="H31" s="30">
        <v>3.2998492232113923E-2</v>
      </c>
      <c r="I31" s="31">
        <v>0.22971499016280278</v>
      </c>
      <c r="J31" s="31">
        <v>0.33482470701849637</v>
      </c>
      <c r="K31" s="31">
        <v>0.41115642918687728</v>
      </c>
      <c r="L31" s="31">
        <v>0.46268064670315934</v>
      </c>
      <c r="M31" s="31">
        <v>0.49763416357619961</v>
      </c>
      <c r="N31" s="31">
        <v>0.51748907350816531</v>
      </c>
      <c r="O31" s="31">
        <v>0.53587220793609702</v>
      </c>
      <c r="P31" s="31">
        <v>0.55210468459647644</v>
      </c>
      <c r="Q31" s="31">
        <v>0.56356129594950033</v>
      </c>
      <c r="R31" s="31">
        <v>0.57299826472250015</v>
      </c>
      <c r="S31" s="31">
        <v>0.58207772952324</v>
      </c>
      <c r="T31" s="31">
        <v>0.59144242746022768</v>
      </c>
      <c r="U31" s="31">
        <v>0.59790589410498163</v>
      </c>
      <c r="V31" s="59">
        <v>0.60453693415687748</v>
      </c>
      <c r="W31" s="60">
        <v>0.61029830558135201</v>
      </c>
    </row>
    <row r="32" spans="1:25" s="54" customFormat="1" ht="19.25" customHeight="1" x14ac:dyDescent="0.25">
      <c r="D32" s="27">
        <f>D31+1</f>
        <v>2006</v>
      </c>
      <c r="E32" s="57"/>
      <c r="F32" s="61">
        <v>801.82859369963762</v>
      </c>
      <c r="G32" s="17"/>
      <c r="H32" s="36">
        <v>3.6336317757120117E-2</v>
      </c>
      <c r="I32" s="34">
        <v>0.21949491354516007</v>
      </c>
      <c r="J32" s="34">
        <v>0.36895573409104676</v>
      </c>
      <c r="K32" s="34">
        <v>0.43043671902184216</v>
      </c>
      <c r="L32" s="34">
        <v>0.49188026757744235</v>
      </c>
      <c r="M32" s="34">
        <v>0.5225794530579756</v>
      </c>
      <c r="N32" s="34">
        <v>0.54286688862599564</v>
      </c>
      <c r="O32" s="34">
        <v>0.55622716743147671</v>
      </c>
      <c r="P32" s="34">
        <v>0.5680693628937763</v>
      </c>
      <c r="Q32" s="34">
        <v>0.58081213095603679</v>
      </c>
      <c r="R32" s="34">
        <v>0.59005619609511439</v>
      </c>
      <c r="S32" s="34">
        <v>0.59766949021021387</v>
      </c>
      <c r="T32" s="34">
        <v>0.60687641956933658</v>
      </c>
      <c r="U32" s="34">
        <v>0.61388732409222058</v>
      </c>
      <c r="V32" s="37">
        <v>0.6214051566521589</v>
      </c>
    </row>
    <row r="33" spans="1:21" s="54" customFormat="1" ht="16.25" customHeight="1" x14ac:dyDescent="0.25">
      <c r="D33" s="27">
        <f>D32+1</f>
        <v>2007</v>
      </c>
      <c r="F33" s="62">
        <v>739.94135538782621</v>
      </c>
      <c r="G33" s="17"/>
      <c r="H33" s="39">
        <v>3.1952355496642687E-2</v>
      </c>
      <c r="I33" s="40">
        <v>0.19466807709309109</v>
      </c>
      <c r="J33" s="40">
        <v>0.31668852797903607</v>
      </c>
      <c r="K33" s="40">
        <v>0.36909277014321157</v>
      </c>
      <c r="L33" s="40">
        <v>0.4088635559899943</v>
      </c>
      <c r="M33" s="40">
        <v>0.42745352817436544</v>
      </c>
      <c r="N33" s="40">
        <v>0.44656121308423335</v>
      </c>
      <c r="O33" s="40">
        <v>0.46187700665965858</v>
      </c>
      <c r="P33" s="40">
        <v>0.47594651507450086</v>
      </c>
      <c r="Q33" s="40">
        <v>0.49410023447754375</v>
      </c>
      <c r="R33" s="40">
        <v>0.51310566911722144</v>
      </c>
      <c r="S33" s="40">
        <v>0.52925439835965415</v>
      </c>
      <c r="T33" s="40">
        <v>0.53685900847657764</v>
      </c>
      <c r="U33" s="41">
        <v>0.55989394820399274</v>
      </c>
    </row>
    <row r="34" spans="1:21" s="54" customFormat="1" ht="16.25" customHeight="1" x14ac:dyDescent="0.25">
      <c r="D34" s="27">
        <f t="shared" ref="D34:D46" si="3">D33+1</f>
        <v>2008</v>
      </c>
      <c r="F34" s="61">
        <v>521.76868772974672</v>
      </c>
      <c r="G34" s="17"/>
      <c r="H34" s="36">
        <v>4.1707515018200504E-2</v>
      </c>
      <c r="I34" s="34">
        <v>0.28290993358488464</v>
      </c>
      <c r="J34" s="34">
        <v>0.43362638714053903</v>
      </c>
      <c r="K34" s="34">
        <v>0.52948331547756611</v>
      </c>
      <c r="L34" s="34">
        <v>0.56794212353754792</v>
      </c>
      <c r="M34" s="34">
        <v>0.59748495546240632</v>
      </c>
      <c r="N34" s="34">
        <v>0.61885856567975972</v>
      </c>
      <c r="O34" s="34">
        <v>0.63192900016653508</v>
      </c>
      <c r="P34" s="34">
        <v>0.64413387113176124</v>
      </c>
      <c r="Q34" s="34">
        <v>0.65211474098123401</v>
      </c>
      <c r="R34" s="34">
        <v>0.65867551738209618</v>
      </c>
      <c r="S34" s="34">
        <v>0.66535945615403969</v>
      </c>
      <c r="T34" s="63">
        <v>0.67522449515883831</v>
      </c>
    </row>
    <row r="35" spans="1:21" s="54" customFormat="1" ht="16.25" customHeight="1" x14ac:dyDescent="0.25">
      <c r="A35" s="27"/>
      <c r="D35" s="27">
        <f t="shared" si="3"/>
        <v>2009</v>
      </c>
      <c r="F35" s="62">
        <v>473.0939244389819</v>
      </c>
      <c r="G35" s="17"/>
      <c r="H35" s="39">
        <v>5.2847849331809638E-2</v>
      </c>
      <c r="I35" s="40">
        <v>0.31127352437907546</v>
      </c>
      <c r="J35" s="40">
        <v>0.45327710536099697</v>
      </c>
      <c r="K35" s="40">
        <v>0.53214980072890083</v>
      </c>
      <c r="L35" s="40">
        <v>0.57162427455963649</v>
      </c>
      <c r="M35" s="40">
        <v>0.60357361752503147</v>
      </c>
      <c r="N35" s="40">
        <v>0.61894383167831801</v>
      </c>
      <c r="O35" s="40">
        <v>0.6326113227257526</v>
      </c>
      <c r="P35" s="40">
        <v>0.64517718542015678</v>
      </c>
      <c r="Q35" s="40">
        <v>0.65132232580500182</v>
      </c>
      <c r="R35" s="40">
        <v>0.65870141660229808</v>
      </c>
      <c r="S35" s="40">
        <v>0.66287640338972009</v>
      </c>
    </row>
    <row r="36" spans="1:21" s="54" customFormat="1" ht="16.25" customHeight="1" x14ac:dyDescent="0.25">
      <c r="A36" s="27"/>
      <c r="D36" s="27">
        <f t="shared" si="3"/>
        <v>2010</v>
      </c>
      <c r="F36" s="61">
        <v>340.54488778809235</v>
      </c>
      <c r="G36" s="17"/>
      <c r="H36" s="36">
        <v>5.4758927545493143E-2</v>
      </c>
      <c r="I36" s="34">
        <v>0.34303446743188398</v>
      </c>
      <c r="J36" s="34">
        <v>0.47406854160216683</v>
      </c>
      <c r="K36" s="34">
        <v>0.51918836288965087</v>
      </c>
      <c r="L36" s="34">
        <v>0.54714394209399508</v>
      </c>
      <c r="M36" s="34">
        <v>0.5649422470532014</v>
      </c>
      <c r="N36" s="34">
        <v>0.57831169289309137</v>
      </c>
      <c r="O36" s="34">
        <v>0.61688704764603919</v>
      </c>
      <c r="P36" s="34">
        <v>0.62296132824575434</v>
      </c>
      <c r="Q36" s="34">
        <v>0.63273438128151938</v>
      </c>
      <c r="R36" s="37">
        <v>0.63563826169342041</v>
      </c>
      <c r="S36" s="34" t="s">
        <v>16</v>
      </c>
    </row>
    <row r="37" spans="1:21" s="54" customFormat="1" ht="16.25" customHeight="1" x14ac:dyDescent="0.25">
      <c r="A37" s="27"/>
      <c r="D37" s="27">
        <f t="shared" si="3"/>
        <v>2011</v>
      </c>
      <c r="F37" s="62">
        <v>343.17962079424126</v>
      </c>
      <c r="G37" s="17"/>
      <c r="H37" s="39">
        <v>0.11337216999192797</v>
      </c>
      <c r="I37" s="40">
        <v>0.39374263301424828</v>
      </c>
      <c r="J37" s="40">
        <v>0.50958605840024429</v>
      </c>
      <c r="K37" s="40">
        <v>0.55728307264848187</v>
      </c>
      <c r="L37" s="40">
        <v>0.59034095960181132</v>
      </c>
      <c r="M37" s="40">
        <v>0.60461634637550909</v>
      </c>
      <c r="N37" s="40">
        <v>0.62429467269120986</v>
      </c>
      <c r="O37" s="40">
        <v>0.63094369613376478</v>
      </c>
      <c r="P37" s="40">
        <v>0.63887533710724598</v>
      </c>
      <c r="Q37" s="42">
        <v>0.64271889491916689</v>
      </c>
      <c r="R37" s="34" t="s">
        <v>16</v>
      </c>
      <c r="S37" s="34" t="s">
        <v>16</v>
      </c>
    </row>
    <row r="38" spans="1:21" s="54" customFormat="1" ht="16.25" customHeight="1" x14ac:dyDescent="0.25">
      <c r="A38" s="27"/>
      <c r="D38" s="27">
        <f t="shared" si="3"/>
        <v>2012</v>
      </c>
      <c r="F38" s="61">
        <v>750.18072552044396</v>
      </c>
      <c r="G38" s="17"/>
      <c r="H38" s="36">
        <v>0.16238149554157127</v>
      </c>
      <c r="I38" s="34">
        <v>0.49995656579489522</v>
      </c>
      <c r="J38" s="34">
        <v>0.63737403197219167</v>
      </c>
      <c r="K38" s="34">
        <v>0.68756288560030165</v>
      </c>
      <c r="L38" s="34">
        <v>0.71527161373327719</v>
      </c>
      <c r="M38" s="34">
        <v>0.73512041057331801</v>
      </c>
      <c r="N38" s="34">
        <v>0.74464519164968945</v>
      </c>
      <c r="O38" s="34">
        <v>0.75253359550898469</v>
      </c>
      <c r="P38" s="37">
        <v>0.75875677261620045</v>
      </c>
      <c r="Q38" s="34" t="s">
        <v>16</v>
      </c>
      <c r="R38" s="34" t="s">
        <v>16</v>
      </c>
      <c r="S38" s="34" t="s">
        <v>16</v>
      </c>
    </row>
    <row r="39" spans="1:21" s="54" customFormat="1" ht="16.25" customHeight="1" x14ac:dyDescent="0.25">
      <c r="A39" s="27"/>
      <c r="D39" s="27">
        <f t="shared" si="3"/>
        <v>2013</v>
      </c>
      <c r="F39" s="62">
        <v>459.69135035535203</v>
      </c>
      <c r="G39" s="17"/>
      <c r="H39" s="39">
        <v>9.3617438580162651E-2</v>
      </c>
      <c r="I39" s="40">
        <v>0.39024868548118202</v>
      </c>
      <c r="J39" s="40">
        <v>0.53712071361121938</v>
      </c>
      <c r="K39" s="40">
        <v>0.59728785571325216</v>
      </c>
      <c r="L39" s="40">
        <v>0.63388821151221642</v>
      </c>
      <c r="M39" s="40">
        <v>0.65767197534066624</v>
      </c>
      <c r="N39" s="40">
        <v>0.67507016789562213</v>
      </c>
      <c r="O39" s="42">
        <v>0.68637415255897272</v>
      </c>
      <c r="P39" s="34" t="s">
        <v>16</v>
      </c>
      <c r="Q39" s="34" t="s">
        <v>16</v>
      </c>
      <c r="R39" s="34" t="s">
        <v>16</v>
      </c>
      <c r="S39" s="34" t="s">
        <v>16</v>
      </c>
    </row>
    <row r="40" spans="1:21" s="54" customFormat="1" ht="16.25" customHeight="1" x14ac:dyDescent="0.25">
      <c r="A40" s="27"/>
      <c r="D40" s="27">
        <f t="shared" si="3"/>
        <v>2014</v>
      </c>
      <c r="F40" s="61">
        <v>660.35712326341888</v>
      </c>
      <c r="G40" s="17"/>
      <c r="H40" s="36">
        <v>5.9948834389523253E-2</v>
      </c>
      <c r="I40" s="34">
        <v>0.29532185881731476</v>
      </c>
      <c r="J40" s="34">
        <v>0.45591837667652246</v>
      </c>
      <c r="K40" s="64">
        <v>0.54832792790711204</v>
      </c>
      <c r="L40" s="34">
        <v>0.60838888106877131</v>
      </c>
      <c r="M40" s="34">
        <v>0.65113862351304119</v>
      </c>
      <c r="N40" s="37">
        <v>0.67288425723412404</v>
      </c>
      <c r="O40" s="34" t="s">
        <v>16</v>
      </c>
      <c r="P40" s="34" t="s">
        <v>16</v>
      </c>
      <c r="Q40" s="34" t="s">
        <v>16</v>
      </c>
      <c r="R40" s="34" t="s">
        <v>16</v>
      </c>
      <c r="S40" s="34" t="s">
        <v>16</v>
      </c>
    </row>
    <row r="41" spans="1:21" s="54" customFormat="1" ht="15.65" customHeight="1" x14ac:dyDescent="0.25">
      <c r="A41" s="27"/>
      <c r="D41" s="27">
        <f t="shared" si="3"/>
        <v>2015</v>
      </c>
      <c r="F41" s="62">
        <v>449.07871349029131</v>
      </c>
      <c r="G41" s="17"/>
      <c r="H41" s="39">
        <v>5.2240449665423877E-2</v>
      </c>
      <c r="I41" s="40">
        <v>0.31706630550260562</v>
      </c>
      <c r="J41" s="40">
        <v>0.47618646314806712</v>
      </c>
      <c r="K41" s="40">
        <v>0.55820079078510065</v>
      </c>
      <c r="L41" s="40">
        <v>0.60403999805017661</v>
      </c>
      <c r="M41" s="42">
        <v>0.64223609667798842</v>
      </c>
      <c r="N41" s="34" t="s">
        <v>16</v>
      </c>
      <c r="O41" s="34" t="s">
        <v>16</v>
      </c>
      <c r="P41" s="34" t="s">
        <v>16</v>
      </c>
      <c r="Q41" s="34" t="s">
        <v>16</v>
      </c>
      <c r="R41" s="34" t="s">
        <v>16</v>
      </c>
      <c r="S41" s="34" t="s">
        <v>16</v>
      </c>
    </row>
    <row r="42" spans="1:21" s="54" customFormat="1" ht="18.75" customHeight="1" x14ac:dyDescent="0.25">
      <c r="A42" s="27"/>
      <c r="D42" s="27">
        <f t="shared" si="3"/>
        <v>2016</v>
      </c>
      <c r="E42" s="65"/>
      <c r="F42" s="61">
        <v>1036.743500803414</v>
      </c>
      <c r="G42" s="17"/>
      <c r="H42" s="66">
        <v>7.2092949058306169E-2</v>
      </c>
      <c r="I42" s="34">
        <v>0.33471396740083759</v>
      </c>
      <c r="J42" s="34">
        <v>0.48907520882399114</v>
      </c>
      <c r="K42" s="34">
        <v>0.57540578846179091</v>
      </c>
      <c r="L42" s="37">
        <v>0.61747953516935439</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1065.7887147074996</v>
      </c>
      <c r="G43" s="17"/>
      <c r="H43" s="40">
        <v>7.437737734911691E-2</v>
      </c>
      <c r="I43" s="40">
        <v>0.33727447386999621</v>
      </c>
      <c r="J43" s="40">
        <v>0.48334348296371471</v>
      </c>
      <c r="K43" s="40">
        <v>0.56926507118743774</v>
      </c>
      <c r="L43" s="34"/>
      <c r="M43" s="34"/>
      <c r="N43" s="34"/>
      <c r="O43" s="34"/>
      <c r="P43" s="34"/>
      <c r="Q43" s="34"/>
      <c r="R43" s="34"/>
      <c r="S43" s="34"/>
    </row>
    <row r="44" spans="1:21" s="54" customFormat="1" ht="18.75" customHeight="1" x14ac:dyDescent="0.25">
      <c r="A44" s="27"/>
      <c r="D44" s="27">
        <f t="shared" si="3"/>
        <v>2018</v>
      </c>
      <c r="E44" s="65"/>
      <c r="F44" s="61">
        <v>686.44541631774644</v>
      </c>
      <c r="G44" s="17"/>
      <c r="H44" s="67">
        <v>0.13631779451719117</v>
      </c>
      <c r="I44" s="34">
        <v>0.48796346280984204</v>
      </c>
      <c r="J44" s="37">
        <v>0.58283844489168657</v>
      </c>
      <c r="K44" s="34"/>
      <c r="L44" s="34"/>
      <c r="M44" s="34"/>
      <c r="N44" s="34"/>
      <c r="O44" s="34"/>
      <c r="P44" s="34"/>
      <c r="Q44" s="34"/>
      <c r="R44" s="34"/>
      <c r="S44" s="34"/>
    </row>
    <row r="45" spans="1:21" s="54" customFormat="1" ht="18.75" customHeight="1" x14ac:dyDescent="0.25">
      <c r="A45" s="27"/>
      <c r="D45" s="27">
        <f t="shared" si="3"/>
        <v>2019</v>
      </c>
      <c r="E45" s="65"/>
      <c r="F45" s="62">
        <v>1355.903927613846</v>
      </c>
      <c r="G45" s="17"/>
      <c r="H45" s="47">
        <v>0.11727795553448336</v>
      </c>
      <c r="I45" s="42">
        <v>0.41740799238904436</v>
      </c>
      <c r="J45" s="34"/>
      <c r="K45" s="34"/>
      <c r="L45" s="34"/>
      <c r="M45" s="34"/>
      <c r="N45" s="34"/>
      <c r="O45" s="34"/>
      <c r="P45" s="34"/>
      <c r="Q45" s="34"/>
      <c r="R45" s="34"/>
      <c r="S45" s="34"/>
    </row>
    <row r="46" spans="1:21" s="54" customFormat="1" ht="18.75" customHeight="1" x14ac:dyDescent="0.25">
      <c r="A46" s="27"/>
      <c r="D46" s="27">
        <f t="shared" si="3"/>
        <v>2020</v>
      </c>
      <c r="E46" s="65"/>
      <c r="F46" s="68">
        <v>924.77825230821634</v>
      </c>
      <c r="G46" s="17"/>
      <c r="H46" s="69">
        <v>0.17197868118412163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0.74442794165561121</v>
      </c>
      <c r="H51" s="74">
        <v>0.61029830558135234</v>
      </c>
      <c r="I51" s="74">
        <v>6.8612415907294805E-2</v>
      </c>
      <c r="J51" s="74">
        <v>6.5517220166964041E-2</v>
      </c>
      <c r="K51" s="34"/>
      <c r="L51" s="34"/>
      <c r="M51" s="34"/>
      <c r="N51" s="34"/>
      <c r="O51" s="34"/>
      <c r="P51" s="34"/>
      <c r="Q51" s="34"/>
    </row>
    <row r="52" spans="1:19" s="28" customFormat="1" ht="16.25" customHeight="1" x14ac:dyDescent="0.25">
      <c r="A52" s="27"/>
      <c r="D52" s="55">
        <f>D51+1</f>
        <v>2006</v>
      </c>
      <c r="F52" s="75">
        <v>0.72826832812490283</v>
      </c>
      <c r="H52" s="76">
        <v>0.6214051566521589</v>
      </c>
      <c r="I52" s="76">
        <v>5.5063031697767904E-2</v>
      </c>
      <c r="J52" s="76">
        <v>5.1800139774975981E-2</v>
      </c>
      <c r="K52" s="34"/>
      <c r="L52" s="34"/>
      <c r="M52" s="34"/>
      <c r="N52" s="34"/>
      <c r="O52" s="34"/>
      <c r="P52" s="34"/>
      <c r="Q52" s="34"/>
    </row>
    <row r="53" spans="1:19" s="28" customFormat="1" ht="16.25" customHeight="1" x14ac:dyDescent="0.25">
      <c r="A53" s="27"/>
      <c r="D53" s="55">
        <f>D52+1</f>
        <v>2007</v>
      </c>
      <c r="F53" s="77">
        <v>0.745004712763771</v>
      </c>
      <c r="H53" s="78">
        <v>0.55989394820399296</v>
      </c>
      <c r="I53" s="78">
        <v>0.10769232603886132</v>
      </c>
      <c r="J53" s="78">
        <v>7.7418438520916621E-2</v>
      </c>
      <c r="K53" s="34"/>
      <c r="L53" s="34"/>
      <c r="M53" s="34"/>
      <c r="N53" s="34"/>
      <c r="O53" s="34"/>
      <c r="P53" s="34"/>
      <c r="Q53" s="34"/>
    </row>
    <row r="54" spans="1:19" s="28" customFormat="1" ht="16.25" customHeight="1" x14ac:dyDescent="0.25">
      <c r="A54" s="27"/>
      <c r="D54" s="55">
        <f t="shared" ref="D54:D61" si="4">D53+1</f>
        <v>2008</v>
      </c>
      <c r="F54" s="75">
        <v>0.78020718808169198</v>
      </c>
      <c r="H54" s="76">
        <v>0.67522449515883798</v>
      </c>
      <c r="I54" s="76">
        <v>4.5469962269106066E-2</v>
      </c>
      <c r="J54" s="76">
        <v>5.9512730653747903E-2</v>
      </c>
      <c r="K54" s="34"/>
      <c r="L54" s="34"/>
      <c r="M54" s="34"/>
      <c r="N54" s="34"/>
      <c r="O54" s="34"/>
      <c r="P54" s="34"/>
      <c r="Q54" s="34"/>
    </row>
    <row r="55" spans="1:19" s="28" customFormat="1" ht="16.25" customHeight="1" x14ac:dyDescent="0.25">
      <c r="A55" s="27"/>
      <c r="D55" s="55">
        <f t="shared" si="4"/>
        <v>2009</v>
      </c>
      <c r="F55" s="77">
        <v>0.75334621657931056</v>
      </c>
      <c r="H55" s="78">
        <v>0.66287640338971998</v>
      </c>
      <c r="I55" s="78">
        <v>4.4271656442044137E-2</v>
      </c>
      <c r="J55" s="78">
        <v>4.6198156747546418E-2</v>
      </c>
      <c r="K55" s="34"/>
      <c r="L55" s="34"/>
      <c r="M55" s="34"/>
      <c r="N55" s="34"/>
      <c r="O55" s="34"/>
      <c r="P55" s="34"/>
      <c r="Q55" s="34"/>
    </row>
    <row r="56" spans="1:19" s="28" customFormat="1" ht="16.25" customHeight="1" x14ac:dyDescent="0.25">
      <c r="A56" s="27"/>
      <c r="D56" s="55">
        <f t="shared" si="4"/>
        <v>2010</v>
      </c>
      <c r="F56" s="75">
        <v>0.74066745303266335</v>
      </c>
      <c r="H56" s="76">
        <v>0.63563826169342108</v>
      </c>
      <c r="I56" s="76">
        <v>5.0502642344117193E-2</v>
      </c>
      <c r="J56" s="76">
        <v>5.4526548995125088E-2</v>
      </c>
      <c r="K56" s="34"/>
      <c r="L56" s="34"/>
      <c r="M56" s="34"/>
      <c r="N56" s="34"/>
      <c r="O56" s="34"/>
      <c r="P56" s="34"/>
      <c r="Q56" s="34"/>
    </row>
    <row r="57" spans="1:19" s="28" customFormat="1" ht="16.25" customHeight="1" x14ac:dyDescent="0.25">
      <c r="A57" s="27"/>
      <c r="D57" s="55">
        <f t="shared" si="4"/>
        <v>2011</v>
      </c>
      <c r="F57" s="77">
        <v>0.79291376691861604</v>
      </c>
      <c r="H57" s="78">
        <v>0.64271889491916701</v>
      </c>
      <c r="I57" s="78">
        <v>6.6677311508708925E-2</v>
      </c>
      <c r="J57" s="78">
        <v>8.3517560490739981E-2</v>
      </c>
      <c r="K57" s="34"/>
      <c r="L57" s="34"/>
      <c r="M57" s="34"/>
      <c r="N57" s="34"/>
      <c r="O57" s="34"/>
      <c r="P57" s="34"/>
      <c r="Q57" s="34"/>
    </row>
    <row r="58" spans="1:19" s="28" customFormat="1" ht="16.25" customHeight="1" x14ac:dyDescent="0.25">
      <c r="A58" s="27"/>
      <c r="D58" s="55">
        <f t="shared" si="4"/>
        <v>2012</v>
      </c>
      <c r="F58" s="75">
        <v>0.83140970549509452</v>
      </c>
      <c r="H58" s="76">
        <v>0.75875677261620034</v>
      </c>
      <c r="I58" s="76">
        <v>3.3128992447529884E-2</v>
      </c>
      <c r="J58" s="76">
        <v>3.9523940431364278E-2</v>
      </c>
      <c r="K58" s="34"/>
      <c r="L58" s="34"/>
      <c r="M58" s="34"/>
      <c r="N58" s="34"/>
      <c r="O58" s="34"/>
      <c r="P58" s="34"/>
      <c r="Q58" s="34"/>
    </row>
    <row r="59" spans="1:19" s="28" customFormat="1" ht="16.25" customHeight="1" x14ac:dyDescent="0.25">
      <c r="A59" s="27"/>
      <c r="D59" s="55">
        <f t="shared" si="4"/>
        <v>2013</v>
      </c>
      <c r="F59" s="77">
        <v>0.84027648209686434</v>
      </c>
      <c r="H59" s="78">
        <v>0.68637415255897294</v>
      </c>
      <c r="I59" s="78">
        <v>7.4061285484745595E-2</v>
      </c>
      <c r="J59" s="78">
        <v>7.9841044053145738E-2</v>
      </c>
    </row>
    <row r="60" spans="1:19" s="28" customFormat="1" ht="16.25" customHeight="1" x14ac:dyDescent="0.25">
      <c r="A60" s="54"/>
      <c r="D60" s="55">
        <f t="shared" si="4"/>
        <v>2014</v>
      </c>
      <c r="F60" s="75">
        <v>0.84195649468906053</v>
      </c>
      <c r="H60" s="76">
        <v>0.6728842572341236</v>
      </c>
      <c r="I60" s="76">
        <v>8.2445099709854405E-2</v>
      </c>
      <c r="J60" s="76">
        <v>8.6627137745082475E-2</v>
      </c>
    </row>
    <row r="61" spans="1:19" s="28" customFormat="1" ht="15.65" customHeight="1" x14ac:dyDescent="0.25">
      <c r="D61" s="55">
        <f t="shared" si="4"/>
        <v>2015</v>
      </c>
      <c r="F61" s="77">
        <v>0.8284799317635565</v>
      </c>
      <c r="H61" s="78">
        <v>0.64223609667798864</v>
      </c>
      <c r="I61" s="78">
        <v>8.7415443700959716E-2</v>
      </c>
      <c r="J61" s="78">
        <v>9.882839138460825E-2</v>
      </c>
    </row>
    <row r="62" spans="1:19" s="28" customFormat="1" ht="18.75" customHeight="1" x14ac:dyDescent="0.25">
      <c r="D62" s="27">
        <f>D61+1</f>
        <v>2016</v>
      </c>
      <c r="F62" s="75">
        <v>0.91937679388998139</v>
      </c>
      <c r="H62" s="76">
        <v>0.61747953516935428</v>
      </c>
      <c r="I62" s="76">
        <v>0.10236725275053488</v>
      </c>
      <c r="J62" s="76">
        <v>0.19953000597009224</v>
      </c>
    </row>
    <row r="63" spans="1:19" s="28" customFormat="1" ht="18.75" customHeight="1" x14ac:dyDescent="0.25">
      <c r="D63" s="27">
        <f>D62+1</f>
        <v>2017</v>
      </c>
      <c r="F63" s="77">
        <v>0.92606824539351074</v>
      </c>
      <c r="H63" s="78">
        <v>0.56926507118743774</v>
      </c>
      <c r="I63" s="78">
        <v>0.15050028239936195</v>
      </c>
      <c r="J63" s="78">
        <v>0.20630289180671102</v>
      </c>
    </row>
    <row r="64" spans="1:19" s="28" customFormat="1" ht="18.75" customHeight="1" x14ac:dyDescent="0.25">
      <c r="D64" s="27">
        <f t="shared" ref="D64:D65" si="5">D63+1</f>
        <v>2018</v>
      </c>
      <c r="F64" s="75">
        <v>0.7719117656239558</v>
      </c>
      <c r="H64" s="76">
        <v>0.58283844489168657</v>
      </c>
      <c r="I64" s="76">
        <v>0.10275851630244602</v>
      </c>
      <c r="J64" s="76">
        <v>8.6314804429823214E-2</v>
      </c>
    </row>
    <row r="65" spans="1:10" s="28" customFormat="1" ht="18.75" customHeight="1" x14ac:dyDescent="0.25">
      <c r="D65" s="27">
        <f t="shared" si="5"/>
        <v>2019</v>
      </c>
      <c r="F65" s="77">
        <v>0.84900982853599594</v>
      </c>
      <c r="H65" s="78">
        <v>0.4174079923890443</v>
      </c>
      <c r="I65" s="78">
        <v>0.17013204795702447</v>
      </c>
      <c r="J65" s="78">
        <v>0.26146978818992711</v>
      </c>
    </row>
    <row r="66" spans="1:10" s="28" customFormat="1" ht="18.75" customHeight="1" x14ac:dyDescent="0.25">
      <c r="D66" s="27">
        <f>D65+1</f>
        <v>2020</v>
      </c>
      <c r="F66" s="79">
        <v>0.88448309492266974</v>
      </c>
      <c r="H66" s="80">
        <v>0.1719786811841216</v>
      </c>
      <c r="I66" s="80">
        <v>0.13568667979031729</v>
      </c>
      <c r="J66" s="80">
        <v>0.57681773394823077</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56E11-1106-4EFE-9B86-E97D792545E5}">
  <sheetPr codeName="WTemplate17">
    <pageSetUpPr fitToPage="1"/>
  </sheetPr>
  <dimension ref="A1:AP137"/>
  <sheetViews>
    <sheetView showGridLines="0" view="pageBreakPreview" topLeftCell="G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35</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Accident &amp; Health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617.5417157858692</v>
      </c>
      <c r="C12" s="28">
        <f>+IF(I51="",J51*F12, IF(J51="", I51*F12,(I51+J51)*F12))</f>
        <v>75.983670093534641</v>
      </c>
      <c r="D12" s="27">
        <v>2005</v>
      </c>
      <c r="F12" s="29">
        <v>619.14776694586703</v>
      </c>
      <c r="H12" s="30">
        <v>5.6054801316503367E-2</v>
      </c>
      <c r="I12" s="31">
        <v>0.43467059637135691</v>
      </c>
      <c r="J12" s="31">
        <v>0.53405942321709421</v>
      </c>
      <c r="K12" s="31">
        <v>0.55505971977824808</v>
      </c>
      <c r="L12" s="31">
        <v>0.56317772177312275</v>
      </c>
      <c r="M12" s="31">
        <v>0.58346498901180133</v>
      </c>
      <c r="N12" s="31">
        <v>0.59032196499460132</v>
      </c>
      <c r="O12" s="31">
        <v>0.60767809431506525</v>
      </c>
      <c r="P12" s="31">
        <v>0.61068344210519065</v>
      </c>
      <c r="Q12" s="31">
        <v>0.61603435309520926</v>
      </c>
      <c r="R12" s="31">
        <v>0.6199115265675369</v>
      </c>
      <c r="S12" s="32">
        <v>0.62405661365209353</v>
      </c>
      <c r="T12" s="32">
        <v>0.62102190915582201</v>
      </c>
      <c r="U12" s="32">
        <v>0.62181323777247199</v>
      </c>
      <c r="V12" s="32">
        <v>0.62166514382498705</v>
      </c>
      <c r="W12" s="33">
        <v>0.61856125101602877</v>
      </c>
      <c r="X12" s="34"/>
      <c r="Y12" s="34"/>
    </row>
    <row r="13" spans="1:42" s="28" customFormat="1" ht="16.25" customHeight="1" x14ac:dyDescent="0.25">
      <c r="A13" s="27"/>
      <c r="B13" s="28">
        <v>518.06430694107007</v>
      </c>
      <c r="C13" s="28">
        <f t="shared" ref="C13:C26" si="1">+IF(I52="",J52*F13, IF(J52="", I52*F13,(I52+J52)*F13))</f>
        <v>51.955361339291628</v>
      </c>
      <c r="D13" s="27">
        <f>D12+1</f>
        <v>2006</v>
      </c>
      <c r="F13" s="35">
        <v>516.72410628724106</v>
      </c>
      <c r="H13" s="36">
        <v>6.7639607139490437E-2</v>
      </c>
      <c r="I13" s="34">
        <v>0.43647506148944215</v>
      </c>
      <c r="J13" s="34">
        <v>0.53406093059484161</v>
      </c>
      <c r="K13" s="34">
        <v>0.5457805171982435</v>
      </c>
      <c r="L13" s="34">
        <v>0.55390258601811049</v>
      </c>
      <c r="M13" s="34">
        <v>0.56715288481921466</v>
      </c>
      <c r="N13" s="34">
        <v>0.58374427473777979</v>
      </c>
      <c r="O13" s="34">
        <v>0.58754598883278064</v>
      </c>
      <c r="P13" s="34">
        <v>0.59802527316004228</v>
      </c>
      <c r="Q13" s="34">
        <v>0.60641319273756034</v>
      </c>
      <c r="R13" s="34">
        <v>0.60981529186860328</v>
      </c>
      <c r="S13" s="34">
        <v>0.61505194533522356</v>
      </c>
      <c r="T13" s="34">
        <v>0.61651574934638265</v>
      </c>
      <c r="U13" s="34">
        <v>0.61922081479754432</v>
      </c>
      <c r="V13" s="37">
        <v>0.62323641998124069</v>
      </c>
      <c r="W13" s="34"/>
      <c r="X13" s="34"/>
      <c r="Y13" s="34"/>
    </row>
    <row r="14" spans="1:42" s="28" customFormat="1" ht="16.25" customHeight="1" x14ac:dyDescent="0.25">
      <c r="A14" s="27"/>
      <c r="B14" s="28">
        <v>528.43309413622956</v>
      </c>
      <c r="C14" s="28">
        <f t="shared" si="1"/>
        <v>120.43570268503036</v>
      </c>
      <c r="D14" s="27">
        <f>D13+1</f>
        <v>2007</v>
      </c>
      <c r="F14" s="38">
        <v>487.59585973823476</v>
      </c>
      <c r="H14" s="39">
        <v>5.8783369746351892E-2</v>
      </c>
      <c r="I14" s="40">
        <v>0.38100779493908338</v>
      </c>
      <c r="J14" s="40">
        <v>0.4481713322006754</v>
      </c>
      <c r="K14" s="40">
        <v>0.44836495264448095</v>
      </c>
      <c r="L14" s="40">
        <v>0.45896718338749648</v>
      </c>
      <c r="M14" s="40">
        <v>0.47479262218192841</v>
      </c>
      <c r="N14" s="40">
        <v>0.48332587084164419</v>
      </c>
      <c r="O14" s="40">
        <v>0.50221052011955736</v>
      </c>
      <c r="P14" s="40">
        <v>0.53116533662127396</v>
      </c>
      <c r="Q14" s="40">
        <v>0.55056144460089029</v>
      </c>
      <c r="R14" s="40">
        <v>0.57343695865412714</v>
      </c>
      <c r="S14" s="40">
        <v>0.59577674893203614</v>
      </c>
      <c r="T14" s="40">
        <v>0.6272472879802764</v>
      </c>
      <c r="U14" s="41">
        <v>0.66062342488867409</v>
      </c>
      <c r="V14" s="34"/>
      <c r="W14" s="34"/>
      <c r="X14" s="34"/>
      <c r="Y14" s="34"/>
    </row>
    <row r="15" spans="1:42" s="28" customFormat="1" ht="16.25" customHeight="1" x14ac:dyDescent="0.25">
      <c r="A15" s="27"/>
      <c r="B15" s="28">
        <v>330.73682278891232</v>
      </c>
      <c r="C15" s="28">
        <f t="shared" si="1"/>
        <v>42.78791714843122</v>
      </c>
      <c r="D15" s="27">
        <f t="shared" ref="D15:D27" si="2">D14+1</f>
        <v>2008</v>
      </c>
      <c r="F15" s="35">
        <v>335.21591064261685</v>
      </c>
      <c r="H15" s="36">
        <v>5.7416642868227029E-2</v>
      </c>
      <c r="I15" s="34">
        <v>0.43986112312137748</v>
      </c>
      <c r="J15" s="34">
        <v>0.53548686694962067</v>
      </c>
      <c r="K15" s="34">
        <v>0.5643231686821063</v>
      </c>
      <c r="L15" s="34">
        <v>0.5763092917985162</v>
      </c>
      <c r="M15" s="34">
        <v>0.58074780726985653</v>
      </c>
      <c r="N15" s="34">
        <v>0.60552615276135058</v>
      </c>
      <c r="O15" s="34">
        <v>0.60930086491976931</v>
      </c>
      <c r="P15" s="34">
        <v>0.61156491014413539</v>
      </c>
      <c r="Q15" s="34">
        <v>0.61471317195730912</v>
      </c>
      <c r="R15" s="34">
        <v>0.61535178438481808</v>
      </c>
      <c r="S15" s="34">
        <v>0.61393856377487432</v>
      </c>
      <c r="T15" s="37">
        <v>0.61768990212942432</v>
      </c>
      <c r="U15" s="34"/>
      <c r="V15" s="34"/>
      <c r="W15" s="34"/>
      <c r="X15" s="34"/>
      <c r="Y15" s="34"/>
    </row>
    <row r="16" spans="1:42" s="28" customFormat="1" ht="16.25" customHeight="1" x14ac:dyDescent="0.25">
      <c r="A16" s="27"/>
      <c r="B16" s="28">
        <v>314.77737218327695</v>
      </c>
      <c r="C16" s="28">
        <f t="shared" si="1"/>
        <v>37.311653094862692</v>
      </c>
      <c r="D16" s="27">
        <f t="shared" si="2"/>
        <v>2009</v>
      </c>
      <c r="F16" s="38">
        <v>316.97213665903467</v>
      </c>
      <c r="H16" s="39">
        <v>6.0527217745698206E-2</v>
      </c>
      <c r="I16" s="40">
        <v>0.41065777658645652</v>
      </c>
      <c r="J16" s="40">
        <v>0.53844337065161518</v>
      </c>
      <c r="K16" s="40">
        <v>0.59947260541722203</v>
      </c>
      <c r="L16" s="40">
        <v>0.62490565595110004</v>
      </c>
      <c r="M16" s="40">
        <v>0.63985921036373405</v>
      </c>
      <c r="N16" s="40">
        <v>0.65967149031278927</v>
      </c>
      <c r="O16" s="40">
        <v>0.66516955036831693</v>
      </c>
      <c r="P16" s="40">
        <v>0.66589977950628221</v>
      </c>
      <c r="Q16" s="40">
        <v>0.66284976533465945</v>
      </c>
      <c r="R16" s="40">
        <v>0.66781146297177352</v>
      </c>
      <c r="S16" s="42">
        <v>0.66944769564698936</v>
      </c>
      <c r="T16" s="34"/>
      <c r="U16" s="34"/>
      <c r="V16" s="34"/>
      <c r="W16" s="34"/>
      <c r="X16" s="34"/>
      <c r="Y16" s="34"/>
    </row>
    <row r="17" spans="1:25" s="28" customFormat="1" ht="16.25" customHeight="1" x14ac:dyDescent="0.25">
      <c r="A17" s="27"/>
      <c r="B17" s="28">
        <v>241.83486461663193</v>
      </c>
      <c r="C17" s="28">
        <f t="shared" si="1"/>
        <v>35.605582814323768</v>
      </c>
      <c r="D17" s="27">
        <f t="shared" si="2"/>
        <v>2010</v>
      </c>
      <c r="F17" s="35">
        <v>244.27388608858922</v>
      </c>
      <c r="H17" s="36">
        <v>7.1094139010422108E-2</v>
      </c>
      <c r="I17" s="34">
        <v>0.41225317467246492</v>
      </c>
      <c r="J17" s="34">
        <v>0.5223313065504841</v>
      </c>
      <c r="K17" s="34">
        <v>0.55355149119720037</v>
      </c>
      <c r="L17" s="34">
        <v>0.5818946892972594</v>
      </c>
      <c r="M17" s="34">
        <v>0.62341884588951546</v>
      </c>
      <c r="N17" s="34">
        <v>0.62884387073735803</v>
      </c>
      <c r="O17" s="34">
        <v>0.64295510281134061</v>
      </c>
      <c r="P17" s="34">
        <v>0.65188420796769408</v>
      </c>
      <c r="Q17" s="34">
        <v>0.65082606034035306</v>
      </c>
      <c r="R17" s="37">
        <v>0.65094180475026198</v>
      </c>
      <c r="S17" s="34" t="s">
        <v>16</v>
      </c>
      <c r="T17" s="34"/>
      <c r="U17" s="34"/>
      <c r="V17" s="34"/>
      <c r="W17" s="34"/>
      <c r="X17" s="34"/>
      <c r="Y17" s="34"/>
    </row>
    <row r="18" spans="1:25" s="28" customFormat="1" ht="16.25" customHeight="1" x14ac:dyDescent="0.25">
      <c r="A18" s="27"/>
      <c r="B18" s="28">
        <v>217.86360087266902</v>
      </c>
      <c r="C18" s="28">
        <f t="shared" si="1"/>
        <v>51.381241774657425</v>
      </c>
      <c r="D18" s="27">
        <f t="shared" si="2"/>
        <v>2011</v>
      </c>
      <c r="F18" s="38">
        <v>217.59036650310577</v>
      </c>
      <c r="H18" s="39">
        <v>9.5831542857159516E-2</v>
      </c>
      <c r="I18" s="40">
        <v>0.4609041205555347</v>
      </c>
      <c r="J18" s="40">
        <v>0.56822695269569412</v>
      </c>
      <c r="K18" s="40">
        <v>0.5872888491265511</v>
      </c>
      <c r="L18" s="40">
        <v>0.6247665598905765</v>
      </c>
      <c r="M18" s="40">
        <v>0.62889929005474376</v>
      </c>
      <c r="N18" s="40">
        <v>0.6292508031508397</v>
      </c>
      <c r="O18" s="40">
        <v>0.63181695742902844</v>
      </c>
      <c r="P18" s="40">
        <v>0.64005069033699846</v>
      </c>
      <c r="Q18" s="42">
        <v>0.64411677413903268</v>
      </c>
      <c r="R18" s="34" t="s">
        <v>16</v>
      </c>
      <c r="S18" s="34" t="s">
        <v>16</v>
      </c>
      <c r="T18" s="34"/>
      <c r="U18" s="34"/>
      <c r="V18" s="34"/>
      <c r="W18" s="34"/>
      <c r="X18" s="34"/>
      <c r="Y18" s="34"/>
    </row>
    <row r="19" spans="1:25" s="28" customFormat="1" ht="16.25" customHeight="1" x14ac:dyDescent="0.25">
      <c r="A19" s="27"/>
      <c r="B19" s="28">
        <v>623.96502494657295</v>
      </c>
      <c r="C19" s="28">
        <f t="shared" si="1"/>
        <v>54.097043742970868</v>
      </c>
      <c r="D19" s="27">
        <f t="shared" si="2"/>
        <v>2012</v>
      </c>
      <c r="F19" s="35">
        <v>624.29510356632511</v>
      </c>
      <c r="H19" s="36">
        <v>0.17982574305200655</v>
      </c>
      <c r="I19" s="34">
        <v>0.55424348698930137</v>
      </c>
      <c r="J19" s="34">
        <v>0.69937401114039344</v>
      </c>
      <c r="K19" s="34">
        <v>0.73787694050472674</v>
      </c>
      <c r="L19" s="34">
        <v>0.76130668123816547</v>
      </c>
      <c r="M19" s="34">
        <v>0.76584543891734536</v>
      </c>
      <c r="N19" s="34">
        <v>0.77144149390012451</v>
      </c>
      <c r="O19" s="34">
        <v>0.76990890202478801</v>
      </c>
      <c r="P19" s="37">
        <v>0.77009963338613407</v>
      </c>
      <c r="Q19" s="34" t="s">
        <v>16</v>
      </c>
      <c r="R19" s="34" t="s">
        <v>16</v>
      </c>
      <c r="S19" s="34" t="s">
        <v>16</v>
      </c>
      <c r="T19" s="34"/>
      <c r="U19" s="34"/>
      <c r="V19" s="34"/>
      <c r="W19" s="34"/>
      <c r="X19" s="34"/>
      <c r="Y19" s="34"/>
    </row>
    <row r="20" spans="1:25" s="28" customFormat="1" ht="16.25" customHeight="1" x14ac:dyDescent="0.25">
      <c r="A20" s="27"/>
      <c r="B20" s="28">
        <v>297.07529747717422</v>
      </c>
      <c r="C20" s="28">
        <f t="shared" si="1"/>
        <v>69.94309973982584</v>
      </c>
      <c r="D20" s="27">
        <f t="shared" si="2"/>
        <v>2013</v>
      </c>
      <c r="F20" s="38">
        <v>296.95385211935127</v>
      </c>
      <c r="H20" s="39">
        <v>8.2232964106901563E-2</v>
      </c>
      <c r="I20" s="40">
        <v>0.40851287853592422</v>
      </c>
      <c r="J20" s="40">
        <v>0.56388721557677834</v>
      </c>
      <c r="K20" s="40">
        <v>0.6328315186100596</v>
      </c>
      <c r="L20" s="40">
        <v>0.65775674792334193</v>
      </c>
      <c r="M20" s="40">
        <v>0.6695845694465381</v>
      </c>
      <c r="N20" s="40">
        <v>0.67425458037717645</v>
      </c>
      <c r="O20" s="42">
        <v>0.67363079848798035</v>
      </c>
      <c r="P20" s="34" t="s">
        <v>16</v>
      </c>
      <c r="Q20" s="34" t="s">
        <v>16</v>
      </c>
      <c r="R20" s="34" t="s">
        <v>16</v>
      </c>
      <c r="S20" s="34" t="s">
        <v>16</v>
      </c>
      <c r="T20" s="34"/>
      <c r="U20" s="34"/>
      <c r="V20" s="34"/>
      <c r="W20" s="34"/>
      <c r="X20" s="34"/>
      <c r="Y20" s="34"/>
    </row>
    <row r="21" spans="1:25" s="28" customFormat="1" ht="16.25" customHeight="1" x14ac:dyDescent="0.25">
      <c r="A21" s="27"/>
      <c r="B21" s="28">
        <v>524.50237276273106</v>
      </c>
      <c r="C21" s="28">
        <f t="shared" si="1"/>
        <v>110.81285005614379</v>
      </c>
      <c r="D21" s="27">
        <f t="shared" si="2"/>
        <v>2014</v>
      </c>
      <c r="F21" s="35">
        <v>524.30068855866682</v>
      </c>
      <c r="H21" s="36">
        <v>7.3961651062547235E-2</v>
      </c>
      <c r="I21" s="34">
        <v>0.39367328443105443</v>
      </c>
      <c r="J21" s="34">
        <v>0.59126324385881068</v>
      </c>
      <c r="K21" s="34">
        <v>0.69017470658590929</v>
      </c>
      <c r="L21" s="34">
        <v>0.71211484561356175</v>
      </c>
      <c r="M21" s="34">
        <v>0.72863069218164878</v>
      </c>
      <c r="N21" s="43">
        <v>0.72941484262192935</v>
      </c>
      <c r="O21" s="34" t="s">
        <v>16</v>
      </c>
      <c r="P21" s="34" t="s">
        <v>16</v>
      </c>
      <c r="Q21" s="34" t="s">
        <v>16</v>
      </c>
      <c r="R21" s="34" t="s">
        <v>16</v>
      </c>
      <c r="S21" s="34" t="s">
        <v>16</v>
      </c>
      <c r="T21" s="34"/>
      <c r="U21" s="34"/>
      <c r="V21" s="34"/>
      <c r="W21" s="34"/>
      <c r="X21" s="34"/>
      <c r="Y21" s="34"/>
    </row>
    <row r="22" spans="1:25" s="28" customFormat="1" ht="16.25" customHeight="1" x14ac:dyDescent="0.25">
      <c r="A22" s="27"/>
      <c r="B22" s="28">
        <v>367.19132184959608</v>
      </c>
      <c r="C22" s="28">
        <f t="shared" si="1"/>
        <v>82.694572957984178</v>
      </c>
      <c r="D22" s="27">
        <f t="shared" si="2"/>
        <v>2015</v>
      </c>
      <c r="F22" s="38">
        <v>367.57200043340322</v>
      </c>
      <c r="H22" s="39">
        <v>8.3461465999782616E-2</v>
      </c>
      <c r="I22" s="40">
        <v>0.4432778343653801</v>
      </c>
      <c r="J22" s="40">
        <v>0.599452247383785</v>
      </c>
      <c r="K22" s="40">
        <v>0.64810601741098561</v>
      </c>
      <c r="L22" s="40">
        <v>0.66105865382294637</v>
      </c>
      <c r="M22" s="42">
        <v>0.67805803568829837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737.0235604733756</v>
      </c>
      <c r="C23" s="28">
        <f t="shared" si="1"/>
        <v>311.45692753116373</v>
      </c>
      <c r="D23" s="27">
        <f t="shared" si="2"/>
        <v>2016</v>
      </c>
      <c r="F23" s="46">
        <v>736.6047822221941</v>
      </c>
      <c r="H23" s="36">
        <v>6.0069106446338803E-2</v>
      </c>
      <c r="I23" s="34">
        <v>0.40553405657404618</v>
      </c>
      <c r="J23" s="34">
        <v>0.6199117437895193</v>
      </c>
      <c r="K23" s="34">
        <v>0.6862082163442571</v>
      </c>
      <c r="L23" s="37">
        <v>0.70057155085119749</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765.53869342053235</v>
      </c>
      <c r="C24" s="28">
        <f t="shared" si="1"/>
        <v>376.74822750592381</v>
      </c>
      <c r="D24" s="27">
        <f t="shared" si="2"/>
        <v>2017</v>
      </c>
      <c r="F24" s="38">
        <v>756.61062741542253</v>
      </c>
      <c r="H24" s="40">
        <v>7.4056382484702768E-2</v>
      </c>
      <c r="I24" s="40">
        <v>0.42076614448615246</v>
      </c>
      <c r="J24" s="40">
        <v>0.63049458028073735</v>
      </c>
      <c r="K24" s="42">
        <v>0.69880586675583189</v>
      </c>
      <c r="L24" s="34"/>
      <c r="M24" s="34"/>
      <c r="N24" s="34"/>
      <c r="O24" s="34"/>
      <c r="P24" s="34"/>
      <c r="Q24" s="34"/>
      <c r="R24" s="34"/>
      <c r="S24" s="34"/>
      <c r="U24" s="44"/>
      <c r="V24" s="44"/>
      <c r="W24" s="44"/>
      <c r="X24" s="44"/>
      <c r="Y24" s="44"/>
    </row>
    <row r="25" spans="1:25" s="28" customFormat="1" ht="16.25" customHeight="1" x14ac:dyDescent="0.25">
      <c r="A25" s="27"/>
      <c r="B25" s="28">
        <v>294.81839818322163</v>
      </c>
      <c r="C25" s="28">
        <f t="shared" si="1"/>
        <v>125.5427325781767</v>
      </c>
      <c r="D25" s="27">
        <f t="shared" si="2"/>
        <v>2018</v>
      </c>
      <c r="F25" s="35">
        <v>294.3616456797813</v>
      </c>
      <c r="H25" s="36">
        <v>6.7162185529993534E-2</v>
      </c>
      <c r="I25" s="34">
        <v>0.50701310241242192</v>
      </c>
      <c r="J25" s="37">
        <v>0.69627711159039729</v>
      </c>
      <c r="K25" s="34"/>
      <c r="L25" s="34"/>
      <c r="M25" s="34"/>
      <c r="N25" s="34"/>
      <c r="O25" s="34"/>
      <c r="P25" s="34"/>
      <c r="Q25" s="34"/>
      <c r="R25" s="34"/>
      <c r="S25" s="34"/>
      <c r="U25" s="44"/>
      <c r="V25" s="44"/>
      <c r="W25" s="44"/>
      <c r="X25" s="44"/>
      <c r="Y25" s="44"/>
    </row>
    <row r="26" spans="1:25" s="28" customFormat="1" ht="16.25" customHeight="1" x14ac:dyDescent="0.25">
      <c r="A26" s="27"/>
      <c r="B26" s="28">
        <v>977.80192773839588</v>
      </c>
      <c r="C26" s="28">
        <f t="shared" si="1"/>
        <v>554.72308747969862</v>
      </c>
      <c r="D26" s="27">
        <f t="shared" si="2"/>
        <v>2019</v>
      </c>
      <c r="F26" s="38">
        <v>942.10661495571912</v>
      </c>
      <c r="H26" s="47">
        <v>0.24263993833057235</v>
      </c>
      <c r="I26" s="42">
        <v>0.58043088020418221</v>
      </c>
      <c r="J26" s="34"/>
      <c r="K26" s="34"/>
      <c r="L26" s="34"/>
      <c r="M26" s="34"/>
      <c r="N26" s="34"/>
      <c r="O26" s="34"/>
      <c r="P26" s="34"/>
      <c r="Q26" s="34"/>
      <c r="R26" s="34"/>
      <c r="S26" s="34"/>
      <c r="U26" s="44"/>
      <c r="V26" s="44"/>
      <c r="W26" s="44"/>
      <c r="X26" s="44"/>
      <c r="Y26" s="44"/>
    </row>
    <row r="27" spans="1:25" s="28" customFormat="1" ht="16.25" customHeight="1" x14ac:dyDescent="0.25">
      <c r="A27" s="27"/>
      <c r="B27" s="28">
        <v>899.67486554738343</v>
      </c>
      <c r="C27" s="28">
        <f>+IF(I66="",J66*F27, IF(J66="", I66*F27,(I66+J66)*F27))</f>
        <v>521.44139150745457</v>
      </c>
      <c r="D27" s="27">
        <f t="shared" si="2"/>
        <v>2020</v>
      </c>
      <c r="F27" s="48">
        <v>618.67362085603895</v>
      </c>
      <c r="H27" s="49">
        <v>0.2955153756862039</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619.14776694586703</v>
      </c>
      <c r="G31" s="17"/>
      <c r="H31" s="30">
        <v>-2.8153199131896191E-3</v>
      </c>
      <c r="I31" s="31">
        <v>0.16471034085707395</v>
      </c>
      <c r="J31" s="31">
        <v>0.26702379552523825</v>
      </c>
      <c r="K31" s="31">
        <v>0.35069967586413409</v>
      </c>
      <c r="L31" s="31">
        <v>0.40650972541534874</v>
      </c>
      <c r="M31" s="31">
        <v>0.44560739714914122</v>
      </c>
      <c r="N31" s="31">
        <v>0.46335902796191381</v>
      </c>
      <c r="O31" s="31">
        <v>0.47935813449972792</v>
      </c>
      <c r="P31" s="31">
        <v>0.49523308685651607</v>
      </c>
      <c r="Q31" s="31">
        <v>0.50484696325147693</v>
      </c>
      <c r="R31" s="31">
        <v>0.51344514726003976</v>
      </c>
      <c r="S31" s="31">
        <v>0.5217613689991516</v>
      </c>
      <c r="T31" s="31">
        <v>0.52933641950164179</v>
      </c>
      <c r="U31" s="31">
        <v>0.53487648829698486</v>
      </c>
      <c r="V31" s="59">
        <v>0.54105711204410156</v>
      </c>
      <c r="W31" s="60">
        <v>0.54678044752607791</v>
      </c>
    </row>
    <row r="32" spans="1:25" s="54" customFormat="1" ht="19.25" customHeight="1" x14ac:dyDescent="0.25">
      <c r="D32" s="27">
        <f>D31+1</f>
        <v>2006</v>
      </c>
      <c r="E32" s="57"/>
      <c r="F32" s="61">
        <v>516.72410628724106</v>
      </c>
      <c r="G32" s="17"/>
      <c r="H32" s="36">
        <v>1.7560526984626606E-2</v>
      </c>
      <c r="I32" s="34">
        <v>0.1691447354048756</v>
      </c>
      <c r="J32" s="34">
        <v>0.30196499975185731</v>
      </c>
      <c r="K32" s="34">
        <v>0.37406262280262692</v>
      </c>
      <c r="L32" s="34">
        <v>0.44038949447989773</v>
      </c>
      <c r="M32" s="34">
        <v>0.47037782644088888</v>
      </c>
      <c r="N32" s="34">
        <v>0.49279663787303241</v>
      </c>
      <c r="O32" s="34">
        <v>0.50639180873999179</v>
      </c>
      <c r="P32" s="34">
        <v>0.51739966263080284</v>
      </c>
      <c r="Q32" s="34">
        <v>0.53049266658185734</v>
      </c>
      <c r="R32" s="34">
        <v>0.53965730411847534</v>
      </c>
      <c r="S32" s="34">
        <v>0.54756110841957095</v>
      </c>
      <c r="T32" s="34">
        <v>0.5577796271340919</v>
      </c>
      <c r="U32" s="34">
        <v>0.56415030195672067</v>
      </c>
      <c r="V32" s="37">
        <v>0.57268563767178016</v>
      </c>
    </row>
    <row r="33" spans="1:21" s="54" customFormat="1" ht="16.25" customHeight="1" x14ac:dyDescent="0.25">
      <c r="D33" s="27">
        <f>D32+1</f>
        <v>2007</v>
      </c>
      <c r="F33" s="62">
        <v>487.59585973823476</v>
      </c>
      <c r="G33" s="17"/>
      <c r="H33" s="39">
        <v>2.1511462299260292E-2</v>
      </c>
      <c r="I33" s="40">
        <v>0.13524600457118194</v>
      </c>
      <c r="J33" s="40">
        <v>0.24645727257234587</v>
      </c>
      <c r="K33" s="40">
        <v>0.29250337349105576</v>
      </c>
      <c r="L33" s="40">
        <v>0.33708328480530658</v>
      </c>
      <c r="M33" s="40">
        <v>0.35284092786419835</v>
      </c>
      <c r="N33" s="40">
        <v>0.37187421833458384</v>
      </c>
      <c r="O33" s="40">
        <v>0.38806130403154304</v>
      </c>
      <c r="P33" s="40">
        <v>0.40033663130637892</v>
      </c>
      <c r="Q33" s="40">
        <v>0.42380204905332669</v>
      </c>
      <c r="R33" s="40">
        <v>0.44621801241468412</v>
      </c>
      <c r="S33" s="40">
        <v>0.4663458357082052</v>
      </c>
      <c r="T33" s="40">
        <v>0.47500323692035762</v>
      </c>
      <c r="U33" s="41">
        <v>0.50794994418285921</v>
      </c>
    </row>
    <row r="34" spans="1:21" s="54" customFormat="1" ht="16.25" customHeight="1" x14ac:dyDescent="0.25">
      <c r="D34" s="27">
        <f t="shared" ref="D34:D46" si="3">D33+1</f>
        <v>2008</v>
      </c>
      <c r="F34" s="61">
        <v>335.21591064261685</v>
      </c>
      <c r="G34" s="17"/>
      <c r="H34" s="36">
        <v>1.4452639733715716E-2</v>
      </c>
      <c r="I34" s="34">
        <v>0.16392468256351939</v>
      </c>
      <c r="J34" s="34">
        <v>0.30940560963987929</v>
      </c>
      <c r="K34" s="34">
        <v>0.42333042819940403</v>
      </c>
      <c r="L34" s="34">
        <v>0.45856425839105297</v>
      </c>
      <c r="M34" s="34">
        <v>0.48794982229934769</v>
      </c>
      <c r="N34" s="34">
        <v>0.50797721248516292</v>
      </c>
      <c r="O34" s="34">
        <v>0.52075017150737135</v>
      </c>
      <c r="P34" s="34">
        <v>0.53508894095371295</v>
      </c>
      <c r="Q34" s="34">
        <v>0.54326699349023766</v>
      </c>
      <c r="R34" s="34">
        <v>0.54939208200182732</v>
      </c>
      <c r="S34" s="34">
        <v>0.55393566756431789</v>
      </c>
      <c r="T34" s="63">
        <v>0.5677761942477183</v>
      </c>
    </row>
    <row r="35" spans="1:21" s="54" customFormat="1" ht="16.25" customHeight="1" x14ac:dyDescent="0.25">
      <c r="A35" s="27"/>
      <c r="D35" s="27">
        <f t="shared" si="3"/>
        <v>2009</v>
      </c>
      <c r="F35" s="62">
        <v>316.97213665903467</v>
      </c>
      <c r="G35" s="17"/>
      <c r="H35" s="39">
        <v>1.7942566808888463E-2</v>
      </c>
      <c r="I35" s="40">
        <v>0.19487581180971053</v>
      </c>
      <c r="J35" s="40">
        <v>0.34532267525892024</v>
      </c>
      <c r="K35" s="40">
        <v>0.44407513379557112</v>
      </c>
      <c r="L35" s="40">
        <v>0.49128545675167284</v>
      </c>
      <c r="M35" s="40">
        <v>0.53179645480807114</v>
      </c>
      <c r="N35" s="40">
        <v>0.54987479293475017</v>
      </c>
      <c r="O35" s="40">
        <v>0.56723925160575994</v>
      </c>
      <c r="P35" s="40">
        <v>0.58399811332168194</v>
      </c>
      <c r="Q35" s="40">
        <v>0.59208491062798008</v>
      </c>
      <c r="R35" s="40">
        <v>0.60239298211506531</v>
      </c>
      <c r="S35" s="40">
        <v>0.60820822569824873</v>
      </c>
    </row>
    <row r="36" spans="1:21" s="54" customFormat="1" ht="16.25" customHeight="1" x14ac:dyDescent="0.25">
      <c r="A36" s="27"/>
      <c r="D36" s="27">
        <f t="shared" si="3"/>
        <v>2010</v>
      </c>
      <c r="F36" s="61">
        <v>244.27388608858922</v>
      </c>
      <c r="G36" s="17"/>
      <c r="H36" s="36">
        <v>1.5274350263708103E-2</v>
      </c>
      <c r="I36" s="34">
        <v>0.19534019122197901</v>
      </c>
      <c r="J36" s="34">
        <v>0.35568249916128103</v>
      </c>
      <c r="K36" s="34">
        <v>0.41866810688927697</v>
      </c>
      <c r="L36" s="34">
        <v>0.45763125512259173</v>
      </c>
      <c r="M36" s="34">
        <v>0.48199192989810613</v>
      </c>
      <c r="N36" s="34">
        <v>0.50062749158760822</v>
      </c>
      <c r="O36" s="34">
        <v>0.55440340495302021</v>
      </c>
      <c r="P36" s="34">
        <v>0.56286998526719412</v>
      </c>
      <c r="Q36" s="34">
        <v>0.57649379587053784</v>
      </c>
      <c r="R36" s="37">
        <v>0.58054147900545672</v>
      </c>
      <c r="S36" s="34" t="s">
        <v>16</v>
      </c>
    </row>
    <row r="37" spans="1:21" s="54" customFormat="1" ht="16.25" customHeight="1" x14ac:dyDescent="0.25">
      <c r="A37" s="27"/>
      <c r="D37" s="27">
        <f t="shared" si="3"/>
        <v>2011</v>
      </c>
      <c r="F37" s="62">
        <v>217.59036650310577</v>
      </c>
      <c r="G37" s="17"/>
      <c r="H37" s="39">
        <v>2.14990061905996E-2</v>
      </c>
      <c r="I37" s="40">
        <v>0.19404364488624182</v>
      </c>
      <c r="J37" s="40">
        <v>0.33161518748968621</v>
      </c>
      <c r="K37" s="40">
        <v>0.40400761867070023</v>
      </c>
      <c r="L37" s="40">
        <v>0.45614173987319817</v>
      </c>
      <c r="M37" s="40">
        <v>0.4788404315435264</v>
      </c>
      <c r="N37" s="40">
        <v>0.50989690077738403</v>
      </c>
      <c r="O37" s="40">
        <v>0.52038353334452681</v>
      </c>
      <c r="P37" s="40">
        <v>0.53289305536657905</v>
      </c>
      <c r="Q37" s="42">
        <v>0.53895491896651126</v>
      </c>
      <c r="R37" s="34" t="s">
        <v>16</v>
      </c>
      <c r="S37" s="34" t="s">
        <v>16</v>
      </c>
    </row>
    <row r="38" spans="1:21" s="54" customFormat="1" ht="16.25" customHeight="1" x14ac:dyDescent="0.25">
      <c r="A38" s="27"/>
      <c r="D38" s="27">
        <f t="shared" si="3"/>
        <v>2012</v>
      </c>
      <c r="F38" s="61">
        <v>624.29510356632511</v>
      </c>
      <c r="G38" s="17"/>
      <c r="H38" s="36">
        <v>0.15156744947372466</v>
      </c>
      <c r="I38" s="34">
        <v>0.43551223535046202</v>
      </c>
      <c r="J38" s="34">
        <v>0.58556294105412821</v>
      </c>
      <c r="K38" s="34">
        <v>0.64499102599238434</v>
      </c>
      <c r="L38" s="34">
        <v>0.67828632819747869</v>
      </c>
      <c r="M38" s="34">
        <v>0.70216805065617804</v>
      </c>
      <c r="N38" s="34">
        <v>0.71361292693493694</v>
      </c>
      <c r="O38" s="34">
        <v>0.72309122322925301</v>
      </c>
      <c r="P38" s="37">
        <v>0.73056916113180981</v>
      </c>
      <c r="Q38" s="34" t="s">
        <v>16</v>
      </c>
      <c r="R38" s="34" t="s">
        <v>16</v>
      </c>
      <c r="S38" s="34" t="s">
        <v>16</v>
      </c>
    </row>
    <row r="39" spans="1:21" s="54" customFormat="1" ht="16.25" customHeight="1" x14ac:dyDescent="0.25">
      <c r="A39" s="27"/>
      <c r="D39" s="27">
        <f t="shared" si="3"/>
        <v>2013</v>
      </c>
      <c r="F39" s="62">
        <v>296.95385211935127</v>
      </c>
      <c r="G39" s="17"/>
      <c r="H39" s="39">
        <v>1.6708970206380638E-2</v>
      </c>
      <c r="I39" s="40">
        <v>0.16990138123312842</v>
      </c>
      <c r="J39" s="40">
        <v>0.34089913209762196</v>
      </c>
      <c r="K39" s="40">
        <v>0.42782195025838948</v>
      </c>
      <c r="L39" s="40">
        <v>0.4849980210249849</v>
      </c>
      <c r="M39" s="40">
        <v>0.51623044340027557</v>
      </c>
      <c r="N39" s="40">
        <v>0.54316635956432546</v>
      </c>
      <c r="O39" s="42">
        <v>0.5604107087039375</v>
      </c>
      <c r="P39" s="34" t="s">
        <v>16</v>
      </c>
      <c r="Q39" s="34" t="s">
        <v>16</v>
      </c>
      <c r="R39" s="34" t="s">
        <v>16</v>
      </c>
      <c r="S39" s="34" t="s">
        <v>16</v>
      </c>
    </row>
    <row r="40" spans="1:21" s="54" customFormat="1" ht="16.25" customHeight="1" x14ac:dyDescent="0.25">
      <c r="A40" s="27"/>
      <c r="D40" s="27">
        <f t="shared" si="3"/>
        <v>2014</v>
      </c>
      <c r="F40" s="61">
        <v>524.30068855866682</v>
      </c>
      <c r="G40" s="17"/>
      <c r="H40" s="36">
        <v>2.1516027240422064E-2</v>
      </c>
      <c r="I40" s="34">
        <v>0.19178529874874725</v>
      </c>
      <c r="J40" s="34">
        <v>0.35333939121504454</v>
      </c>
      <c r="K40" s="64">
        <v>0.46910226854574744</v>
      </c>
      <c r="L40" s="34">
        <v>0.54455102281573353</v>
      </c>
      <c r="M40" s="34">
        <v>0.59861526566987988</v>
      </c>
      <c r="N40" s="37">
        <v>0.62599938110386821</v>
      </c>
      <c r="O40" s="34" t="s">
        <v>16</v>
      </c>
      <c r="P40" s="34" t="s">
        <v>16</v>
      </c>
      <c r="Q40" s="34" t="s">
        <v>16</v>
      </c>
      <c r="R40" s="34" t="s">
        <v>16</v>
      </c>
      <c r="S40" s="34" t="s">
        <v>16</v>
      </c>
    </row>
    <row r="41" spans="1:21" s="54" customFormat="1" ht="15.65" customHeight="1" x14ac:dyDescent="0.25">
      <c r="A41" s="27"/>
      <c r="D41" s="27">
        <f t="shared" si="3"/>
        <v>2015</v>
      </c>
      <c r="F41" s="62">
        <v>367.57200043340322</v>
      </c>
      <c r="G41" s="17"/>
      <c r="H41" s="39">
        <v>2.4191042537046879E-2</v>
      </c>
      <c r="I41" s="40">
        <v>0.21830762643724225</v>
      </c>
      <c r="J41" s="40">
        <v>0.38784836980559129</v>
      </c>
      <c r="K41" s="40">
        <v>0.48332397759340839</v>
      </c>
      <c r="L41" s="40">
        <v>0.53384429278965617</v>
      </c>
      <c r="M41" s="42">
        <v>0.57143792183258257</v>
      </c>
      <c r="N41" s="34" t="s">
        <v>16</v>
      </c>
      <c r="O41" s="34" t="s">
        <v>16</v>
      </c>
      <c r="P41" s="34" t="s">
        <v>16</v>
      </c>
      <c r="Q41" s="34" t="s">
        <v>16</v>
      </c>
      <c r="R41" s="34" t="s">
        <v>16</v>
      </c>
      <c r="S41" s="34" t="s">
        <v>16</v>
      </c>
    </row>
    <row r="42" spans="1:21" s="54" customFormat="1" ht="18.75" customHeight="1" x14ac:dyDescent="0.25">
      <c r="A42" s="27"/>
      <c r="D42" s="27">
        <f t="shared" si="3"/>
        <v>2016</v>
      </c>
      <c r="E42" s="65"/>
      <c r="F42" s="61">
        <v>736.6047822221941</v>
      </c>
      <c r="G42" s="17"/>
      <c r="H42" s="66">
        <v>1.912503170769695E-2</v>
      </c>
      <c r="I42" s="34">
        <v>0.18835703840316559</v>
      </c>
      <c r="J42" s="34">
        <v>0.3798552452641939</v>
      </c>
      <c r="K42" s="34">
        <v>0.49795497145931389</v>
      </c>
      <c r="L42" s="37">
        <v>0.55714185984617881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756.61062741542253</v>
      </c>
      <c r="G43" s="17"/>
      <c r="H43" s="40">
        <v>1.7939005405167633E-2</v>
      </c>
      <c r="I43" s="40">
        <v>0.18701827119419961</v>
      </c>
      <c r="J43" s="40">
        <v>0.3709740311692124</v>
      </c>
      <c r="K43" s="40">
        <v>0.49038225717975648</v>
      </c>
      <c r="L43" s="34"/>
      <c r="M43" s="34"/>
      <c r="N43" s="34"/>
      <c r="O43" s="34"/>
      <c r="P43" s="34"/>
      <c r="Q43" s="34"/>
      <c r="R43" s="34"/>
      <c r="S43" s="34"/>
    </row>
    <row r="44" spans="1:21" s="54" customFormat="1" ht="18.75" customHeight="1" x14ac:dyDescent="0.25">
      <c r="A44" s="27"/>
      <c r="D44" s="27">
        <f t="shared" si="3"/>
        <v>2018</v>
      </c>
      <c r="E44" s="65"/>
      <c r="F44" s="61">
        <v>294.3616456797813</v>
      </c>
      <c r="G44" s="17"/>
      <c r="H44" s="67">
        <v>2.0355121941365475E-2</v>
      </c>
      <c r="I44" s="34">
        <v>0.29946191705228536</v>
      </c>
      <c r="J44" s="37">
        <v>0.4783301412872637</v>
      </c>
      <c r="K44" s="34"/>
      <c r="L44" s="34"/>
      <c r="M44" s="34"/>
      <c r="N44" s="34"/>
      <c r="O44" s="34"/>
      <c r="P44" s="34"/>
      <c r="Q44" s="34"/>
      <c r="R44" s="34"/>
      <c r="S44" s="34"/>
    </row>
    <row r="45" spans="1:21" s="54" customFormat="1" ht="18.75" customHeight="1" x14ac:dyDescent="0.25">
      <c r="A45" s="27"/>
      <c r="D45" s="27">
        <f t="shared" si="3"/>
        <v>2019</v>
      </c>
      <c r="E45" s="65"/>
      <c r="F45" s="62">
        <v>942.10661495571912</v>
      </c>
      <c r="G45" s="17"/>
      <c r="H45" s="47">
        <v>7.1908220170430401E-2</v>
      </c>
      <c r="I45" s="42">
        <v>0.33967089104418996</v>
      </c>
      <c r="J45" s="34"/>
      <c r="K45" s="34"/>
      <c r="L45" s="34"/>
      <c r="M45" s="34"/>
      <c r="N45" s="34"/>
      <c r="O45" s="34"/>
      <c r="P45" s="34"/>
      <c r="Q45" s="34"/>
      <c r="R45" s="34"/>
      <c r="S45" s="34"/>
    </row>
    <row r="46" spans="1:21" s="54" customFormat="1" ht="18.75" customHeight="1" x14ac:dyDescent="0.25">
      <c r="A46" s="27"/>
      <c r="D46" s="27">
        <f t="shared" si="3"/>
        <v>2020</v>
      </c>
      <c r="E46" s="65"/>
      <c r="F46" s="68">
        <v>618.67362085603895</v>
      </c>
      <c r="G46" s="17"/>
      <c r="H46" s="69">
        <v>9.4352966993106857E-2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0.66950344541129481</v>
      </c>
      <c r="H51" s="74">
        <v>0.54678044752607757</v>
      </c>
      <c r="I51" s="74">
        <v>7.1780803489951014E-2</v>
      </c>
      <c r="J51" s="74">
        <v>5.0942194395266274E-2</v>
      </c>
      <c r="K51" s="34"/>
      <c r="L51" s="34"/>
      <c r="M51" s="34"/>
      <c r="N51" s="34"/>
      <c r="O51" s="34"/>
      <c r="P51" s="34"/>
      <c r="Q51" s="34"/>
    </row>
    <row r="52" spans="1:19" s="28" customFormat="1" ht="16.25" customHeight="1" x14ac:dyDescent="0.25">
      <c r="A52" s="27"/>
      <c r="D52" s="55">
        <f>D51+1</f>
        <v>2006</v>
      </c>
      <c r="F52" s="75">
        <v>0.67323322333137026</v>
      </c>
      <c r="H52" s="76">
        <v>0.57268563767177993</v>
      </c>
      <c r="I52" s="76">
        <v>5.0550782309460245E-2</v>
      </c>
      <c r="J52" s="76">
        <v>4.9996803350130077E-2</v>
      </c>
      <c r="K52" s="34"/>
      <c r="L52" s="34"/>
      <c r="M52" s="34"/>
      <c r="N52" s="34"/>
      <c r="O52" s="34"/>
      <c r="P52" s="34"/>
      <c r="Q52" s="34"/>
    </row>
    <row r="53" spans="1:19" s="28" customFormat="1" ht="16.25" customHeight="1" x14ac:dyDescent="0.25">
      <c r="A53" s="27"/>
      <c r="D53" s="55">
        <f>D52+1</f>
        <v>2007</v>
      </c>
      <c r="F53" s="77">
        <v>0.75494897069158784</v>
      </c>
      <c r="H53" s="78">
        <v>0.50794994418285955</v>
      </c>
      <c r="I53" s="78">
        <v>0.15267348070581505</v>
      </c>
      <c r="J53" s="78">
        <v>9.4325545802913163E-2</v>
      </c>
      <c r="K53" s="34"/>
      <c r="L53" s="34"/>
      <c r="M53" s="34"/>
      <c r="N53" s="34"/>
      <c r="O53" s="34"/>
      <c r="P53" s="34"/>
      <c r="Q53" s="34"/>
    </row>
    <row r="54" spans="1:19" s="28" customFormat="1" ht="16.25" customHeight="1" x14ac:dyDescent="0.25">
      <c r="A54" s="27"/>
      <c r="D54" s="55">
        <f t="shared" ref="D54:D61" si="4">D53+1</f>
        <v>2008</v>
      </c>
      <c r="F54" s="75">
        <v>0.69541905304402574</v>
      </c>
      <c r="H54" s="76">
        <v>0.56777619424771808</v>
      </c>
      <c r="I54" s="76">
        <v>4.9913707881705689E-2</v>
      </c>
      <c r="J54" s="76">
        <v>7.7729150914601947E-2</v>
      </c>
      <c r="K54" s="34"/>
      <c r="L54" s="34"/>
      <c r="M54" s="34"/>
      <c r="N54" s="34"/>
      <c r="O54" s="34"/>
      <c r="P54" s="34"/>
      <c r="Q54" s="34"/>
    </row>
    <row r="55" spans="1:19" s="28" customFormat="1" ht="16.25" customHeight="1" x14ac:dyDescent="0.25">
      <c r="A55" s="27"/>
      <c r="D55" s="55">
        <f t="shared" si="4"/>
        <v>2009</v>
      </c>
      <c r="F55" s="77">
        <v>0.72592094798398865</v>
      </c>
      <c r="H55" s="78">
        <v>0.60820822569824817</v>
      </c>
      <c r="I55" s="78">
        <v>6.1239469948740653E-2</v>
      </c>
      <c r="J55" s="78">
        <v>5.6473252336999714E-2</v>
      </c>
      <c r="K55" s="34"/>
      <c r="L55" s="34"/>
      <c r="M55" s="34"/>
      <c r="N55" s="34"/>
      <c r="O55" s="34"/>
      <c r="P55" s="34"/>
      <c r="Q55" s="34"/>
    </row>
    <row r="56" spans="1:19" s="28" customFormat="1" ht="16.25" customHeight="1" x14ac:dyDescent="0.25">
      <c r="A56" s="27"/>
      <c r="D56" s="55">
        <f t="shared" si="4"/>
        <v>2010</v>
      </c>
      <c r="F56" s="75">
        <v>0.72630238445652473</v>
      </c>
      <c r="H56" s="76">
        <v>0.58054147900545694</v>
      </c>
      <c r="I56" s="76">
        <v>7.0400325744805356E-2</v>
      </c>
      <c r="J56" s="76">
        <v>7.536057970626249E-2</v>
      </c>
      <c r="K56" s="34"/>
      <c r="L56" s="34"/>
      <c r="M56" s="34"/>
      <c r="N56" s="34"/>
      <c r="O56" s="34"/>
      <c r="P56" s="34"/>
      <c r="Q56" s="34"/>
    </row>
    <row r="57" spans="1:19" s="28" customFormat="1" ht="16.25" customHeight="1" x14ac:dyDescent="0.25">
      <c r="A57" s="27"/>
      <c r="D57" s="55">
        <f t="shared" si="4"/>
        <v>2011</v>
      </c>
      <c r="F57" s="77">
        <v>0.77509240336163987</v>
      </c>
      <c r="H57" s="78">
        <v>0.53895491896651138</v>
      </c>
      <c r="I57" s="78">
        <v>0.10516185517252159</v>
      </c>
      <c r="J57" s="78">
        <v>0.13097562922260689</v>
      </c>
      <c r="K57" s="34"/>
      <c r="L57" s="34"/>
      <c r="M57" s="34"/>
      <c r="N57" s="34"/>
      <c r="O57" s="34"/>
      <c r="P57" s="34"/>
      <c r="Q57" s="34"/>
    </row>
    <row r="58" spans="1:19" s="28" customFormat="1" ht="16.25" customHeight="1" x14ac:dyDescent="0.25">
      <c r="A58" s="27"/>
      <c r="D58" s="55">
        <f t="shared" si="4"/>
        <v>2012</v>
      </c>
      <c r="F58" s="75">
        <v>0.81722216134587222</v>
      </c>
      <c r="H58" s="76">
        <v>0.73056916113180981</v>
      </c>
      <c r="I58" s="76">
        <v>3.9530472254324357E-2</v>
      </c>
      <c r="J58" s="76">
        <v>4.7122527959738036E-2</v>
      </c>
      <c r="K58" s="34"/>
      <c r="L58" s="34"/>
      <c r="M58" s="34"/>
      <c r="N58" s="34"/>
      <c r="O58" s="34"/>
      <c r="P58" s="34"/>
      <c r="Q58" s="34"/>
    </row>
    <row r="59" spans="1:19" s="28" customFormat="1" ht="16.25" customHeight="1" x14ac:dyDescent="0.25">
      <c r="A59" s="27"/>
      <c r="D59" s="55">
        <f t="shared" si="4"/>
        <v>2013</v>
      </c>
      <c r="F59" s="77">
        <v>0.79594595851007388</v>
      </c>
      <c r="H59" s="78">
        <v>0.56041070870393761</v>
      </c>
      <c r="I59" s="78">
        <v>0.11322008978404285</v>
      </c>
      <c r="J59" s="78">
        <v>0.12231516002209335</v>
      </c>
    </row>
    <row r="60" spans="1:19" s="28" customFormat="1" ht="16.25" customHeight="1" x14ac:dyDescent="0.25">
      <c r="A60" s="54"/>
      <c r="D60" s="55">
        <f t="shared" si="4"/>
        <v>2014</v>
      </c>
      <c r="F60" s="75">
        <v>0.83735300408074198</v>
      </c>
      <c r="H60" s="76">
        <v>0.6259993811038681</v>
      </c>
      <c r="I60" s="76">
        <v>0.10341546151806129</v>
      </c>
      <c r="J60" s="76">
        <v>0.10793816145881249</v>
      </c>
    </row>
    <row r="61" spans="1:19" s="28" customFormat="1" ht="15.65" customHeight="1" x14ac:dyDescent="0.25">
      <c r="D61" s="55">
        <f t="shared" si="4"/>
        <v>2015</v>
      </c>
      <c r="F61" s="77">
        <v>0.79641309094361179</v>
      </c>
      <c r="H61" s="78">
        <v>0.57143792183258257</v>
      </c>
      <c r="I61" s="78">
        <v>0.10662011385571589</v>
      </c>
      <c r="J61" s="78">
        <v>0.11835505525531329</v>
      </c>
    </row>
    <row r="62" spans="1:19" s="28" customFormat="1" ht="18.75" customHeight="1" x14ac:dyDescent="0.25">
      <c r="D62" s="27">
        <f>D61+1</f>
        <v>2016</v>
      </c>
      <c r="F62" s="75">
        <v>0.97996958924478328</v>
      </c>
      <c r="H62" s="76">
        <v>0.55714185984617892</v>
      </c>
      <c r="I62" s="76">
        <v>0.14342969100501871</v>
      </c>
      <c r="J62" s="76">
        <v>0.27939803839358557</v>
      </c>
    </row>
    <row r="63" spans="1:19" s="28" customFormat="1" ht="18.75" customHeight="1" x14ac:dyDescent="0.25">
      <c r="D63" s="27">
        <f>D62+1</f>
        <v>2017</v>
      </c>
      <c r="F63" s="77">
        <v>0.98832428159050734</v>
      </c>
      <c r="H63" s="78">
        <v>0.49038225717975653</v>
      </c>
      <c r="I63" s="78">
        <v>0.20842360957607564</v>
      </c>
      <c r="J63" s="78">
        <v>0.28951841483467516</v>
      </c>
    </row>
    <row r="64" spans="1:19" s="28" customFormat="1" ht="18.75" customHeight="1" x14ac:dyDescent="0.25">
      <c r="D64" s="27">
        <f t="shared" ref="D64:D65" si="5">D63+1</f>
        <v>2018</v>
      </c>
      <c r="F64" s="75">
        <v>0.90482161672475092</v>
      </c>
      <c r="H64" s="76">
        <v>0.47833014128726398</v>
      </c>
      <c r="I64" s="76">
        <v>0.21794697030313356</v>
      </c>
      <c r="J64" s="76">
        <v>0.20854450513435344</v>
      </c>
    </row>
    <row r="65" spans="1:10" s="28" customFormat="1" ht="18.75" customHeight="1" x14ac:dyDescent="0.25">
      <c r="D65" s="27">
        <f t="shared" si="5"/>
        <v>2019</v>
      </c>
      <c r="F65" s="77">
        <v>0.92848226193746397</v>
      </c>
      <c r="H65" s="78">
        <v>0.33967089104419002</v>
      </c>
      <c r="I65" s="78">
        <v>0.24075998915999233</v>
      </c>
      <c r="J65" s="78">
        <v>0.34805138173328148</v>
      </c>
    </row>
    <row r="66" spans="1:10" s="28" customFormat="1" ht="18.75" customHeight="1" x14ac:dyDescent="0.25">
      <c r="D66" s="27">
        <f>D65+1</f>
        <v>2020</v>
      </c>
      <c r="F66" s="79">
        <v>0.93719056977622317</v>
      </c>
      <c r="H66" s="80">
        <v>9.4352966993106857E-2</v>
      </c>
      <c r="I66" s="80">
        <v>0.20116240869309696</v>
      </c>
      <c r="J66" s="80">
        <v>0.6416751940900195</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D460-5E71-4061-91EB-4EBBCCF4A2E2}">
  <sheetPr codeName="WTemplate">
    <pageSetUpPr fitToPage="1"/>
  </sheetPr>
  <dimension ref="A1:AP137"/>
  <sheetViews>
    <sheetView showGridLines="0" view="pageBreakPreview" topLeftCell="D4" zoomScale="142" zoomScaleNormal="85" zoomScaleSheetLayoutView="142" workbookViewId="0">
      <selection sqref="A1:C1048576"/>
    </sheetView>
  </sheetViews>
  <sheetFormatPr defaultColWidth="0" defaultRowHeight="12.5" x14ac:dyDescent="0.25"/>
  <cols>
    <col min="1" max="1" width="12.640625" style="100" hidden="1" customWidth="1"/>
    <col min="2" max="2" width="10.92578125" style="100" hidden="1" customWidth="1"/>
    <col min="3" max="3" width="9.78515625" style="100" hidden="1" customWidth="1"/>
    <col min="4" max="4" width="8.42578125" style="100"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99" t="s">
        <v>0</v>
      </c>
      <c r="B1" s="100" t="s">
        <v>1</v>
      </c>
      <c r="D1" s="112"/>
      <c r="E1" s="3"/>
      <c r="F1" s="3"/>
      <c r="G1" s="3"/>
      <c r="H1" s="3"/>
      <c r="I1" s="3"/>
      <c r="J1" s="3"/>
      <c r="K1" s="3"/>
      <c r="L1" s="3"/>
      <c r="M1" s="3"/>
      <c r="N1" s="3"/>
      <c r="O1" s="3"/>
      <c r="P1" s="3"/>
      <c r="Q1" s="3"/>
      <c r="R1" s="3"/>
      <c r="S1" s="3"/>
      <c r="T1" s="3"/>
      <c r="U1" s="3"/>
      <c r="V1" s="3"/>
      <c r="W1" s="3"/>
      <c r="X1" s="3"/>
      <c r="Y1" s="3"/>
    </row>
    <row r="2" spans="1:42" ht="20.5" x14ac:dyDescent="0.4">
      <c r="A2" s="101" t="s">
        <v>2</v>
      </c>
      <c r="B2" s="100" t="s">
        <v>3</v>
      </c>
      <c r="D2" s="113" t="s">
        <v>4</v>
      </c>
      <c r="E2" s="3"/>
      <c r="F2" s="3"/>
      <c r="G2" s="3"/>
      <c r="I2" s="3"/>
      <c r="J2" s="3"/>
      <c r="K2" s="3"/>
      <c r="M2" s="3"/>
      <c r="N2" s="3"/>
      <c r="O2" s="3"/>
      <c r="P2" s="3"/>
      <c r="Q2" s="3"/>
      <c r="R2" s="3"/>
      <c r="S2" s="3"/>
      <c r="T2" s="3"/>
      <c r="U2" s="3"/>
      <c r="V2" s="3"/>
      <c r="W2" s="3"/>
      <c r="X2" s="3"/>
      <c r="Y2" s="3"/>
    </row>
    <row r="3" spans="1:42" ht="20.399999999999999" customHeight="1" x14ac:dyDescent="0.25">
      <c r="D3" s="112"/>
      <c r="E3" s="3"/>
      <c r="F3" s="3"/>
      <c r="G3" s="3"/>
      <c r="H3" s="3"/>
      <c r="I3" s="3"/>
      <c r="J3" s="3"/>
      <c r="K3" s="3"/>
      <c r="L3" s="3"/>
      <c r="M3" s="3"/>
      <c r="N3" s="3"/>
      <c r="O3" s="3"/>
      <c r="P3" s="3"/>
      <c r="Q3" s="3"/>
      <c r="R3" s="3"/>
      <c r="S3" s="3"/>
      <c r="T3" s="3"/>
      <c r="U3" s="3"/>
      <c r="V3" s="3"/>
      <c r="W3" s="3"/>
      <c r="X3" s="3"/>
      <c r="Y3" s="3"/>
    </row>
    <row r="4" spans="1:42" ht="13.25" customHeight="1" x14ac:dyDescent="0.25">
      <c r="D4" s="114"/>
      <c r="E4" s="6"/>
      <c r="F4" s="6"/>
      <c r="G4" s="6"/>
      <c r="H4" s="7"/>
      <c r="I4" s="7"/>
      <c r="J4" s="7"/>
      <c r="K4" s="7"/>
      <c r="L4" s="7"/>
      <c r="M4" s="7"/>
      <c r="N4" s="7"/>
      <c r="O4" s="7"/>
      <c r="P4" s="7"/>
      <c r="Q4" s="7"/>
      <c r="R4" s="7"/>
      <c r="S4" s="7"/>
      <c r="T4" s="7"/>
      <c r="U4" s="6"/>
      <c r="V4" s="6"/>
      <c r="W4" s="6"/>
      <c r="X4" s="6"/>
      <c r="Y4" s="6"/>
      <c r="Z4" s="8"/>
    </row>
    <row r="5" spans="1:42" ht="20" customHeight="1" x14ac:dyDescent="0.3">
      <c r="D5" s="115" t="str">
        <f>B2</f>
        <v>All Legal Entities</v>
      </c>
      <c r="H5" s="10"/>
      <c r="I5" s="10"/>
      <c r="J5" s="11"/>
      <c r="K5" s="12"/>
      <c r="L5" s="13"/>
      <c r="M5" s="12"/>
      <c r="N5" s="12"/>
      <c r="O5" s="10"/>
      <c r="P5" s="10"/>
      <c r="Q5" s="10"/>
      <c r="R5" s="10"/>
      <c r="S5" s="10"/>
      <c r="T5" s="10"/>
      <c r="Z5" s="14" t="str">
        <f>B1</f>
        <v>SR GROUP</v>
      </c>
    </row>
    <row r="6" spans="1:42" ht="9.75" customHeight="1" x14ac:dyDescent="0.3">
      <c r="A6" s="102"/>
      <c r="D6" s="116"/>
    </row>
    <row r="7" spans="1:42" ht="3.65" customHeight="1" x14ac:dyDescent="0.25">
      <c r="A7" s="102"/>
    </row>
    <row r="8" spans="1:42" ht="6.65" customHeight="1" x14ac:dyDescent="0.25">
      <c r="A8" s="102"/>
    </row>
    <row r="9" spans="1:42" ht="37.5" x14ac:dyDescent="0.25">
      <c r="A9" s="102"/>
      <c r="B9" s="103" t="s">
        <v>5</v>
      </c>
      <c r="C9" s="103" t="s">
        <v>6</v>
      </c>
      <c r="D9" s="103"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02"/>
      <c r="D10" s="117"/>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104"/>
      <c r="B11" s="105"/>
      <c r="C11" s="105"/>
      <c r="D11" s="103"/>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104"/>
      <c r="B12" s="105">
        <v>14608.385993740534</v>
      </c>
      <c r="C12" s="105">
        <f>+IF(I51="",J51*F12, IF(J51="", I51*F12,(I51+J51)*F12))</f>
        <v>569.40031929643544</v>
      </c>
      <c r="D12" s="104">
        <v>2005</v>
      </c>
      <c r="F12" s="29">
        <v>14645.317375780834</v>
      </c>
      <c r="H12" s="30">
        <v>0.24968117787283969</v>
      </c>
      <c r="I12" s="31">
        <v>0.69762517670728819</v>
      </c>
      <c r="J12" s="31">
        <v>0.80185218799333324</v>
      </c>
      <c r="K12" s="31">
        <v>0.8365813381805155</v>
      </c>
      <c r="L12" s="31">
        <v>0.86850519496473666</v>
      </c>
      <c r="M12" s="31">
        <v>0.8794662157221167</v>
      </c>
      <c r="N12" s="31">
        <v>0.8857704959084659</v>
      </c>
      <c r="O12" s="31">
        <v>0.88884703710821011</v>
      </c>
      <c r="P12" s="31">
        <v>0.89249418733222863</v>
      </c>
      <c r="Q12" s="31">
        <v>0.89366429139645864</v>
      </c>
      <c r="R12" s="31">
        <v>0.89673582721057543</v>
      </c>
      <c r="S12" s="32">
        <v>0.89903213342371713</v>
      </c>
      <c r="T12" s="32">
        <v>0.90244907839476085</v>
      </c>
      <c r="U12" s="32">
        <v>0.9046498754948602</v>
      </c>
      <c r="V12" s="32">
        <v>0.90577092919807112</v>
      </c>
      <c r="W12" s="33">
        <v>0.90644862496627665</v>
      </c>
      <c r="X12" s="34"/>
      <c r="Y12" s="34"/>
    </row>
    <row r="13" spans="1:42" s="28" customFormat="1" ht="16.25" customHeight="1" x14ac:dyDescent="0.25">
      <c r="A13" s="104"/>
      <c r="B13" s="105">
        <v>13317.406240436578</v>
      </c>
      <c r="C13" s="105">
        <f t="shared" ref="C13:C26" si="1">+IF(I52="",J52*F13, IF(J52="", I52*F13,(I52+J52)*F13))</f>
        <v>569.49971711460307</v>
      </c>
      <c r="D13" s="104">
        <f>D12+1</f>
        <v>2006</v>
      </c>
      <c r="F13" s="35">
        <v>13330.918082149357</v>
      </c>
      <c r="H13" s="36">
        <v>7.1111738733367805E-2</v>
      </c>
      <c r="I13" s="34">
        <v>0.33399451353079923</v>
      </c>
      <c r="J13" s="34">
        <v>0.42316179771310131</v>
      </c>
      <c r="K13" s="34">
        <v>0.47620540485244545</v>
      </c>
      <c r="L13" s="34">
        <v>0.5036029428055292</v>
      </c>
      <c r="M13" s="34">
        <v>0.52261386411805077</v>
      </c>
      <c r="N13" s="34">
        <v>0.5251734896286202</v>
      </c>
      <c r="O13" s="34">
        <v>0.52717646891296532</v>
      </c>
      <c r="P13" s="34">
        <v>0.53287620941627623</v>
      </c>
      <c r="Q13" s="34">
        <v>0.53654840719233021</v>
      </c>
      <c r="R13" s="34">
        <v>0.53849624000681851</v>
      </c>
      <c r="S13" s="34">
        <v>0.54138011139673614</v>
      </c>
      <c r="T13" s="34">
        <v>0.54325521464557802</v>
      </c>
      <c r="U13" s="34">
        <v>0.54755503874138511</v>
      </c>
      <c r="V13" s="37">
        <v>0.54769070745412718</v>
      </c>
      <c r="W13" s="34"/>
      <c r="X13" s="34"/>
      <c r="Y13" s="34"/>
    </row>
    <row r="14" spans="1:42" s="28" customFormat="1" ht="16.25" customHeight="1" x14ac:dyDescent="0.25">
      <c r="A14" s="104"/>
      <c r="B14" s="105">
        <v>12443.82032568921</v>
      </c>
      <c r="C14" s="105">
        <f t="shared" si="1"/>
        <v>667.49773919183178</v>
      </c>
      <c r="D14" s="104">
        <f>D13+1</f>
        <v>2007</v>
      </c>
      <c r="F14" s="38">
        <v>12410.375341383113</v>
      </c>
      <c r="H14" s="39">
        <v>0.1076057459773459</v>
      </c>
      <c r="I14" s="40">
        <v>0.40482278834399915</v>
      </c>
      <c r="J14" s="40">
        <v>0.51610558411771312</v>
      </c>
      <c r="K14" s="40">
        <v>0.56385999122767871</v>
      </c>
      <c r="L14" s="40">
        <v>0.58424148222802619</v>
      </c>
      <c r="M14" s="40">
        <v>0.60045440223097835</v>
      </c>
      <c r="N14" s="40">
        <v>0.6059303104472894</v>
      </c>
      <c r="O14" s="40">
        <v>0.62611186421407961</v>
      </c>
      <c r="P14" s="40">
        <v>0.6424481869988925</v>
      </c>
      <c r="Q14" s="40">
        <v>0.652535134382629</v>
      </c>
      <c r="R14" s="40">
        <v>0.6564977424010694</v>
      </c>
      <c r="S14" s="40">
        <v>0.65896605920217433</v>
      </c>
      <c r="T14" s="40">
        <v>0.66534365763327463</v>
      </c>
      <c r="U14" s="41">
        <v>0.66672198367819624</v>
      </c>
      <c r="V14" s="34"/>
      <c r="W14" s="34"/>
      <c r="X14" s="34"/>
      <c r="Y14" s="34"/>
    </row>
    <row r="15" spans="1:42" s="28" customFormat="1" ht="16.25" customHeight="1" x14ac:dyDescent="0.25">
      <c r="A15" s="104"/>
      <c r="B15" s="105">
        <v>11238.931753468209</v>
      </c>
      <c r="C15" s="105">
        <f t="shared" si="1"/>
        <v>449.90661254604657</v>
      </c>
      <c r="D15" s="104">
        <f t="shared" ref="D15:D27" si="2">D14+1</f>
        <v>2008</v>
      </c>
      <c r="F15" s="35">
        <v>11234.962713667941</v>
      </c>
      <c r="H15" s="36">
        <v>0.15433402742990202</v>
      </c>
      <c r="I15" s="34">
        <v>0.49998293761883983</v>
      </c>
      <c r="J15" s="34">
        <v>0.610953256010074</v>
      </c>
      <c r="K15" s="34">
        <v>0.64722428040109514</v>
      </c>
      <c r="L15" s="34">
        <v>0.66456339434674083</v>
      </c>
      <c r="M15" s="34">
        <v>0.67969186535574988</v>
      </c>
      <c r="N15" s="34">
        <v>0.69686542482916247</v>
      </c>
      <c r="O15" s="34">
        <v>0.6994371630393178</v>
      </c>
      <c r="P15" s="34">
        <v>0.70464500150381126</v>
      </c>
      <c r="Q15" s="34">
        <v>0.70689855144814717</v>
      </c>
      <c r="R15" s="34">
        <v>0.7061383396338331</v>
      </c>
      <c r="S15" s="34">
        <v>0.70686923094721277</v>
      </c>
      <c r="T15" s="37">
        <v>0.70662467954021391</v>
      </c>
      <c r="U15" s="34"/>
      <c r="V15" s="34"/>
      <c r="W15" s="34"/>
      <c r="X15" s="34"/>
      <c r="Y15" s="34"/>
    </row>
    <row r="16" spans="1:42" s="28" customFormat="1" ht="16.25" customHeight="1" x14ac:dyDescent="0.25">
      <c r="A16" s="104"/>
      <c r="B16" s="105">
        <v>10768.187671497129</v>
      </c>
      <c r="C16" s="105">
        <f t="shared" si="1"/>
        <v>546.91216886166808</v>
      </c>
      <c r="D16" s="104">
        <f t="shared" si="2"/>
        <v>2009</v>
      </c>
      <c r="F16" s="38">
        <v>10788.648294334038</v>
      </c>
      <c r="H16" s="39">
        <v>0.15267873225063916</v>
      </c>
      <c r="I16" s="40">
        <v>0.49136377206568843</v>
      </c>
      <c r="J16" s="40">
        <v>0.57869436804010665</v>
      </c>
      <c r="K16" s="40">
        <v>0.61757569053887096</v>
      </c>
      <c r="L16" s="40">
        <v>0.63644681300170836</v>
      </c>
      <c r="M16" s="40">
        <v>0.64989538336362673</v>
      </c>
      <c r="N16" s="40">
        <v>0.65764889629725021</v>
      </c>
      <c r="O16" s="40">
        <v>0.66427341787668637</v>
      </c>
      <c r="P16" s="40">
        <v>0.66767980966688145</v>
      </c>
      <c r="Q16" s="40">
        <v>0.66981902545835914</v>
      </c>
      <c r="R16" s="40">
        <v>0.67466941260021507</v>
      </c>
      <c r="S16" s="42">
        <v>0.67367911264856317</v>
      </c>
      <c r="T16" s="34"/>
      <c r="U16" s="34"/>
      <c r="V16" s="34"/>
      <c r="W16" s="34"/>
      <c r="X16" s="34"/>
      <c r="Y16" s="34"/>
    </row>
    <row r="17" spans="1:25" s="28" customFormat="1" ht="16.25" customHeight="1" x14ac:dyDescent="0.25">
      <c r="A17" s="104"/>
      <c r="B17" s="105">
        <v>9932.4656722305808</v>
      </c>
      <c r="C17" s="105">
        <f t="shared" si="1"/>
        <v>512.59143041904611</v>
      </c>
      <c r="D17" s="104">
        <f t="shared" si="2"/>
        <v>2010</v>
      </c>
      <c r="F17" s="35">
        <v>9925.2653374171605</v>
      </c>
      <c r="H17" s="36">
        <v>0.12986020556501471</v>
      </c>
      <c r="I17" s="34">
        <v>0.54004280580101893</v>
      </c>
      <c r="J17" s="34">
        <v>0.67356099650488144</v>
      </c>
      <c r="K17" s="34">
        <v>0.71143088650621922</v>
      </c>
      <c r="L17" s="34">
        <v>0.76248896039559932</v>
      </c>
      <c r="M17" s="34">
        <v>0.78991966472392672</v>
      </c>
      <c r="N17" s="34">
        <v>0.80702327928277473</v>
      </c>
      <c r="O17" s="34">
        <v>0.81514745676375799</v>
      </c>
      <c r="P17" s="34">
        <v>0.81814774971857673</v>
      </c>
      <c r="Q17" s="34">
        <v>0.82209200274788219</v>
      </c>
      <c r="R17" s="37">
        <v>0.82902154518087234</v>
      </c>
      <c r="S17" s="34" t="s">
        <v>16</v>
      </c>
      <c r="T17" s="34"/>
      <c r="U17" s="34"/>
      <c r="V17" s="34"/>
      <c r="W17" s="34"/>
      <c r="X17" s="34"/>
      <c r="Y17" s="34"/>
    </row>
    <row r="18" spans="1:25" s="28" customFormat="1" ht="16.25" customHeight="1" x14ac:dyDescent="0.25">
      <c r="A18" s="104"/>
      <c r="B18" s="105">
        <v>12190.031610715723</v>
      </c>
      <c r="C18" s="105">
        <f t="shared" si="1"/>
        <v>857.73484897297874</v>
      </c>
      <c r="D18" s="104">
        <f t="shared" si="2"/>
        <v>2011</v>
      </c>
      <c r="F18" s="38">
        <v>12055.801998581272</v>
      </c>
      <c r="H18" s="39">
        <v>0.18461416356714383</v>
      </c>
      <c r="I18" s="40">
        <v>0.51559267376002604</v>
      </c>
      <c r="J18" s="40">
        <v>0.60618047935253716</v>
      </c>
      <c r="K18" s="40">
        <v>0.65150009112805884</v>
      </c>
      <c r="L18" s="40">
        <v>0.68108072407509779</v>
      </c>
      <c r="M18" s="40">
        <v>0.69561919700537489</v>
      </c>
      <c r="N18" s="40">
        <v>0.70700031043309985</v>
      </c>
      <c r="O18" s="40">
        <v>0.73685548952443181</v>
      </c>
      <c r="P18" s="40">
        <v>0.74952847851462612</v>
      </c>
      <c r="Q18" s="42">
        <v>0.75391462970687873</v>
      </c>
      <c r="R18" s="34" t="s">
        <v>16</v>
      </c>
      <c r="S18" s="34" t="s">
        <v>16</v>
      </c>
      <c r="T18" s="34"/>
      <c r="U18" s="34"/>
      <c r="V18" s="34"/>
      <c r="W18" s="34"/>
      <c r="X18" s="34"/>
      <c r="Y18" s="34"/>
    </row>
    <row r="19" spans="1:25" s="28" customFormat="1" ht="16.25" customHeight="1" x14ac:dyDescent="0.25">
      <c r="A19" s="104"/>
      <c r="B19" s="105">
        <v>15238.378827224895</v>
      </c>
      <c r="C19" s="105">
        <f t="shared" si="1"/>
        <v>1046.1105564034556</v>
      </c>
      <c r="D19" s="104">
        <f t="shared" si="2"/>
        <v>2012</v>
      </c>
      <c r="F19" s="35">
        <v>15163.849486651554</v>
      </c>
      <c r="H19" s="36">
        <v>0.12011184374274508</v>
      </c>
      <c r="I19" s="34">
        <v>0.44969300524065137</v>
      </c>
      <c r="J19" s="34">
        <v>0.55136789359103344</v>
      </c>
      <c r="K19" s="34">
        <v>0.59408349444008113</v>
      </c>
      <c r="L19" s="34">
        <v>0.62138954919274214</v>
      </c>
      <c r="M19" s="34">
        <v>0.64621108301182362</v>
      </c>
      <c r="N19" s="34">
        <v>0.65422604886684987</v>
      </c>
      <c r="O19" s="34">
        <v>0.66987459404505378</v>
      </c>
      <c r="P19" s="37">
        <v>0.67536279316688241</v>
      </c>
      <c r="Q19" s="34" t="s">
        <v>16</v>
      </c>
      <c r="R19" s="34" t="s">
        <v>16</v>
      </c>
      <c r="S19" s="34" t="s">
        <v>16</v>
      </c>
      <c r="T19" s="34"/>
      <c r="U19" s="34"/>
      <c r="V19" s="34"/>
      <c r="W19" s="34"/>
      <c r="X19" s="34"/>
      <c r="Y19" s="34"/>
    </row>
    <row r="20" spans="1:25" s="28" customFormat="1" ht="16.25" customHeight="1" x14ac:dyDescent="0.25">
      <c r="A20" s="104"/>
      <c r="B20" s="105">
        <v>14249.647578207148</v>
      </c>
      <c r="C20" s="105">
        <f t="shared" si="1"/>
        <v>982.34083382393578</v>
      </c>
      <c r="D20" s="104">
        <f t="shared" si="2"/>
        <v>2013</v>
      </c>
      <c r="F20" s="38">
        <v>14151.615808306518</v>
      </c>
      <c r="H20" s="39">
        <v>0.13048612244533528</v>
      </c>
      <c r="I20" s="40">
        <v>0.44183261274072305</v>
      </c>
      <c r="J20" s="40">
        <v>0.5363835563427114</v>
      </c>
      <c r="K20" s="40">
        <v>0.57197680581991406</v>
      </c>
      <c r="L20" s="40">
        <v>0.59920854267907653</v>
      </c>
      <c r="M20" s="40">
        <v>0.61406943318678942</v>
      </c>
      <c r="N20" s="40">
        <v>0.62541982886627101</v>
      </c>
      <c r="O20" s="42">
        <v>0.63005375968191568</v>
      </c>
      <c r="P20" s="34" t="s">
        <v>16</v>
      </c>
      <c r="Q20" s="34" t="s">
        <v>16</v>
      </c>
      <c r="R20" s="34" t="s">
        <v>16</v>
      </c>
      <c r="S20" s="34" t="s">
        <v>16</v>
      </c>
      <c r="T20" s="34"/>
      <c r="U20" s="34"/>
      <c r="V20" s="34"/>
      <c r="W20" s="34"/>
      <c r="X20" s="34"/>
      <c r="Y20" s="34"/>
    </row>
    <row r="21" spans="1:25" s="28" customFormat="1" ht="16.25" customHeight="1" x14ac:dyDescent="0.25">
      <c r="A21" s="104"/>
      <c r="B21" s="105">
        <v>14442.37980676157</v>
      </c>
      <c r="C21" s="105">
        <f t="shared" si="1"/>
        <v>1694.1002808971325</v>
      </c>
      <c r="D21" s="104">
        <f t="shared" si="2"/>
        <v>2014</v>
      </c>
      <c r="F21" s="35">
        <v>14336.50392816881</v>
      </c>
      <c r="H21" s="36">
        <v>0.10207758888246274</v>
      </c>
      <c r="I21" s="34">
        <v>0.38825428353305791</v>
      </c>
      <c r="J21" s="34">
        <v>0.49201826938392046</v>
      </c>
      <c r="K21" s="34">
        <v>0.54469536003045649</v>
      </c>
      <c r="L21" s="34">
        <v>0.58572912902158025</v>
      </c>
      <c r="M21" s="34">
        <v>0.62380259888792788</v>
      </c>
      <c r="N21" s="43">
        <v>0.6428196905630762</v>
      </c>
      <c r="O21" s="34" t="s">
        <v>16</v>
      </c>
      <c r="P21" s="34" t="s">
        <v>16</v>
      </c>
      <c r="Q21" s="34" t="s">
        <v>16</v>
      </c>
      <c r="R21" s="34" t="s">
        <v>16</v>
      </c>
      <c r="S21" s="34" t="s">
        <v>16</v>
      </c>
      <c r="T21" s="34"/>
      <c r="U21" s="34"/>
      <c r="V21" s="34"/>
      <c r="W21" s="34"/>
      <c r="X21" s="34"/>
      <c r="Y21" s="34"/>
    </row>
    <row r="22" spans="1:25" s="28" customFormat="1" ht="16.25" customHeight="1" x14ac:dyDescent="0.25">
      <c r="A22" s="104"/>
      <c r="B22" s="105">
        <v>15034.980430020747</v>
      </c>
      <c r="C22" s="105">
        <f t="shared" si="1"/>
        <v>2155.3079068524548</v>
      </c>
      <c r="D22" s="104">
        <f t="shared" si="2"/>
        <v>2015</v>
      </c>
      <c r="F22" s="38">
        <v>14832.201192071205</v>
      </c>
      <c r="H22" s="39">
        <v>0.10947171383367293</v>
      </c>
      <c r="I22" s="40">
        <v>0.42464529216646424</v>
      </c>
      <c r="J22" s="40">
        <v>0.58233192962285263</v>
      </c>
      <c r="K22" s="40">
        <v>0.64060332982010071</v>
      </c>
      <c r="L22" s="40">
        <v>0.6981719209877516</v>
      </c>
      <c r="M22" s="42">
        <v>0.72219431443164583</v>
      </c>
      <c r="N22" s="34" t="s">
        <v>16</v>
      </c>
      <c r="O22" s="34" t="s">
        <v>16</v>
      </c>
      <c r="P22" s="34" t="s">
        <v>16</v>
      </c>
      <c r="Q22" s="34" t="s">
        <v>16</v>
      </c>
      <c r="R22" s="34" t="s">
        <v>16</v>
      </c>
      <c r="S22" s="34" t="s">
        <v>16</v>
      </c>
      <c r="U22" s="44"/>
      <c r="V22" s="45"/>
      <c r="W22" s="45"/>
      <c r="X22" s="44"/>
      <c r="Y22" s="45"/>
    </row>
    <row r="23" spans="1:25" s="28" customFormat="1" ht="16.25" customHeight="1" x14ac:dyDescent="0.25">
      <c r="A23" s="104"/>
      <c r="B23" s="105">
        <v>16997.807121357131</v>
      </c>
      <c r="C23" s="105">
        <f t="shared" si="1"/>
        <v>4248.287772163806</v>
      </c>
      <c r="D23" s="104">
        <f t="shared" si="2"/>
        <v>2016</v>
      </c>
      <c r="F23" s="46">
        <v>16855.051800743684</v>
      </c>
      <c r="H23" s="36">
        <v>0.11632324095131749</v>
      </c>
      <c r="I23" s="34">
        <v>0.46364436850215152</v>
      </c>
      <c r="J23" s="34">
        <v>0.61830433757768732</v>
      </c>
      <c r="K23" s="34">
        <v>0.70159120366875127</v>
      </c>
      <c r="L23" s="37">
        <v>0.74952292096760031</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104"/>
      <c r="B24" s="105">
        <v>16298.775151145066</v>
      </c>
      <c r="C24" s="105">
        <f t="shared" si="1"/>
        <v>5524.7041234284479</v>
      </c>
      <c r="D24" s="104">
        <f t="shared" si="2"/>
        <v>2017</v>
      </c>
      <c r="F24" s="38">
        <v>16145.706143076177</v>
      </c>
      <c r="H24" s="40">
        <v>0.18248166244843114</v>
      </c>
      <c r="I24" s="40">
        <v>0.61638579186923315</v>
      </c>
      <c r="J24" s="40">
        <v>0.80868128829796571</v>
      </c>
      <c r="K24" s="42">
        <v>0.88799058540872544</v>
      </c>
      <c r="L24" s="34"/>
      <c r="M24" s="34"/>
      <c r="N24" s="34"/>
      <c r="O24" s="34"/>
      <c r="P24" s="34"/>
      <c r="Q24" s="34"/>
      <c r="R24" s="34"/>
      <c r="S24" s="34"/>
      <c r="U24" s="44"/>
      <c r="V24" s="44"/>
      <c r="W24" s="44"/>
      <c r="X24" s="44"/>
      <c r="Y24" s="44"/>
    </row>
    <row r="25" spans="1:25" s="28" customFormat="1" ht="16.25" customHeight="1" x14ac:dyDescent="0.25">
      <c r="A25" s="104"/>
      <c r="B25" s="105">
        <v>16558.078866166903</v>
      </c>
      <c r="C25" s="105">
        <f t="shared" si="1"/>
        <v>7112.5069623626587</v>
      </c>
      <c r="D25" s="104">
        <f t="shared" si="2"/>
        <v>2018</v>
      </c>
      <c r="F25" s="35">
        <v>16248.728632876882</v>
      </c>
      <c r="H25" s="36">
        <v>0.14009387208968868</v>
      </c>
      <c r="I25" s="34">
        <v>0.58034242027280547</v>
      </c>
      <c r="J25" s="37">
        <v>0.72879724607581986</v>
      </c>
      <c r="K25" s="34"/>
      <c r="L25" s="34"/>
      <c r="M25" s="34"/>
      <c r="N25" s="34"/>
      <c r="O25" s="34"/>
      <c r="P25" s="34"/>
      <c r="Q25" s="34"/>
      <c r="R25" s="34"/>
      <c r="S25" s="34"/>
      <c r="U25" s="44"/>
      <c r="V25" s="44"/>
      <c r="W25" s="44"/>
      <c r="X25" s="44"/>
      <c r="Y25" s="44"/>
    </row>
    <row r="26" spans="1:25" s="28" customFormat="1" ht="16.25" customHeight="1" x14ac:dyDescent="0.25">
      <c r="A26" s="104"/>
      <c r="B26" s="105">
        <v>21197.474894521492</v>
      </c>
      <c r="C26" s="105">
        <f t="shared" si="1"/>
        <v>12295.44803896643</v>
      </c>
      <c r="D26" s="104">
        <f t="shared" si="2"/>
        <v>2019</v>
      </c>
      <c r="F26" s="38">
        <v>19613.005466091381</v>
      </c>
      <c r="H26" s="47">
        <v>0.16444105399420927</v>
      </c>
      <c r="I26" s="42">
        <v>0.5193129556018673</v>
      </c>
      <c r="J26" s="34"/>
      <c r="K26" s="34"/>
      <c r="L26" s="34"/>
      <c r="M26" s="34"/>
      <c r="N26" s="34"/>
      <c r="O26" s="34"/>
      <c r="P26" s="34"/>
      <c r="Q26" s="34"/>
      <c r="R26" s="34"/>
      <c r="S26" s="34"/>
      <c r="U26" s="44"/>
      <c r="V26" s="44"/>
      <c r="W26" s="44"/>
      <c r="X26" s="44"/>
      <c r="Y26" s="44"/>
    </row>
    <row r="27" spans="1:25" s="28" customFormat="1" ht="16.25" customHeight="1" x14ac:dyDescent="0.25">
      <c r="A27" s="104"/>
      <c r="B27" s="105">
        <v>17670.970235649835</v>
      </c>
      <c r="C27" s="105">
        <f>+IF(I66="",J66*F27, IF(J66="", I66*F27,(I66+J66)*F27))</f>
        <v>9309.9483057284269</v>
      </c>
      <c r="D27" s="104">
        <f t="shared" si="2"/>
        <v>2020</v>
      </c>
      <c r="F27" s="48">
        <v>11712.72014322243</v>
      </c>
      <c r="H27" s="49">
        <v>0.21375418481949182</v>
      </c>
      <c r="I27" s="34"/>
      <c r="J27" s="34"/>
      <c r="K27" s="34"/>
      <c r="L27" s="34"/>
      <c r="M27" s="34"/>
      <c r="N27" s="34"/>
      <c r="O27" s="34"/>
      <c r="P27" s="34"/>
      <c r="Q27" s="34"/>
      <c r="R27" s="34"/>
      <c r="S27" s="34"/>
      <c r="U27" s="44"/>
      <c r="V27" s="44"/>
      <c r="W27" s="44"/>
      <c r="X27" s="44"/>
      <c r="Y27" s="44"/>
    </row>
    <row r="28" spans="1:25" ht="15.65" customHeight="1" x14ac:dyDescent="0.25">
      <c r="A28" s="102"/>
      <c r="D28" s="102"/>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02"/>
      <c r="D29" s="103"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106"/>
      <c r="B30" s="107"/>
      <c r="C30" s="107"/>
      <c r="D30" s="118"/>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A31" s="107"/>
      <c r="B31" s="107"/>
      <c r="C31" s="107"/>
      <c r="D31" s="104">
        <v>2005</v>
      </c>
      <c r="E31" s="57"/>
      <c r="F31" s="58">
        <v>14645.317375780834</v>
      </c>
      <c r="G31" s="17"/>
      <c r="H31" s="30">
        <v>4.6839230471228926E-2</v>
      </c>
      <c r="I31" s="31">
        <v>0.35576956561655093</v>
      </c>
      <c r="J31" s="31">
        <v>0.56350099089014216</v>
      </c>
      <c r="K31" s="31">
        <v>0.67060389664675624</v>
      </c>
      <c r="L31" s="31">
        <v>0.75135219830534461</v>
      </c>
      <c r="M31" s="31">
        <v>0.79112676276433758</v>
      </c>
      <c r="N31" s="31">
        <v>0.81309468875206492</v>
      </c>
      <c r="O31" s="31">
        <v>0.82861680603529664</v>
      </c>
      <c r="P31" s="31">
        <v>0.84224597824880676</v>
      </c>
      <c r="Q31" s="31">
        <v>0.85176751392408756</v>
      </c>
      <c r="R31" s="31">
        <v>0.86069183529719206</v>
      </c>
      <c r="S31" s="31">
        <v>0.86815596805918915</v>
      </c>
      <c r="T31" s="31">
        <v>0.87211082528850437</v>
      </c>
      <c r="U31" s="31">
        <v>0.87708109898854481</v>
      </c>
      <c r="V31" s="59">
        <v>0.87947782800314023</v>
      </c>
      <c r="W31" s="60">
        <v>0.88206382339880851</v>
      </c>
    </row>
    <row r="32" spans="1:25" s="54" customFormat="1" ht="19.25" customHeight="1" x14ac:dyDescent="0.25">
      <c r="A32" s="107"/>
      <c r="B32" s="107"/>
      <c r="C32" s="107"/>
      <c r="D32" s="104">
        <f>D31+1</f>
        <v>2006</v>
      </c>
      <c r="E32" s="57"/>
      <c r="F32" s="61">
        <v>13330.918082149357</v>
      </c>
      <c r="G32" s="17"/>
      <c r="H32" s="36">
        <v>1.6102416857958171E-2</v>
      </c>
      <c r="I32" s="34">
        <v>0.1715632772840246</v>
      </c>
      <c r="J32" s="34">
        <v>0.28818265193419601</v>
      </c>
      <c r="K32" s="34">
        <v>0.3611644405436456</v>
      </c>
      <c r="L32" s="34">
        <v>0.40127858860698584</v>
      </c>
      <c r="M32" s="34">
        <v>0.44298967175484077</v>
      </c>
      <c r="N32" s="34">
        <v>0.46124640003113232</v>
      </c>
      <c r="O32" s="34">
        <v>0.47690413904871615</v>
      </c>
      <c r="P32" s="34">
        <v>0.48791119415242984</v>
      </c>
      <c r="Q32" s="34">
        <v>0.49614113289826772</v>
      </c>
      <c r="R32" s="34">
        <v>0.50188725900892284</v>
      </c>
      <c r="S32" s="34">
        <v>0.50753393350575837</v>
      </c>
      <c r="T32" s="34">
        <v>0.51190303994950959</v>
      </c>
      <c r="U32" s="34">
        <v>0.51788642748498359</v>
      </c>
      <c r="V32" s="37">
        <v>0.52063085820435806</v>
      </c>
    </row>
    <row r="33" spans="1:21" s="54" customFormat="1" ht="16.25" customHeight="1" x14ac:dyDescent="0.25">
      <c r="A33" s="107"/>
      <c r="B33" s="107"/>
      <c r="C33" s="107"/>
      <c r="D33" s="104">
        <f>D32+1</f>
        <v>2007</v>
      </c>
      <c r="F33" s="62">
        <v>12410.375341383113</v>
      </c>
      <c r="G33" s="17"/>
      <c r="H33" s="39">
        <v>3.5682897995194765E-2</v>
      </c>
      <c r="I33" s="40">
        <v>0.22939589889397921</v>
      </c>
      <c r="J33" s="40">
        <v>0.37344897459212589</v>
      </c>
      <c r="K33" s="40">
        <v>0.43711017026853338</v>
      </c>
      <c r="L33" s="40">
        <v>0.4861594938323105</v>
      </c>
      <c r="M33" s="40">
        <v>0.52075310057733804</v>
      </c>
      <c r="N33" s="40">
        <v>0.54698464102557665</v>
      </c>
      <c r="O33" s="40">
        <v>0.56408811404413717</v>
      </c>
      <c r="P33" s="40">
        <v>0.58250205785957454</v>
      </c>
      <c r="Q33" s="40">
        <v>0.5948857599736237</v>
      </c>
      <c r="R33" s="40">
        <v>0.60880048186507663</v>
      </c>
      <c r="S33" s="40">
        <v>0.61545462805184747</v>
      </c>
      <c r="T33" s="40">
        <v>0.62669434487417297</v>
      </c>
      <c r="U33" s="41">
        <v>0.63077264706412883</v>
      </c>
    </row>
    <row r="34" spans="1:21" s="54" customFormat="1" ht="16.25" customHeight="1" x14ac:dyDescent="0.25">
      <c r="A34" s="107"/>
      <c r="B34" s="107"/>
      <c r="C34" s="107"/>
      <c r="D34" s="104">
        <f t="shared" ref="D34:D46" si="3">D33+1</f>
        <v>2008</v>
      </c>
      <c r="F34" s="61">
        <v>11234.962713667941</v>
      </c>
      <c r="G34" s="17"/>
      <c r="H34" s="36">
        <v>4.064465380975623E-2</v>
      </c>
      <c r="I34" s="34">
        <v>0.29577517543328607</v>
      </c>
      <c r="J34" s="34">
        <v>0.44401055529613787</v>
      </c>
      <c r="K34" s="34">
        <v>0.51315355310284527</v>
      </c>
      <c r="L34" s="34">
        <v>0.55918061876882763</v>
      </c>
      <c r="M34" s="34">
        <v>0.59546196977902854</v>
      </c>
      <c r="N34" s="34">
        <v>0.6278716421996362</v>
      </c>
      <c r="O34" s="34">
        <v>0.64307174725907401</v>
      </c>
      <c r="P34" s="34">
        <v>0.6564817702568061</v>
      </c>
      <c r="Q34" s="34">
        <v>0.664710671168533</v>
      </c>
      <c r="R34" s="34">
        <v>0.66743555949560884</v>
      </c>
      <c r="S34" s="34">
        <v>0.67642047870894595</v>
      </c>
      <c r="T34" s="63">
        <v>0.68061067357600169</v>
      </c>
    </row>
    <row r="35" spans="1:21" s="54" customFormat="1" ht="16.25" customHeight="1" x14ac:dyDescent="0.25">
      <c r="A35" s="104"/>
      <c r="B35" s="107"/>
      <c r="C35" s="107"/>
      <c r="D35" s="104">
        <f t="shared" si="3"/>
        <v>2009</v>
      </c>
      <c r="F35" s="62">
        <v>10788.648294334038</v>
      </c>
      <c r="G35" s="17"/>
      <c r="H35" s="39">
        <v>6.1566278023088006E-2</v>
      </c>
      <c r="I35" s="40">
        <v>0.2944008644081943</v>
      </c>
      <c r="J35" s="40">
        <v>0.4398278818170937</v>
      </c>
      <c r="K35" s="40">
        <v>0.50782717540533151</v>
      </c>
      <c r="L35" s="40">
        <v>0.54374432168212228</v>
      </c>
      <c r="M35" s="40">
        <v>0.58035951398129315</v>
      </c>
      <c r="N35" s="40">
        <v>0.60135299756195815</v>
      </c>
      <c r="O35" s="40">
        <v>0.61594505425604806</v>
      </c>
      <c r="P35" s="40">
        <v>0.62313105963245596</v>
      </c>
      <c r="Q35" s="40">
        <v>0.62975365527824945</v>
      </c>
      <c r="R35" s="40">
        <v>0.63620862871019324</v>
      </c>
      <c r="S35" s="40">
        <v>0.64222711593060444</v>
      </c>
    </row>
    <row r="36" spans="1:21" s="54" customFormat="1" ht="16.25" customHeight="1" x14ac:dyDescent="0.25">
      <c r="A36" s="104"/>
      <c r="B36" s="107"/>
      <c r="C36" s="107"/>
      <c r="D36" s="104">
        <f t="shared" si="3"/>
        <v>2010</v>
      </c>
      <c r="F36" s="61">
        <v>9925.2653374171605</v>
      </c>
      <c r="G36" s="17"/>
      <c r="H36" s="36">
        <v>4.3518013425517185E-2</v>
      </c>
      <c r="I36" s="34">
        <v>0.27528651677185506</v>
      </c>
      <c r="J36" s="34">
        <v>0.44804763296234207</v>
      </c>
      <c r="K36" s="34">
        <v>0.54786821082237092</v>
      </c>
      <c r="L36" s="34">
        <v>0.63542606494644771</v>
      </c>
      <c r="M36" s="34">
        <v>0.6950504697445502</v>
      </c>
      <c r="N36" s="34">
        <v>0.73972621456816079</v>
      </c>
      <c r="O36" s="34">
        <v>0.765284200188875</v>
      </c>
      <c r="P36" s="34">
        <v>0.77589141474116829</v>
      </c>
      <c r="Q36" s="34">
        <v>0.78470022011193263</v>
      </c>
      <c r="R36" s="37">
        <v>0.79416484941435794</v>
      </c>
      <c r="S36" s="34" t="s">
        <v>16</v>
      </c>
    </row>
    <row r="37" spans="1:21" s="54" customFormat="1" ht="16.25" customHeight="1" x14ac:dyDescent="0.25">
      <c r="A37" s="104"/>
      <c r="B37" s="107"/>
      <c r="C37" s="107"/>
      <c r="D37" s="104">
        <f t="shared" si="3"/>
        <v>2011</v>
      </c>
      <c r="F37" s="62">
        <v>12055.801998581272</v>
      </c>
      <c r="G37" s="17"/>
      <c r="H37" s="39">
        <v>5.7530602805721233E-2</v>
      </c>
      <c r="I37" s="40">
        <v>0.29390785553941345</v>
      </c>
      <c r="J37" s="40">
        <v>0.45716735235357214</v>
      </c>
      <c r="K37" s="40">
        <v>0.54366063191818215</v>
      </c>
      <c r="L37" s="40">
        <v>0.60945563835372329</v>
      </c>
      <c r="M37" s="40">
        <v>0.63725039677143414</v>
      </c>
      <c r="N37" s="40">
        <v>0.66266990601979525</v>
      </c>
      <c r="O37" s="40">
        <v>0.67608565638455353</v>
      </c>
      <c r="P37" s="40">
        <v>0.69225021643957563</v>
      </c>
      <c r="Q37" s="42">
        <v>0.70005130304718843</v>
      </c>
      <c r="R37" s="34" t="s">
        <v>16</v>
      </c>
      <c r="S37" s="34" t="s">
        <v>16</v>
      </c>
    </row>
    <row r="38" spans="1:21" s="54" customFormat="1" ht="16.25" customHeight="1" x14ac:dyDescent="0.25">
      <c r="A38" s="104"/>
      <c r="B38" s="107"/>
      <c r="C38" s="107"/>
      <c r="D38" s="104">
        <f t="shared" si="3"/>
        <v>2012</v>
      </c>
      <c r="F38" s="61">
        <v>15163.849486651554</v>
      </c>
      <c r="G38" s="17"/>
      <c r="H38" s="36">
        <v>5.7462984172009936E-2</v>
      </c>
      <c r="I38" s="34">
        <v>0.30770431123962177</v>
      </c>
      <c r="J38" s="34">
        <v>0.44566972453001341</v>
      </c>
      <c r="K38" s="34">
        <v>0.51430764788142802</v>
      </c>
      <c r="L38" s="34">
        <v>0.55768272679475861</v>
      </c>
      <c r="M38" s="34">
        <v>0.5865239056902668</v>
      </c>
      <c r="N38" s="34">
        <v>0.60703699973364555</v>
      </c>
      <c r="O38" s="34">
        <v>0.62147725298188006</v>
      </c>
      <c r="P38" s="37">
        <v>0.63354508448673164</v>
      </c>
      <c r="Q38" s="34" t="s">
        <v>16</v>
      </c>
      <c r="R38" s="34" t="s">
        <v>16</v>
      </c>
      <c r="S38" s="34" t="s">
        <v>16</v>
      </c>
    </row>
    <row r="39" spans="1:21" s="54" customFormat="1" ht="16.25" customHeight="1" x14ac:dyDescent="0.25">
      <c r="A39" s="104"/>
      <c r="B39" s="107"/>
      <c r="C39" s="107"/>
      <c r="D39" s="104">
        <f t="shared" si="3"/>
        <v>2013</v>
      </c>
      <c r="F39" s="62">
        <v>14151.615808306518</v>
      </c>
      <c r="G39" s="17"/>
      <c r="H39" s="39">
        <v>4.7194924962817471E-2</v>
      </c>
      <c r="I39" s="40">
        <v>0.27429630322728782</v>
      </c>
      <c r="J39" s="40">
        <v>0.41879151408054971</v>
      </c>
      <c r="K39" s="40">
        <v>0.4890863690508811</v>
      </c>
      <c r="L39" s="40">
        <v>0.52959192483336692</v>
      </c>
      <c r="M39" s="40">
        <v>0.55717420072227475</v>
      </c>
      <c r="N39" s="40">
        <v>0.5790036450886048</v>
      </c>
      <c r="O39" s="42">
        <v>0.59274015166451255</v>
      </c>
      <c r="P39" s="34" t="s">
        <v>16</v>
      </c>
      <c r="Q39" s="34" t="s">
        <v>16</v>
      </c>
      <c r="R39" s="34" t="s">
        <v>16</v>
      </c>
      <c r="S39" s="34" t="s">
        <v>16</v>
      </c>
    </row>
    <row r="40" spans="1:21" s="54" customFormat="1" ht="16.25" customHeight="1" x14ac:dyDescent="0.25">
      <c r="A40" s="104"/>
      <c r="B40" s="107"/>
      <c r="C40" s="107"/>
      <c r="D40" s="104">
        <f t="shared" si="3"/>
        <v>2014</v>
      </c>
      <c r="F40" s="61">
        <v>14336.50392816881</v>
      </c>
      <c r="G40" s="17"/>
      <c r="H40" s="36">
        <v>4.0331982384213934E-2</v>
      </c>
      <c r="I40" s="34">
        <v>0.24393840965108007</v>
      </c>
      <c r="J40" s="34">
        <v>0.37201559862281619</v>
      </c>
      <c r="K40" s="64">
        <v>0.449617880750668</v>
      </c>
      <c r="L40" s="34">
        <v>0.50317051696967707</v>
      </c>
      <c r="M40" s="34">
        <v>0.5505317762423857</v>
      </c>
      <c r="N40" s="37">
        <v>0.5833952947827874</v>
      </c>
      <c r="O40" s="34" t="s">
        <v>16</v>
      </c>
      <c r="P40" s="34" t="s">
        <v>16</v>
      </c>
      <c r="Q40" s="34" t="s">
        <v>16</v>
      </c>
      <c r="R40" s="34" t="s">
        <v>16</v>
      </c>
      <c r="S40" s="34" t="s">
        <v>16</v>
      </c>
    </row>
    <row r="41" spans="1:21" s="54" customFormat="1" ht="15.65" customHeight="1" x14ac:dyDescent="0.25">
      <c r="A41" s="104"/>
      <c r="B41" s="107"/>
      <c r="C41" s="107"/>
      <c r="D41" s="104">
        <f t="shared" si="3"/>
        <v>2015</v>
      </c>
      <c r="F41" s="62">
        <v>14832.201192071205</v>
      </c>
      <c r="G41" s="17"/>
      <c r="H41" s="39">
        <v>4.0191565225365565E-2</v>
      </c>
      <c r="I41" s="40">
        <v>0.24639566097008395</v>
      </c>
      <c r="J41" s="40">
        <v>0.42979845040467712</v>
      </c>
      <c r="K41" s="40">
        <v>0.52859507011927598</v>
      </c>
      <c r="L41" s="40">
        <v>0.59844951011213487</v>
      </c>
      <c r="M41" s="42">
        <v>0.64511935415966448</v>
      </c>
      <c r="N41" s="34" t="s">
        <v>16</v>
      </c>
      <c r="O41" s="34" t="s">
        <v>16</v>
      </c>
      <c r="P41" s="34" t="s">
        <v>16</v>
      </c>
      <c r="Q41" s="34" t="s">
        <v>16</v>
      </c>
      <c r="R41" s="34" t="s">
        <v>16</v>
      </c>
      <c r="S41" s="34" t="s">
        <v>16</v>
      </c>
    </row>
    <row r="42" spans="1:21" s="54" customFormat="1" ht="18.75" customHeight="1" x14ac:dyDescent="0.25">
      <c r="A42" s="104"/>
      <c r="B42" s="107"/>
      <c r="C42" s="107"/>
      <c r="D42" s="104">
        <f t="shared" si="3"/>
        <v>2016</v>
      </c>
      <c r="E42" s="65"/>
      <c r="F42" s="61">
        <v>16855.051800743684</v>
      </c>
      <c r="G42" s="17"/>
      <c r="H42" s="66">
        <v>4.1478681982349205E-2</v>
      </c>
      <c r="I42" s="34">
        <v>0.26656055636132159</v>
      </c>
      <c r="J42" s="34">
        <v>0.44187646461843755</v>
      </c>
      <c r="K42" s="34">
        <v>0.55158077371493364</v>
      </c>
      <c r="L42" s="37">
        <v>0.61901747348045699</v>
      </c>
      <c r="M42" s="34" t="s">
        <v>16</v>
      </c>
      <c r="N42" s="34" t="s">
        <v>16</v>
      </c>
      <c r="O42" s="34" t="s">
        <v>16</v>
      </c>
      <c r="P42" s="34" t="s">
        <v>16</v>
      </c>
      <c r="Q42" s="34" t="s">
        <v>16</v>
      </c>
      <c r="R42" s="34" t="s">
        <v>16</v>
      </c>
      <c r="S42" s="34" t="s">
        <v>16</v>
      </c>
    </row>
    <row r="43" spans="1:21" s="54" customFormat="1" ht="18.75" customHeight="1" x14ac:dyDescent="0.25">
      <c r="A43" s="104"/>
      <c r="B43" s="107"/>
      <c r="C43" s="107"/>
      <c r="D43" s="104">
        <f t="shared" si="3"/>
        <v>2017</v>
      </c>
      <c r="E43" s="65"/>
      <c r="F43" s="62">
        <v>16145.706143076177</v>
      </c>
      <c r="G43" s="17"/>
      <c r="H43" s="40">
        <v>5.508369956496563E-2</v>
      </c>
      <c r="I43" s="40">
        <v>0.35748523883684763</v>
      </c>
      <c r="J43" s="40">
        <v>0.58693815974034802</v>
      </c>
      <c r="K43" s="40">
        <v>0.71624078983595152</v>
      </c>
      <c r="L43" s="34"/>
      <c r="M43" s="34"/>
      <c r="N43" s="34"/>
      <c r="O43" s="34"/>
      <c r="P43" s="34"/>
      <c r="Q43" s="34"/>
      <c r="R43" s="34"/>
      <c r="S43" s="34"/>
    </row>
    <row r="44" spans="1:21" s="54" customFormat="1" ht="18.75" customHeight="1" x14ac:dyDescent="0.25">
      <c r="A44" s="104"/>
      <c r="B44" s="107"/>
      <c r="C44" s="107"/>
      <c r="D44" s="104">
        <f t="shared" si="3"/>
        <v>2018</v>
      </c>
      <c r="E44" s="65"/>
      <c r="F44" s="61">
        <v>16248.728632876882</v>
      </c>
      <c r="G44" s="17"/>
      <c r="H44" s="67">
        <v>3.7216749203430488E-2</v>
      </c>
      <c r="I44" s="34">
        <v>0.36513440109272705</v>
      </c>
      <c r="J44" s="37">
        <v>0.53655537008833742</v>
      </c>
      <c r="K44" s="34"/>
      <c r="L44" s="34"/>
      <c r="M44" s="34"/>
      <c r="N44" s="34"/>
      <c r="O44" s="34"/>
      <c r="P44" s="34"/>
      <c r="Q44" s="34"/>
      <c r="R44" s="34"/>
      <c r="S44" s="34"/>
    </row>
    <row r="45" spans="1:21" s="54" customFormat="1" ht="18.75" customHeight="1" x14ac:dyDescent="0.25">
      <c r="A45" s="104"/>
      <c r="B45" s="107"/>
      <c r="C45" s="107"/>
      <c r="D45" s="104">
        <f t="shared" si="3"/>
        <v>2019</v>
      </c>
      <c r="E45" s="65"/>
      <c r="F45" s="62">
        <v>19613.005466091381</v>
      </c>
      <c r="G45" s="17"/>
      <c r="H45" s="47">
        <v>4.1562159306271239E-2</v>
      </c>
      <c r="I45" s="42">
        <v>0.30785596805450732</v>
      </c>
      <c r="J45" s="34"/>
      <c r="K45" s="34"/>
      <c r="L45" s="34"/>
      <c r="M45" s="34"/>
      <c r="N45" s="34"/>
      <c r="O45" s="34"/>
      <c r="P45" s="34"/>
      <c r="Q45" s="34"/>
      <c r="R45" s="34"/>
      <c r="S45" s="34"/>
    </row>
    <row r="46" spans="1:21" s="54" customFormat="1" ht="18.75" customHeight="1" x14ac:dyDescent="0.25">
      <c r="A46" s="104"/>
      <c r="B46" s="107"/>
      <c r="C46" s="107"/>
      <c r="D46" s="104">
        <f t="shared" si="3"/>
        <v>2020</v>
      </c>
      <c r="E46" s="65"/>
      <c r="F46" s="68">
        <v>11712.72014322243</v>
      </c>
      <c r="G46" s="17"/>
      <c r="H46" s="69">
        <v>7.2317709017605702E-2</v>
      </c>
      <c r="I46" s="34"/>
      <c r="J46" s="34"/>
      <c r="K46" s="34"/>
      <c r="L46" s="34"/>
      <c r="M46" s="34"/>
      <c r="N46" s="34"/>
      <c r="O46" s="34"/>
      <c r="P46" s="34"/>
      <c r="Q46" s="34"/>
      <c r="R46" s="34"/>
      <c r="S46" s="34"/>
    </row>
    <row r="47" spans="1:21" ht="15" customHeight="1" x14ac:dyDescent="0.25">
      <c r="A47" s="102"/>
      <c r="D47" s="102"/>
      <c r="E47" s="18"/>
      <c r="F47" s="70"/>
      <c r="G47" s="17"/>
      <c r="H47" s="50"/>
      <c r="I47" s="50"/>
      <c r="J47" s="50"/>
      <c r="K47" s="50"/>
      <c r="L47" s="50"/>
      <c r="M47" s="50"/>
      <c r="N47" s="50"/>
      <c r="O47" s="50"/>
      <c r="P47" s="50"/>
      <c r="Q47" s="50"/>
      <c r="R47" s="50"/>
      <c r="S47" s="50"/>
    </row>
    <row r="48" spans="1:21" ht="2.4" customHeight="1" x14ac:dyDescent="0.25">
      <c r="A48" s="102"/>
      <c r="D48" s="103"/>
      <c r="F48" s="22"/>
      <c r="G48" s="17"/>
      <c r="H48" s="15"/>
      <c r="I48" s="15"/>
      <c r="J48" s="15"/>
      <c r="K48" s="15"/>
      <c r="L48" s="15"/>
      <c r="M48" s="15"/>
      <c r="N48" s="15"/>
      <c r="O48" s="15"/>
      <c r="P48" s="15"/>
      <c r="Q48" s="15"/>
    </row>
    <row r="49" spans="1:19" ht="15" customHeight="1" x14ac:dyDescent="0.25">
      <c r="A49" s="102"/>
      <c r="D49" s="119"/>
      <c r="F49" s="72"/>
      <c r="H49" s="50"/>
      <c r="I49" s="50"/>
      <c r="J49" s="50"/>
      <c r="K49" s="50"/>
      <c r="L49" s="50"/>
      <c r="M49" s="50"/>
      <c r="N49" s="50"/>
      <c r="O49" s="50"/>
      <c r="P49" s="50"/>
      <c r="Q49" s="50"/>
    </row>
    <row r="50" spans="1:19" ht="25" x14ac:dyDescent="0.25">
      <c r="A50" s="102"/>
      <c r="D50" s="103"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104"/>
      <c r="B51" s="105"/>
      <c r="C51" s="105"/>
      <c r="D51" s="118">
        <v>2005</v>
      </c>
      <c r="F51" s="73">
        <v>0.92094316651485364</v>
      </c>
      <c r="H51" s="74">
        <v>0.8820638233988034</v>
      </c>
      <c r="I51" s="74">
        <v>2.4384801567467532E-2</v>
      </c>
      <c r="J51" s="74">
        <v>1.4494541548582707E-2</v>
      </c>
      <c r="K51" s="34"/>
      <c r="L51" s="34"/>
      <c r="M51" s="34"/>
      <c r="N51" s="34"/>
      <c r="O51" s="34"/>
      <c r="P51" s="34"/>
      <c r="Q51" s="34"/>
    </row>
    <row r="52" spans="1:19" s="28" customFormat="1" ht="16.25" customHeight="1" x14ac:dyDescent="0.25">
      <c r="A52" s="104"/>
      <c r="B52" s="105"/>
      <c r="C52" s="105"/>
      <c r="D52" s="118">
        <f>D51+1</f>
        <v>2006</v>
      </c>
      <c r="F52" s="75">
        <v>0.56335107549210683</v>
      </c>
      <c r="H52" s="76">
        <v>0.52063085820435773</v>
      </c>
      <c r="I52" s="76">
        <v>2.7059849249768623E-2</v>
      </c>
      <c r="J52" s="76">
        <v>1.5660368037980401E-2</v>
      </c>
      <c r="K52" s="34"/>
      <c r="L52" s="34"/>
      <c r="M52" s="34"/>
      <c r="N52" s="34"/>
      <c r="O52" s="34"/>
      <c r="P52" s="34"/>
      <c r="Q52" s="34"/>
    </row>
    <row r="53" spans="1:19" s="28" customFormat="1" ht="16.25" customHeight="1" x14ac:dyDescent="0.25">
      <c r="A53" s="104"/>
      <c r="B53" s="105"/>
      <c r="C53" s="105"/>
      <c r="D53" s="118">
        <f>D52+1</f>
        <v>2007</v>
      </c>
      <c r="F53" s="77">
        <v>0.68455810647453164</v>
      </c>
      <c r="H53" s="78">
        <v>0.63077264706412828</v>
      </c>
      <c r="I53" s="78">
        <v>3.5949336614067649E-2</v>
      </c>
      <c r="J53" s="78">
        <v>1.7836122796335684E-2</v>
      </c>
      <c r="K53" s="34"/>
      <c r="L53" s="34"/>
      <c r="M53" s="34"/>
      <c r="N53" s="34"/>
      <c r="O53" s="34"/>
      <c r="P53" s="34"/>
      <c r="Q53" s="34"/>
    </row>
    <row r="54" spans="1:19" s="28" customFormat="1" ht="16.25" customHeight="1" x14ac:dyDescent="0.25">
      <c r="A54" s="104"/>
      <c r="B54" s="105"/>
      <c r="C54" s="105"/>
      <c r="D54" s="118">
        <f t="shared" ref="D54:D61" si="4">D53+1</f>
        <v>2008</v>
      </c>
      <c r="F54" s="75">
        <v>0.72065589882616876</v>
      </c>
      <c r="H54" s="76">
        <v>0.68061067357600302</v>
      </c>
      <c r="I54" s="76">
        <v>2.6014005964212255E-2</v>
      </c>
      <c r="J54" s="76">
        <v>1.4031219285953533E-2</v>
      </c>
      <c r="K54" s="34"/>
      <c r="L54" s="34"/>
      <c r="M54" s="34"/>
      <c r="N54" s="34"/>
      <c r="O54" s="34"/>
      <c r="P54" s="34"/>
      <c r="Q54" s="34"/>
    </row>
    <row r="55" spans="1:19" s="28" customFormat="1" ht="16.25" customHeight="1" x14ac:dyDescent="0.25">
      <c r="A55" s="104"/>
      <c r="B55" s="105"/>
      <c r="C55" s="105"/>
      <c r="D55" s="118">
        <f t="shared" si="4"/>
        <v>2009</v>
      </c>
      <c r="F55" s="77">
        <v>0.69292041447375119</v>
      </c>
      <c r="H55" s="78">
        <v>0.64222711593060611</v>
      </c>
      <c r="I55" s="78">
        <v>3.1451996717958834E-2</v>
      </c>
      <c r="J55" s="78">
        <v>1.9241301825186217E-2</v>
      </c>
      <c r="K55" s="34"/>
      <c r="L55" s="34"/>
      <c r="M55" s="34"/>
      <c r="N55" s="34"/>
      <c r="O55" s="34"/>
      <c r="P55" s="34"/>
      <c r="Q55" s="34"/>
    </row>
    <row r="56" spans="1:19" s="28" customFormat="1" ht="16.25" customHeight="1" x14ac:dyDescent="0.25">
      <c r="A56" s="104"/>
      <c r="B56" s="105"/>
      <c r="C56" s="105"/>
      <c r="D56" s="118">
        <f t="shared" si="4"/>
        <v>2010</v>
      </c>
      <c r="F56" s="75">
        <v>0.84580996045100076</v>
      </c>
      <c r="H56" s="76">
        <v>0.7941648494143585</v>
      </c>
      <c r="I56" s="76">
        <v>3.4856695766514414E-2</v>
      </c>
      <c r="J56" s="76">
        <v>1.6788415270127869E-2</v>
      </c>
      <c r="K56" s="34"/>
      <c r="L56" s="34"/>
      <c r="M56" s="34"/>
      <c r="N56" s="34"/>
      <c r="O56" s="34"/>
      <c r="P56" s="34"/>
      <c r="Q56" s="34"/>
    </row>
    <row r="57" spans="1:19" s="28" customFormat="1" ht="16.25" customHeight="1" x14ac:dyDescent="0.25">
      <c r="A57" s="104"/>
      <c r="B57" s="105"/>
      <c r="C57" s="105"/>
      <c r="D57" s="118">
        <f t="shared" si="4"/>
        <v>2011</v>
      </c>
      <c r="F57" s="77">
        <v>0.77119836145722998</v>
      </c>
      <c r="H57" s="78">
        <v>0.70005130304718655</v>
      </c>
      <c r="I57" s="78">
        <v>5.3863326659690611E-2</v>
      </c>
      <c r="J57" s="78">
        <v>1.7283731750352714E-2</v>
      </c>
      <c r="K57" s="34"/>
      <c r="L57" s="34"/>
      <c r="M57" s="34"/>
      <c r="N57" s="34"/>
      <c r="O57" s="34"/>
      <c r="P57" s="34"/>
      <c r="Q57" s="34"/>
    </row>
    <row r="58" spans="1:19" s="28" customFormat="1" ht="16.25" customHeight="1" x14ac:dyDescent="0.25">
      <c r="A58" s="104"/>
      <c r="B58" s="105"/>
      <c r="C58" s="105"/>
      <c r="D58" s="118">
        <f t="shared" si="4"/>
        <v>2012</v>
      </c>
      <c r="F58" s="75">
        <v>0.70253222111878055</v>
      </c>
      <c r="H58" s="76">
        <v>0.63354508448673164</v>
      </c>
      <c r="I58" s="76">
        <v>4.1817708680150695E-2</v>
      </c>
      <c r="J58" s="76">
        <v>2.7169427951898226E-2</v>
      </c>
      <c r="K58" s="34"/>
      <c r="L58" s="34"/>
      <c r="M58" s="34"/>
      <c r="N58" s="34"/>
      <c r="O58" s="34"/>
      <c r="P58" s="34"/>
      <c r="Q58" s="34"/>
    </row>
    <row r="59" spans="1:19" s="28" customFormat="1" ht="16.25" customHeight="1" x14ac:dyDescent="0.25">
      <c r="A59" s="104"/>
      <c r="B59" s="105"/>
      <c r="C59" s="105"/>
      <c r="D59" s="118">
        <f t="shared" si="4"/>
        <v>2013</v>
      </c>
      <c r="F59" s="77">
        <v>0.66215560549893349</v>
      </c>
      <c r="H59" s="78">
        <v>0.59274015166451444</v>
      </c>
      <c r="I59" s="78">
        <v>3.7313608017402668E-2</v>
      </c>
      <c r="J59" s="78">
        <v>3.2101845817016368E-2</v>
      </c>
    </row>
    <row r="60" spans="1:19" s="28" customFormat="1" ht="16.25" customHeight="1" x14ac:dyDescent="0.25">
      <c r="A60" s="107"/>
      <c r="B60" s="105"/>
      <c r="C60" s="105"/>
      <c r="D60" s="118">
        <f t="shared" si="4"/>
        <v>2014</v>
      </c>
      <c r="F60" s="75">
        <v>0.70156219860991387</v>
      </c>
      <c r="H60" s="76">
        <v>0.58339529478278829</v>
      </c>
      <c r="I60" s="76">
        <v>5.9424395780288998E-2</v>
      </c>
      <c r="J60" s="76">
        <v>5.8742508046836645E-2</v>
      </c>
    </row>
    <row r="61" spans="1:19" s="28" customFormat="1" ht="15.65" customHeight="1" x14ac:dyDescent="0.25">
      <c r="A61" s="105"/>
      <c r="B61" s="105"/>
      <c r="C61" s="105"/>
      <c r="D61" s="118">
        <f t="shared" si="4"/>
        <v>2015</v>
      </c>
      <c r="F61" s="77">
        <v>0.79043210167044076</v>
      </c>
      <c r="H61" s="78">
        <v>0.64511935415966604</v>
      </c>
      <c r="I61" s="78">
        <v>7.7074960271981061E-2</v>
      </c>
      <c r="J61" s="78">
        <v>6.823778723879366E-2</v>
      </c>
    </row>
    <row r="62" spans="1:19" s="28" customFormat="1" ht="18.75" customHeight="1" x14ac:dyDescent="0.25">
      <c r="A62" s="105"/>
      <c r="B62" s="105"/>
      <c r="C62" s="105"/>
      <c r="D62" s="104">
        <f>D61+1</f>
        <v>2016</v>
      </c>
      <c r="F62" s="75">
        <v>0.87106581022756424</v>
      </c>
      <c r="H62" s="76">
        <v>0.61901747348045544</v>
      </c>
      <c r="I62" s="76">
        <v>0.13050544748714346</v>
      </c>
      <c r="J62" s="76">
        <v>0.12154288925996527</v>
      </c>
    </row>
    <row r="63" spans="1:19" s="28" customFormat="1" ht="18.75" customHeight="1" x14ac:dyDescent="0.25">
      <c r="A63" s="105"/>
      <c r="B63" s="105"/>
      <c r="C63" s="105"/>
      <c r="D63" s="104">
        <f>D62+1</f>
        <v>2017</v>
      </c>
      <c r="F63" s="77">
        <v>1.058418708501814</v>
      </c>
      <c r="H63" s="78">
        <v>0.71624078983595074</v>
      </c>
      <c r="I63" s="78">
        <v>0.17174979557277345</v>
      </c>
      <c r="J63" s="78">
        <v>0.1704281230930898</v>
      </c>
    </row>
    <row r="64" spans="1:19" s="28" customFormat="1" ht="18.75" customHeight="1" x14ac:dyDescent="0.25">
      <c r="A64" s="105"/>
      <c r="B64" s="105"/>
      <c r="C64" s="105"/>
      <c r="D64" s="104">
        <f t="shared" ref="D64:D65" si="5">D63+1</f>
        <v>2018</v>
      </c>
      <c r="F64" s="75">
        <v>0.97428235310727673</v>
      </c>
      <c r="H64" s="76">
        <v>0.53655537008833698</v>
      </c>
      <c r="I64" s="76">
        <v>0.19224187598748305</v>
      </c>
      <c r="J64" s="76">
        <v>0.24548510703145665</v>
      </c>
    </row>
    <row r="65" spans="1:10" s="28" customFormat="1" ht="18.75" customHeight="1" x14ac:dyDescent="0.25">
      <c r="A65" s="105"/>
      <c r="B65" s="105"/>
      <c r="C65" s="105"/>
      <c r="D65" s="104">
        <f t="shared" si="5"/>
        <v>2019</v>
      </c>
      <c r="F65" s="77">
        <v>0.93475876784334322</v>
      </c>
      <c r="H65" s="78">
        <v>0.30785596805450732</v>
      </c>
      <c r="I65" s="78">
        <v>0.21145698754736045</v>
      </c>
      <c r="J65" s="78">
        <v>0.41544581224147542</v>
      </c>
    </row>
    <row r="66" spans="1:10" s="28" customFormat="1" ht="18.75" customHeight="1" x14ac:dyDescent="0.25">
      <c r="A66" s="105"/>
      <c r="B66" s="105"/>
      <c r="C66" s="105"/>
      <c r="D66" s="104">
        <f>D65+1</f>
        <v>2020</v>
      </c>
      <c r="F66" s="79">
        <v>0.86717562348042421</v>
      </c>
      <c r="H66" s="80">
        <v>7.2317709017605689E-2</v>
      </c>
      <c r="I66" s="80">
        <v>0.1414364758018862</v>
      </c>
      <c r="J66" s="80">
        <v>0.65342143866093239</v>
      </c>
    </row>
    <row r="67" spans="1:10" x14ac:dyDescent="0.25">
      <c r="A67" s="108"/>
    </row>
    <row r="68" spans="1:10" ht="12.15" customHeight="1" x14ac:dyDescent="0.25">
      <c r="A68" s="108"/>
    </row>
    <row r="69" spans="1:10" ht="10.25" customHeight="1" x14ac:dyDescent="0.25">
      <c r="A69" s="108"/>
    </row>
    <row r="70" spans="1:10" x14ac:dyDescent="0.25">
      <c r="A70" s="108"/>
    </row>
    <row r="71" spans="1:10" x14ac:dyDescent="0.25">
      <c r="A71" s="108"/>
    </row>
    <row r="72" spans="1:10" x14ac:dyDescent="0.25">
      <c r="A72" s="108"/>
    </row>
    <row r="73" spans="1:10" x14ac:dyDescent="0.25">
      <c r="A73" s="108"/>
    </row>
    <row r="74" spans="1:10" x14ac:dyDescent="0.25">
      <c r="A74" s="108"/>
    </row>
    <row r="75" spans="1:10" x14ac:dyDescent="0.25">
      <c r="A75" s="108"/>
    </row>
    <row r="76" spans="1:10" x14ac:dyDescent="0.25">
      <c r="A76" s="108"/>
    </row>
    <row r="77" spans="1:10" x14ac:dyDescent="0.25">
      <c r="A77" s="108"/>
    </row>
    <row r="78" spans="1:10" x14ac:dyDescent="0.25">
      <c r="A78" s="108"/>
    </row>
    <row r="79" spans="1:10" x14ac:dyDescent="0.25">
      <c r="A79" s="108"/>
    </row>
    <row r="80" spans="1:10"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91" spans="1:1" x14ac:dyDescent="0.25">
      <c r="A91" s="107"/>
    </row>
    <row r="92" spans="1:1" x14ac:dyDescent="0.25">
      <c r="A92" s="102"/>
    </row>
    <row r="93" spans="1:1" x14ac:dyDescent="0.25">
      <c r="A93" s="102"/>
    </row>
    <row r="94" spans="1:1" x14ac:dyDescent="0.25">
      <c r="A94" s="102"/>
    </row>
    <row r="95" spans="1:1" x14ac:dyDescent="0.25">
      <c r="A95" s="102"/>
    </row>
    <row r="96" spans="1:1" x14ac:dyDescent="0.25">
      <c r="A96" s="102"/>
    </row>
    <row r="97" spans="1:1" x14ac:dyDescent="0.25">
      <c r="A97" s="102"/>
    </row>
    <row r="98" spans="1:1" x14ac:dyDescent="0.25">
      <c r="A98" s="102"/>
    </row>
    <row r="99" spans="1:1" x14ac:dyDescent="0.25">
      <c r="A99" s="102"/>
    </row>
    <row r="100" spans="1:1" x14ac:dyDescent="0.25">
      <c r="A100" s="102"/>
    </row>
    <row r="101" spans="1:1" x14ac:dyDescent="0.25">
      <c r="A101" s="102"/>
    </row>
    <row r="102" spans="1:1" x14ac:dyDescent="0.25">
      <c r="A102" s="102"/>
    </row>
    <row r="103" spans="1:1" x14ac:dyDescent="0.25">
      <c r="A103" s="102"/>
    </row>
    <row r="104" spans="1:1" x14ac:dyDescent="0.25">
      <c r="A104" s="102"/>
    </row>
    <row r="105" spans="1:1" x14ac:dyDescent="0.25">
      <c r="A105" s="102"/>
    </row>
    <row r="106" spans="1:1" x14ac:dyDescent="0.25">
      <c r="A106" s="102"/>
    </row>
    <row r="107" spans="1:1" x14ac:dyDescent="0.25">
      <c r="A107" s="102"/>
    </row>
    <row r="108" spans="1:1" x14ac:dyDescent="0.25">
      <c r="A108" s="102"/>
    </row>
    <row r="109" spans="1:1" x14ac:dyDescent="0.25">
      <c r="A109" s="102"/>
    </row>
    <row r="110" spans="1:1" x14ac:dyDescent="0.25">
      <c r="A110" s="102"/>
    </row>
    <row r="111" spans="1:1" x14ac:dyDescent="0.25">
      <c r="A111" s="102"/>
    </row>
    <row r="112" spans="1:1" x14ac:dyDescent="0.25">
      <c r="A112" s="102"/>
    </row>
    <row r="114" spans="1:1" x14ac:dyDescent="0.25">
      <c r="A114" s="109"/>
    </row>
    <row r="115" spans="1:1" x14ac:dyDescent="0.25">
      <c r="A115" s="109"/>
    </row>
    <row r="116" spans="1:1" x14ac:dyDescent="0.25">
      <c r="A116" s="110"/>
    </row>
    <row r="117" spans="1:1" x14ac:dyDescent="0.25">
      <c r="A117" s="111"/>
    </row>
    <row r="118" spans="1:1" x14ac:dyDescent="0.25">
      <c r="A118" s="111"/>
    </row>
    <row r="119" spans="1:1" x14ac:dyDescent="0.25">
      <c r="A119" s="111"/>
    </row>
    <row r="120" spans="1:1" x14ac:dyDescent="0.25">
      <c r="A120" s="111"/>
    </row>
    <row r="121" spans="1:1" x14ac:dyDescent="0.25">
      <c r="A121" s="111"/>
    </row>
    <row r="122" spans="1:1" x14ac:dyDescent="0.25">
      <c r="A122" s="111"/>
    </row>
    <row r="123" spans="1:1" x14ac:dyDescent="0.25">
      <c r="A123" s="111"/>
    </row>
    <row r="124" spans="1:1" x14ac:dyDescent="0.25">
      <c r="A124" s="111"/>
    </row>
    <row r="125" spans="1:1" x14ac:dyDescent="0.25">
      <c r="A125" s="111"/>
    </row>
    <row r="126" spans="1:1" x14ac:dyDescent="0.25">
      <c r="A126" s="111"/>
    </row>
    <row r="127" spans="1:1" x14ac:dyDescent="0.25">
      <c r="A127" s="111"/>
    </row>
    <row r="128" spans="1:1" x14ac:dyDescent="0.25">
      <c r="A128" s="111"/>
    </row>
    <row r="129" spans="1:1" x14ac:dyDescent="0.25">
      <c r="A129" s="111"/>
    </row>
    <row r="130" spans="1:1" x14ac:dyDescent="0.25">
      <c r="A130" s="111"/>
    </row>
    <row r="131" spans="1:1" x14ac:dyDescent="0.25">
      <c r="A131" s="111"/>
    </row>
    <row r="132" spans="1:1" x14ac:dyDescent="0.25">
      <c r="A132" s="111"/>
    </row>
    <row r="133" spans="1:1" x14ac:dyDescent="0.25">
      <c r="A133" s="111"/>
    </row>
    <row r="134" spans="1:1" x14ac:dyDescent="0.25">
      <c r="A134" s="111"/>
    </row>
    <row r="135" spans="1:1" x14ac:dyDescent="0.25">
      <c r="A135" s="111"/>
    </row>
    <row r="136" spans="1:1" x14ac:dyDescent="0.25">
      <c r="A136" s="111"/>
    </row>
    <row r="137" spans="1:1" x14ac:dyDescent="0.25">
      <c r="A137" s="111"/>
    </row>
  </sheetData>
  <sheetProtection formatCells="0" formatColumns="0" formatRows="0" insertColumns="0" insertRows="0" insertHyperlinks="0" deleteColumns="0" deleteRows="0" sort="0" autoFilter="0" pivotTables="0"/>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4F34-5735-4C99-A1F0-C031232F61FC}">
  <sheetPr codeName="WTemplate18">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36</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Accident &amp; Health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372.21056682645218</v>
      </c>
      <c r="C12" s="28">
        <f>+IF(I51="",J51*F12, IF(J51="", I51*F12,(I51+J51)*F12))</f>
        <v>56.986862434527488</v>
      </c>
      <c r="D12" s="27">
        <v>2005</v>
      </c>
      <c r="F12" s="29">
        <v>372.21056682643416</v>
      </c>
      <c r="H12" s="30">
        <v>0.16146608520161176</v>
      </c>
      <c r="I12" s="31">
        <v>0.492142621522136</v>
      </c>
      <c r="J12" s="31">
        <v>0.57901154658784204</v>
      </c>
      <c r="K12" s="31">
        <v>0.62457432378665378</v>
      </c>
      <c r="L12" s="31">
        <v>0.65167976614722012</v>
      </c>
      <c r="M12" s="31">
        <v>0.68424900107185382</v>
      </c>
      <c r="N12" s="31">
        <v>0.70263719171733285</v>
      </c>
      <c r="O12" s="31">
        <v>0.71479416067265411</v>
      </c>
      <c r="P12" s="31">
        <v>0.72891035408212701</v>
      </c>
      <c r="Q12" s="31">
        <v>0.72437149552480651</v>
      </c>
      <c r="R12" s="31">
        <v>0.73535052776323562</v>
      </c>
      <c r="S12" s="32">
        <v>0.74768577206265485</v>
      </c>
      <c r="T12" s="32">
        <v>0.76177685772427117</v>
      </c>
      <c r="U12" s="32">
        <v>0.76164103009339479</v>
      </c>
      <c r="V12" s="32">
        <v>0.77536552479173015</v>
      </c>
      <c r="W12" s="33">
        <v>0.7792980914606279</v>
      </c>
      <c r="X12" s="34"/>
      <c r="Y12" s="34"/>
    </row>
    <row r="13" spans="1:42" s="28" customFormat="1" ht="16.25" customHeight="1" x14ac:dyDescent="0.25">
      <c r="A13" s="27"/>
      <c r="B13" s="28">
        <v>285.10448642240567</v>
      </c>
      <c r="C13" s="28">
        <f t="shared" ref="C13:C26" si="1">+IF(I52="",J52*F13, IF(J52="", I52*F13,(I52+J52)*F13))</f>
        <v>33.730585160982137</v>
      </c>
      <c r="D13" s="27">
        <f>D12+1</f>
        <v>2006</v>
      </c>
      <c r="F13" s="35">
        <v>285.10448741239662</v>
      </c>
      <c r="H13" s="36">
        <v>0.14466988875500314</v>
      </c>
      <c r="I13" s="34">
        <v>0.50787563015747605</v>
      </c>
      <c r="J13" s="34">
        <v>0.67243272831393619</v>
      </c>
      <c r="K13" s="34">
        <v>0.66527667623994491</v>
      </c>
      <c r="L13" s="34">
        <v>0.68368991539181456</v>
      </c>
      <c r="M13" s="34">
        <v>0.70590240007584237</v>
      </c>
      <c r="N13" s="34">
        <v>0.71050239466692533</v>
      </c>
      <c r="O13" s="34">
        <v>0.71654400402782947</v>
      </c>
      <c r="P13" s="34">
        <v>0.7331478777618059</v>
      </c>
      <c r="Q13" s="34">
        <v>0.74979863048431272</v>
      </c>
      <c r="R13" s="34">
        <v>0.75359951253924795</v>
      </c>
      <c r="S13" s="34">
        <v>0.76054530833489986</v>
      </c>
      <c r="T13" s="34">
        <v>0.76927237798773762</v>
      </c>
      <c r="U13" s="34">
        <v>0.77598061832983145</v>
      </c>
      <c r="V13" s="37">
        <v>0.77294558225573406</v>
      </c>
      <c r="W13" s="34"/>
      <c r="X13" s="34"/>
      <c r="Y13" s="34"/>
    </row>
    <row r="14" spans="1:42" s="28" customFormat="1" ht="16.25" customHeight="1" x14ac:dyDescent="0.25">
      <c r="A14" s="27"/>
      <c r="B14" s="28">
        <v>252.3454910295998</v>
      </c>
      <c r="C14" s="28">
        <f t="shared" si="1"/>
        <v>16.535407340208483</v>
      </c>
      <c r="D14" s="27">
        <f>D13+1</f>
        <v>2007</v>
      </c>
      <c r="F14" s="38">
        <v>252.34549564959079</v>
      </c>
      <c r="H14" s="39">
        <v>0.11588064013072634</v>
      </c>
      <c r="I14" s="40">
        <v>0.46453865399175037</v>
      </c>
      <c r="J14" s="40">
        <v>0.55959239195617438</v>
      </c>
      <c r="K14" s="40">
        <v>0.58721125331943858</v>
      </c>
      <c r="L14" s="40">
        <v>0.60692178862018198</v>
      </c>
      <c r="M14" s="40">
        <v>0.62329964065730148</v>
      </c>
      <c r="N14" s="40">
        <v>0.6321868685200891</v>
      </c>
      <c r="O14" s="40">
        <v>0.63943776208279357</v>
      </c>
      <c r="P14" s="40">
        <v>0.65075494629736041</v>
      </c>
      <c r="Q14" s="40">
        <v>0.66522904253823789</v>
      </c>
      <c r="R14" s="40">
        <v>0.66660587297894636</v>
      </c>
      <c r="S14" s="40">
        <v>0.67540538122561911</v>
      </c>
      <c r="T14" s="40">
        <v>0.67523730648556346</v>
      </c>
      <c r="U14" s="41">
        <v>0.68104027510916587</v>
      </c>
      <c r="V14" s="34"/>
      <c r="W14" s="34"/>
      <c r="X14" s="34"/>
      <c r="Y14" s="34"/>
    </row>
    <row r="15" spans="1:42" s="28" customFormat="1" ht="16.25" customHeight="1" x14ac:dyDescent="0.25">
      <c r="A15" s="27"/>
      <c r="B15" s="28">
        <v>186.55277706713488</v>
      </c>
      <c r="C15" s="28">
        <f t="shared" si="1"/>
        <v>11.988764772261236</v>
      </c>
      <c r="D15" s="27">
        <f t="shared" ref="D15:D27" si="2">D14+1</f>
        <v>2008</v>
      </c>
      <c r="F15" s="35">
        <v>186.55277708713086</v>
      </c>
      <c r="H15" s="36">
        <v>0.15368869071613434</v>
      </c>
      <c r="I15" s="34">
        <v>0.65683731779945154</v>
      </c>
      <c r="J15" s="34">
        <v>0.76928446395044692</v>
      </c>
      <c r="K15" s="34">
        <v>0.80195788508720256</v>
      </c>
      <c r="L15" s="34">
        <v>0.82767405139092776</v>
      </c>
      <c r="M15" s="34">
        <v>0.84353237437743744</v>
      </c>
      <c r="N15" s="34">
        <v>0.8502447345244416</v>
      </c>
      <c r="O15" s="34">
        <v>0.85915865666468605</v>
      </c>
      <c r="P15" s="34">
        <v>0.89387384451184981</v>
      </c>
      <c r="Q15" s="34">
        <v>0.9038903936041266</v>
      </c>
      <c r="R15" s="34">
        <v>0.90762829797027755</v>
      </c>
      <c r="S15" s="34">
        <v>0.90253143957033355</v>
      </c>
      <c r="T15" s="37">
        <v>0.90578291520310572</v>
      </c>
      <c r="U15" s="34"/>
      <c r="V15" s="34"/>
      <c r="W15" s="34"/>
      <c r="X15" s="34"/>
      <c r="Y15" s="34"/>
    </row>
    <row r="16" spans="1:42" s="28" customFormat="1" ht="16.25" customHeight="1" x14ac:dyDescent="0.25">
      <c r="A16" s="27"/>
      <c r="B16" s="28">
        <v>156.12178777994973</v>
      </c>
      <c r="C16" s="28">
        <f t="shared" si="1"/>
        <v>5.489065870262273</v>
      </c>
      <c r="D16" s="27">
        <f t="shared" si="2"/>
        <v>2009</v>
      </c>
      <c r="F16" s="38">
        <v>156.12178777994671</v>
      </c>
      <c r="H16" s="39">
        <v>0.17002614162599655</v>
      </c>
      <c r="I16" s="40">
        <v>0.64997017913332122</v>
      </c>
      <c r="J16" s="40">
        <v>0.7390891954976454</v>
      </c>
      <c r="K16" s="40">
        <v>0.76041219478770106</v>
      </c>
      <c r="L16" s="40">
        <v>0.77937438932867353</v>
      </c>
      <c r="M16" s="40">
        <v>0.77943247047659592</v>
      </c>
      <c r="N16" s="40">
        <v>0.777701227747153</v>
      </c>
      <c r="O16" s="40">
        <v>0.78337160048998866</v>
      </c>
      <c r="P16" s="40">
        <v>0.78411834213095355</v>
      </c>
      <c r="Q16" s="40">
        <v>0.78398264992359445</v>
      </c>
      <c r="R16" s="40">
        <v>0.78452806014092724</v>
      </c>
      <c r="S16" s="42">
        <v>0.78369064340322403</v>
      </c>
      <c r="T16" s="34"/>
      <c r="U16" s="34"/>
      <c r="V16" s="34"/>
      <c r="W16" s="34"/>
      <c r="X16" s="34"/>
      <c r="Y16" s="34"/>
    </row>
    <row r="17" spans="1:25" s="28" customFormat="1" ht="16.25" customHeight="1" x14ac:dyDescent="0.25">
      <c r="A17" s="27"/>
      <c r="B17" s="28">
        <v>96.27100169950522</v>
      </c>
      <c r="C17" s="28">
        <f t="shared" si="1"/>
        <v>0.16157136477255168</v>
      </c>
      <c r="D17" s="27">
        <f t="shared" si="2"/>
        <v>2010</v>
      </c>
      <c r="F17" s="35">
        <v>96.27100169950323</v>
      </c>
      <c r="H17" s="36">
        <v>0.1749083666183886</v>
      </c>
      <c r="I17" s="34">
        <v>0.72924356702015303</v>
      </c>
      <c r="J17" s="34">
        <v>0.77646740025902006</v>
      </c>
      <c r="K17" s="34">
        <v>0.77535376998993522</v>
      </c>
      <c r="L17" s="34">
        <v>0.77432312318822616</v>
      </c>
      <c r="M17" s="34">
        <v>0.77545558216420174</v>
      </c>
      <c r="N17" s="34">
        <v>0.77546253005075583</v>
      </c>
      <c r="O17" s="34">
        <v>0.77577319088808094</v>
      </c>
      <c r="P17" s="34">
        <v>0.77576037280187438</v>
      </c>
      <c r="Q17" s="34">
        <v>0.77556443684341758</v>
      </c>
      <c r="R17" s="37">
        <v>0.77545357989977792</v>
      </c>
      <c r="S17" s="34" t="s">
        <v>16</v>
      </c>
      <c r="T17" s="34"/>
      <c r="U17" s="34"/>
      <c r="V17" s="34"/>
      <c r="W17" s="34"/>
      <c r="X17" s="34"/>
      <c r="Y17" s="34"/>
    </row>
    <row r="18" spans="1:25" s="28" customFormat="1" ht="16.25" customHeight="1" x14ac:dyDescent="0.25">
      <c r="A18" s="27"/>
      <c r="B18" s="28">
        <v>125.58925429113413</v>
      </c>
      <c r="C18" s="28">
        <f t="shared" si="1"/>
        <v>0.16257744335305785</v>
      </c>
      <c r="D18" s="27">
        <f t="shared" si="2"/>
        <v>2011</v>
      </c>
      <c r="F18" s="38">
        <v>125.58925429113611</v>
      </c>
      <c r="H18" s="39">
        <v>0.2789782905212696</v>
      </c>
      <c r="I18" s="40">
        <v>0.74388178970617092</v>
      </c>
      <c r="J18" s="40">
        <v>0.81872957499677823</v>
      </c>
      <c r="K18" s="40">
        <v>0.82284342202068161</v>
      </c>
      <c r="L18" s="40">
        <v>0.82285027076852679</v>
      </c>
      <c r="M18" s="40">
        <v>0.82253124012992762</v>
      </c>
      <c r="N18" s="40">
        <v>0.82249648118478891</v>
      </c>
      <c r="O18" s="40">
        <v>0.8224970196862782</v>
      </c>
      <c r="P18" s="40">
        <v>0.8226316398606609</v>
      </c>
      <c r="Q18" s="42">
        <v>0.82249645275879224</v>
      </c>
      <c r="R18" s="34" t="s">
        <v>16</v>
      </c>
      <c r="S18" s="34" t="s">
        <v>16</v>
      </c>
      <c r="T18" s="34"/>
      <c r="U18" s="34"/>
      <c r="V18" s="34"/>
      <c r="W18" s="34"/>
      <c r="X18" s="34"/>
      <c r="Y18" s="34"/>
    </row>
    <row r="19" spans="1:25" s="28" customFormat="1" ht="16.25" customHeight="1" x14ac:dyDescent="0.25">
      <c r="A19" s="27"/>
      <c r="B19" s="28">
        <v>125.88562201412552</v>
      </c>
      <c r="C19" s="28">
        <f t="shared" si="1"/>
        <v>0.40578615530608625</v>
      </c>
      <c r="D19" s="27">
        <f t="shared" si="2"/>
        <v>2012</v>
      </c>
      <c r="F19" s="35">
        <v>125.88562195411852</v>
      </c>
      <c r="H19" s="36">
        <v>0.22605700053941283</v>
      </c>
      <c r="I19" s="34">
        <v>0.82353590994942694</v>
      </c>
      <c r="J19" s="34">
        <v>0.89439671860735137</v>
      </c>
      <c r="K19" s="34">
        <v>0.89882865630039999</v>
      </c>
      <c r="L19" s="34">
        <v>0.89876132219587679</v>
      </c>
      <c r="M19" s="34">
        <v>0.89995621654385494</v>
      </c>
      <c r="N19" s="34">
        <v>0.89995802929735202</v>
      </c>
      <c r="O19" s="34">
        <v>0.89999833153896369</v>
      </c>
      <c r="P19" s="37">
        <v>0.89992809047665123</v>
      </c>
      <c r="Q19" s="34" t="s">
        <v>16</v>
      </c>
      <c r="R19" s="34" t="s">
        <v>16</v>
      </c>
      <c r="S19" s="34" t="s">
        <v>16</v>
      </c>
      <c r="T19" s="34"/>
      <c r="U19" s="34"/>
      <c r="V19" s="34"/>
      <c r="W19" s="34"/>
      <c r="X19" s="34"/>
      <c r="Y19" s="34"/>
    </row>
    <row r="20" spans="1:25" s="28" customFormat="1" ht="16.25" customHeight="1" x14ac:dyDescent="0.25">
      <c r="A20" s="27"/>
      <c r="B20" s="28">
        <v>162.73749823599431</v>
      </c>
      <c r="C20" s="28">
        <f t="shared" si="1"/>
        <v>0.80446994828179963</v>
      </c>
      <c r="D20" s="27">
        <f t="shared" si="2"/>
        <v>2013</v>
      </c>
      <c r="F20" s="38">
        <v>162.73749823600156</v>
      </c>
      <c r="H20" s="39">
        <v>0.24811327522950946</v>
      </c>
      <c r="I20" s="40">
        <v>0.80167446378478346</v>
      </c>
      <c r="J20" s="40">
        <v>0.89793766936999664</v>
      </c>
      <c r="K20" s="40">
        <v>0.90923844382325536</v>
      </c>
      <c r="L20" s="40">
        <v>0.90818082155397806</v>
      </c>
      <c r="M20" s="40">
        <v>0.91870143606527221</v>
      </c>
      <c r="N20" s="40">
        <v>0.91840124303793524</v>
      </c>
      <c r="O20" s="42">
        <v>0.91883145848963899</v>
      </c>
      <c r="P20" s="34" t="s">
        <v>16</v>
      </c>
      <c r="Q20" s="34" t="s">
        <v>16</v>
      </c>
      <c r="R20" s="34" t="s">
        <v>16</v>
      </c>
      <c r="S20" s="34" t="s">
        <v>16</v>
      </c>
      <c r="T20" s="34"/>
      <c r="U20" s="34"/>
      <c r="V20" s="34"/>
      <c r="W20" s="34"/>
      <c r="X20" s="34"/>
      <c r="Y20" s="34"/>
    </row>
    <row r="21" spans="1:25" s="28" customFormat="1" ht="16.25" customHeight="1" x14ac:dyDescent="0.25">
      <c r="A21" s="27"/>
      <c r="B21" s="28">
        <v>136.05643470475957</v>
      </c>
      <c r="C21" s="28">
        <f t="shared" si="1"/>
        <v>0.83520629330800011</v>
      </c>
      <c r="D21" s="27">
        <f t="shared" si="2"/>
        <v>2014</v>
      </c>
      <c r="F21" s="35">
        <v>136.05643470475178</v>
      </c>
      <c r="H21" s="36">
        <v>0.23939798754554356</v>
      </c>
      <c r="I21" s="34">
        <v>0.73192217252919511</v>
      </c>
      <c r="J21" s="34">
        <v>0.85895972224208816</v>
      </c>
      <c r="K21" s="34">
        <v>0.85848646833934084</v>
      </c>
      <c r="L21" s="34">
        <v>0.85763630911805677</v>
      </c>
      <c r="M21" s="34">
        <v>0.85522352758010456</v>
      </c>
      <c r="N21" s="43">
        <v>0.85519231257851536</v>
      </c>
      <c r="O21" s="34" t="s">
        <v>16</v>
      </c>
      <c r="P21" s="34" t="s">
        <v>16</v>
      </c>
      <c r="Q21" s="34" t="s">
        <v>16</v>
      </c>
      <c r="R21" s="34" t="s">
        <v>16</v>
      </c>
      <c r="S21" s="34" t="s">
        <v>16</v>
      </c>
      <c r="T21" s="34"/>
      <c r="U21" s="34"/>
      <c r="V21" s="34"/>
      <c r="W21" s="34"/>
      <c r="X21" s="34"/>
      <c r="Y21" s="34"/>
    </row>
    <row r="22" spans="1:25" s="28" customFormat="1" ht="16.25" customHeight="1" x14ac:dyDescent="0.25">
      <c r="A22" s="27"/>
      <c r="B22" s="28">
        <v>81.506713116881372</v>
      </c>
      <c r="C22" s="28">
        <f t="shared" si="1"/>
        <v>0.94356889774067054</v>
      </c>
      <c r="D22" s="27">
        <f t="shared" si="2"/>
        <v>2015</v>
      </c>
      <c r="F22" s="38">
        <v>81.506713056888927</v>
      </c>
      <c r="H22" s="39">
        <v>0.18694244263482823</v>
      </c>
      <c r="I22" s="40">
        <v>0.80359159933165381</v>
      </c>
      <c r="J22" s="40">
        <v>0.8817214841627421</v>
      </c>
      <c r="K22" s="40">
        <v>0.90125647642216611</v>
      </c>
      <c r="L22" s="40">
        <v>0.97080779270628348</v>
      </c>
      <c r="M22" s="42">
        <v>0.962323513241787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300.13871853229307</v>
      </c>
      <c r="C23" s="28">
        <f t="shared" si="1"/>
        <v>1.5330933578132619</v>
      </c>
      <c r="D23" s="27">
        <f t="shared" si="2"/>
        <v>2016</v>
      </c>
      <c r="F23" s="46">
        <v>300.13871858121797</v>
      </c>
      <c r="H23" s="36">
        <v>0.20654491433989636</v>
      </c>
      <c r="I23" s="34">
        <v>0.71490513040218118</v>
      </c>
      <c r="J23" s="34">
        <v>0.76517947413707277</v>
      </c>
      <c r="K23" s="34">
        <v>0.76563435848361572</v>
      </c>
      <c r="L23" s="37">
        <v>0.76715235339435595</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309.14749523464332</v>
      </c>
      <c r="C24" s="28">
        <f t="shared" si="1"/>
        <v>3.5285689347226556</v>
      </c>
      <c r="D24" s="27">
        <f t="shared" si="2"/>
        <v>2017</v>
      </c>
      <c r="F24" s="38">
        <v>309.17808729207798</v>
      </c>
      <c r="H24" s="40">
        <v>0.22098515033047716</v>
      </c>
      <c r="I24" s="40">
        <v>0.71984335024051793</v>
      </c>
      <c r="J24" s="40">
        <v>0.76908890824797749</v>
      </c>
      <c r="K24" s="42">
        <v>0.77105673267635888</v>
      </c>
      <c r="L24" s="34"/>
      <c r="M24" s="34"/>
      <c r="N24" s="34"/>
      <c r="O24" s="34"/>
      <c r="P24" s="34"/>
      <c r="Q24" s="34"/>
      <c r="R24" s="34"/>
      <c r="S24" s="34"/>
      <c r="U24" s="44"/>
      <c r="V24" s="44"/>
      <c r="W24" s="44"/>
      <c r="X24" s="44"/>
      <c r="Y24" s="44"/>
    </row>
    <row r="25" spans="1:25" s="28" customFormat="1" ht="16.25" customHeight="1" x14ac:dyDescent="0.25">
      <c r="A25" s="27"/>
      <c r="B25" s="28">
        <v>392.17001153796929</v>
      </c>
      <c r="C25" s="28">
        <f t="shared" si="1"/>
        <v>4.2457817864647094</v>
      </c>
      <c r="D25" s="27">
        <f t="shared" si="2"/>
        <v>2018</v>
      </c>
      <c r="F25" s="35">
        <v>392.08377063796638</v>
      </c>
      <c r="H25" s="36">
        <v>0.22423227637862711</v>
      </c>
      <c r="I25" s="34">
        <v>0.64350206189286041</v>
      </c>
      <c r="J25" s="37">
        <v>0.67757870876395043</v>
      </c>
      <c r="K25" s="34"/>
      <c r="L25" s="34"/>
      <c r="M25" s="34"/>
      <c r="N25" s="34"/>
      <c r="O25" s="34"/>
      <c r="P25" s="34"/>
      <c r="Q25" s="34"/>
      <c r="R25" s="34"/>
      <c r="S25" s="34"/>
      <c r="U25" s="44"/>
      <c r="V25" s="44"/>
      <c r="W25" s="44"/>
      <c r="X25" s="44"/>
      <c r="Y25" s="44"/>
    </row>
    <row r="26" spans="1:25" s="28" customFormat="1" ht="16.25" customHeight="1" x14ac:dyDescent="0.25">
      <c r="A26" s="27"/>
      <c r="B26" s="28">
        <v>414.51443918175448</v>
      </c>
      <c r="C26" s="28">
        <f t="shared" si="1"/>
        <v>30.487537317300816</v>
      </c>
      <c r="D26" s="27">
        <f t="shared" si="2"/>
        <v>2019</v>
      </c>
      <c r="F26" s="38">
        <v>413.79731265812671</v>
      </c>
      <c r="H26" s="47">
        <v>0.22353673613633315</v>
      </c>
      <c r="I26" s="42">
        <v>0.60372571045935985</v>
      </c>
      <c r="J26" s="34"/>
      <c r="K26" s="34"/>
      <c r="L26" s="34"/>
      <c r="M26" s="34"/>
      <c r="N26" s="34"/>
      <c r="O26" s="34"/>
      <c r="P26" s="34"/>
      <c r="Q26" s="34"/>
      <c r="R26" s="34"/>
      <c r="S26" s="34"/>
      <c r="U26" s="44"/>
      <c r="V26" s="44"/>
      <c r="W26" s="44"/>
      <c r="X26" s="44"/>
      <c r="Y26" s="44"/>
    </row>
    <row r="27" spans="1:25" s="28" customFormat="1" ht="16.25" customHeight="1" x14ac:dyDescent="0.25">
      <c r="A27" s="27"/>
      <c r="B27" s="28">
        <v>365.73817830557221</v>
      </c>
      <c r="C27" s="28">
        <f>+IF(I66="",J66*F27, IF(J66="", I66*F27,(I66+J66)*F27))</f>
        <v>137.46719499157021</v>
      </c>
      <c r="D27" s="27">
        <f t="shared" si="2"/>
        <v>2020</v>
      </c>
      <c r="F27" s="48">
        <v>306.10463145217687</v>
      </c>
      <c r="H27" s="49">
        <v>0.33222191654159805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372.21056682643416</v>
      </c>
      <c r="G31" s="17"/>
      <c r="H31" s="30">
        <v>9.2572410309306546E-2</v>
      </c>
      <c r="I31" s="31">
        <v>0.33784594356883224</v>
      </c>
      <c r="J31" s="31">
        <v>0.44760705843282339</v>
      </c>
      <c r="K31" s="31">
        <v>0.51172225711520647</v>
      </c>
      <c r="L31" s="31">
        <v>0.55611727527382748</v>
      </c>
      <c r="M31" s="31">
        <v>0.58417726343866982</v>
      </c>
      <c r="N31" s="31">
        <v>0.60753083967937438</v>
      </c>
      <c r="O31" s="31">
        <v>0.62987964750848957</v>
      </c>
      <c r="P31" s="31">
        <v>0.64670684230404907</v>
      </c>
      <c r="Q31" s="31">
        <v>0.66122872191123794</v>
      </c>
      <c r="R31" s="31">
        <v>0.67206095390386456</v>
      </c>
      <c r="S31" s="31">
        <v>0.68241002327621325</v>
      </c>
      <c r="T31" s="31">
        <v>0.69475168186785685</v>
      </c>
      <c r="U31" s="31">
        <v>0.70275116002711457</v>
      </c>
      <c r="V31" s="59">
        <v>0.71013143794100286</v>
      </c>
      <c r="W31" s="60">
        <v>0.71595607965106378</v>
      </c>
    </row>
    <row r="32" spans="1:25" s="54" customFormat="1" ht="19.25" customHeight="1" x14ac:dyDescent="0.25">
      <c r="D32" s="27">
        <f>D31+1</f>
        <v>2006</v>
      </c>
      <c r="E32" s="57"/>
      <c r="F32" s="61">
        <v>285.10448741239662</v>
      </c>
      <c r="G32" s="17"/>
      <c r="H32" s="36">
        <v>7.0365609245329377E-2</v>
      </c>
      <c r="I32" s="34">
        <v>0.3107497059094374</v>
      </c>
      <c r="J32" s="34">
        <v>0.49036991331044627</v>
      </c>
      <c r="K32" s="34">
        <v>0.53260927600615027</v>
      </c>
      <c r="L32" s="34">
        <v>0.58520227717591722</v>
      </c>
      <c r="M32" s="34">
        <v>0.61718981540361428</v>
      </c>
      <c r="N32" s="34">
        <v>0.63361433987350657</v>
      </c>
      <c r="O32" s="34">
        <v>0.64654889970261176</v>
      </c>
      <c r="P32" s="34">
        <v>0.65990325797503946</v>
      </c>
      <c r="Q32" s="34">
        <v>0.67201125761162783</v>
      </c>
      <c r="R32" s="34">
        <v>0.68139927754169438</v>
      </c>
      <c r="S32" s="34">
        <v>0.68848605024848952</v>
      </c>
      <c r="T32" s="34">
        <v>0.6958595724580372</v>
      </c>
      <c r="U32" s="34">
        <v>0.70403083093636198</v>
      </c>
      <c r="V32" s="37">
        <v>0.70970453816089674</v>
      </c>
    </row>
    <row r="33" spans="1:21" s="54" customFormat="1" ht="16.25" customHeight="1" x14ac:dyDescent="0.25">
      <c r="D33" s="27">
        <f>D32+1</f>
        <v>2007</v>
      </c>
      <c r="F33" s="62">
        <v>252.34549564959079</v>
      </c>
      <c r="G33" s="17"/>
      <c r="H33" s="39">
        <v>5.2126824162737256E-2</v>
      </c>
      <c r="I33" s="40">
        <v>0.30948667714047084</v>
      </c>
      <c r="J33" s="40">
        <v>0.45239322630292855</v>
      </c>
      <c r="K33" s="40">
        <v>0.51708301903316178</v>
      </c>
      <c r="L33" s="40">
        <v>0.5475613478821969</v>
      </c>
      <c r="M33" s="40">
        <v>0.5716241023385269</v>
      </c>
      <c r="N33" s="40">
        <v>0.59087553628019662</v>
      </c>
      <c r="O33" s="40">
        <v>0.60450777124884392</v>
      </c>
      <c r="P33" s="40">
        <v>0.62204409524220694</v>
      </c>
      <c r="Q33" s="40">
        <v>0.62993425866617703</v>
      </c>
      <c r="R33" s="40">
        <v>0.64234968194096576</v>
      </c>
      <c r="S33" s="40">
        <v>0.65080978658629507</v>
      </c>
      <c r="T33" s="40">
        <v>0.656380135786924</v>
      </c>
      <c r="U33" s="41">
        <v>0.66026301258428755</v>
      </c>
    </row>
    <row r="34" spans="1:21" s="54" customFormat="1" ht="16.25" customHeight="1" x14ac:dyDescent="0.25">
      <c r="D34" s="27">
        <f t="shared" ref="D34:D46" si="3">D33+1</f>
        <v>2008</v>
      </c>
      <c r="F34" s="61">
        <v>186.55277708713086</v>
      </c>
      <c r="G34" s="17"/>
      <c r="H34" s="36">
        <v>9.0681687263689595E-2</v>
      </c>
      <c r="I34" s="34">
        <v>0.49671403715788098</v>
      </c>
      <c r="J34" s="34">
        <v>0.65683818650800962</v>
      </c>
      <c r="K34" s="34">
        <v>0.72022899791611694</v>
      </c>
      <c r="L34" s="34">
        <v>0.76448275531866761</v>
      </c>
      <c r="M34" s="34">
        <v>0.7943081814895645</v>
      </c>
      <c r="N34" s="34">
        <v>0.81810080889252956</v>
      </c>
      <c r="O34" s="34">
        <v>0.83170577580656579</v>
      </c>
      <c r="P34" s="34">
        <v>0.84007625345031411</v>
      </c>
      <c r="Q34" s="34">
        <v>0.84770280654806018</v>
      </c>
      <c r="R34" s="34">
        <v>0.85504646870832457</v>
      </c>
      <c r="S34" s="34">
        <v>0.86557639927629737</v>
      </c>
      <c r="T34" s="63">
        <v>0.86829790097632231</v>
      </c>
    </row>
    <row r="35" spans="1:21" s="54" customFormat="1" ht="16.25" customHeight="1" x14ac:dyDescent="0.25">
      <c r="A35" s="27"/>
      <c r="D35" s="27">
        <f t="shared" si="3"/>
        <v>2009</v>
      </c>
      <c r="F35" s="62">
        <v>156.12178777994671</v>
      </c>
      <c r="G35" s="17"/>
      <c r="H35" s="39">
        <v>0.12371561314176741</v>
      </c>
      <c r="I35" s="40">
        <v>0.54759436197631772</v>
      </c>
      <c r="J35" s="40">
        <v>0.67245565089171333</v>
      </c>
      <c r="K35" s="40">
        <v>0.71096670873625634</v>
      </c>
      <c r="L35" s="40">
        <v>0.73473518367338897</v>
      </c>
      <c r="M35" s="40">
        <v>0.74930190409696351</v>
      </c>
      <c r="N35" s="40">
        <v>0.75917384760916795</v>
      </c>
      <c r="O35" s="40">
        <v>0.76533543097089496</v>
      </c>
      <c r="P35" s="40">
        <v>0.76938829956140742</v>
      </c>
      <c r="Q35" s="40">
        <v>0.77159131789010971</v>
      </c>
      <c r="R35" s="40">
        <v>0.77302373538397162</v>
      </c>
      <c r="S35" s="40">
        <v>0.77386852906628523</v>
      </c>
    </row>
    <row r="36" spans="1:21" s="54" customFormat="1" ht="16.25" customHeight="1" x14ac:dyDescent="0.25">
      <c r="A36" s="27"/>
      <c r="D36" s="27">
        <f t="shared" si="3"/>
        <v>2010</v>
      </c>
      <c r="F36" s="61">
        <v>96.27100169950323</v>
      </c>
      <c r="G36" s="17"/>
      <c r="H36" s="36">
        <v>0.15494539037354765</v>
      </c>
      <c r="I36" s="34">
        <v>0.71778755159991836</v>
      </c>
      <c r="J36" s="34">
        <v>0.77445617791189691</v>
      </c>
      <c r="K36" s="34">
        <v>0.7742441235066907</v>
      </c>
      <c r="L36" s="34">
        <v>0.77426957197979007</v>
      </c>
      <c r="M36" s="34">
        <v>0.77541680290131654</v>
      </c>
      <c r="N36" s="34">
        <v>0.77542423359159052</v>
      </c>
      <c r="O36" s="34">
        <v>0.77543034675116729</v>
      </c>
      <c r="P36" s="34">
        <v>0.77543450927146862</v>
      </c>
      <c r="Q36" s="34">
        <v>0.77543681619664939</v>
      </c>
      <c r="R36" s="37">
        <v>0.77543846092866842</v>
      </c>
      <c r="S36" s="34" t="s">
        <v>16</v>
      </c>
    </row>
    <row r="37" spans="1:21" s="54" customFormat="1" ht="16.25" customHeight="1" x14ac:dyDescent="0.25">
      <c r="A37" s="27"/>
      <c r="D37" s="27">
        <f t="shared" si="3"/>
        <v>2011</v>
      </c>
      <c r="F37" s="62">
        <v>125.58925429113611</v>
      </c>
      <c r="G37" s="17"/>
      <c r="H37" s="39">
        <v>0.27254753492393996</v>
      </c>
      <c r="I37" s="40">
        <v>0.73973223429288981</v>
      </c>
      <c r="J37" s="40">
        <v>0.81793048839848925</v>
      </c>
      <c r="K37" s="40">
        <v>0.82284131961156648</v>
      </c>
      <c r="L37" s="40">
        <v>0.82284856998612099</v>
      </c>
      <c r="M37" s="40">
        <v>0.82253011264496756</v>
      </c>
      <c r="N37" s="40">
        <v>0.822495173668502</v>
      </c>
      <c r="O37" s="40">
        <v>0.82249532591082641</v>
      </c>
      <c r="P37" s="40">
        <v>0.82249553341264237</v>
      </c>
      <c r="Q37" s="42">
        <v>0.82249575309700029</v>
      </c>
      <c r="R37" s="34" t="s">
        <v>16</v>
      </c>
      <c r="S37" s="34" t="s">
        <v>16</v>
      </c>
    </row>
    <row r="38" spans="1:21" s="54" customFormat="1" ht="16.25" customHeight="1" x14ac:dyDescent="0.25">
      <c r="A38" s="27"/>
      <c r="D38" s="27">
        <f t="shared" si="3"/>
        <v>2012</v>
      </c>
      <c r="F38" s="61">
        <v>125.88562195411852</v>
      </c>
      <c r="G38" s="17"/>
      <c r="H38" s="36">
        <v>0.21601078143696897</v>
      </c>
      <c r="I38" s="34">
        <v>0.81955049022046256</v>
      </c>
      <c r="J38" s="34">
        <v>0.89431688111159402</v>
      </c>
      <c r="K38" s="34">
        <v>0.89868630931125293</v>
      </c>
      <c r="L38" s="34">
        <v>0.89868996052761696</v>
      </c>
      <c r="M38" s="34">
        <v>0.89853857245620417</v>
      </c>
      <c r="N38" s="34">
        <v>0.89854116970709841</v>
      </c>
      <c r="O38" s="34">
        <v>0.89854493950752989</v>
      </c>
      <c r="P38" s="37">
        <v>0.89854547570851229</v>
      </c>
      <c r="Q38" s="34" t="s">
        <v>16</v>
      </c>
      <c r="R38" s="34" t="s">
        <v>16</v>
      </c>
      <c r="S38" s="34" t="s">
        <v>16</v>
      </c>
    </row>
    <row r="39" spans="1:21" s="54" customFormat="1" ht="16.25" customHeight="1" x14ac:dyDescent="0.25">
      <c r="A39" s="27"/>
      <c r="D39" s="27">
        <f t="shared" si="3"/>
        <v>2013</v>
      </c>
      <c r="F39" s="62">
        <v>162.73749823600156</v>
      </c>
      <c r="G39" s="17"/>
      <c r="H39" s="39">
        <v>0.23395550566211937</v>
      </c>
      <c r="I39" s="40">
        <v>0.79232553629821489</v>
      </c>
      <c r="J39" s="40">
        <v>0.89517435908948806</v>
      </c>
      <c r="K39" s="40">
        <v>0.90651931111350514</v>
      </c>
      <c r="L39" s="40">
        <v>0.90557430775445213</v>
      </c>
      <c r="M39" s="40">
        <v>0.91576619587765773</v>
      </c>
      <c r="N39" s="40">
        <v>0.91576050919844454</v>
      </c>
      <c r="O39" s="42">
        <v>0.91622486480678389</v>
      </c>
      <c r="P39" s="34" t="s">
        <v>16</v>
      </c>
      <c r="Q39" s="34" t="s">
        <v>16</v>
      </c>
      <c r="R39" s="34" t="s">
        <v>16</v>
      </c>
      <c r="S39" s="34" t="s">
        <v>16</v>
      </c>
    </row>
    <row r="40" spans="1:21" s="54" customFormat="1" ht="16.25" customHeight="1" x14ac:dyDescent="0.25">
      <c r="A40" s="27"/>
      <c r="D40" s="27">
        <f t="shared" si="3"/>
        <v>2014</v>
      </c>
      <c r="F40" s="61">
        <v>136.05643470475178</v>
      </c>
      <c r="G40" s="17"/>
      <c r="H40" s="36">
        <v>0.2080516954945002</v>
      </c>
      <c r="I40" s="34">
        <v>0.69430548537452208</v>
      </c>
      <c r="J40" s="34">
        <v>0.85121193868858136</v>
      </c>
      <c r="K40" s="64">
        <v>0.8536282089619357</v>
      </c>
      <c r="L40" s="34">
        <v>0.85439145427165031</v>
      </c>
      <c r="M40" s="34">
        <v>0.85354016918298015</v>
      </c>
      <c r="N40" s="37">
        <v>0.85355761451725864</v>
      </c>
      <c r="O40" s="34" t="s">
        <v>16</v>
      </c>
      <c r="P40" s="34" t="s">
        <v>16</v>
      </c>
      <c r="Q40" s="34" t="s">
        <v>16</v>
      </c>
      <c r="R40" s="34" t="s">
        <v>16</v>
      </c>
      <c r="S40" s="34" t="s">
        <v>16</v>
      </c>
    </row>
    <row r="41" spans="1:21" s="54" customFormat="1" ht="15.65" customHeight="1" x14ac:dyDescent="0.25">
      <c r="A41" s="27"/>
      <c r="D41" s="27">
        <f t="shared" si="3"/>
        <v>2015</v>
      </c>
      <c r="F41" s="62">
        <v>81.506713056888927</v>
      </c>
      <c r="G41" s="17"/>
      <c r="H41" s="39">
        <v>0.17873526588936228</v>
      </c>
      <c r="I41" s="40">
        <v>0.76243974607895415</v>
      </c>
      <c r="J41" s="40">
        <v>0.87456603786730225</v>
      </c>
      <c r="K41" s="40">
        <v>0.89587383609289317</v>
      </c>
      <c r="L41" s="40">
        <v>0.92060258334831824</v>
      </c>
      <c r="M41" s="42">
        <v>0.96151564775981979</v>
      </c>
      <c r="N41" s="34" t="s">
        <v>16</v>
      </c>
      <c r="O41" s="34" t="s">
        <v>16</v>
      </c>
      <c r="P41" s="34" t="s">
        <v>16</v>
      </c>
      <c r="Q41" s="34" t="s">
        <v>16</v>
      </c>
      <c r="R41" s="34" t="s">
        <v>16</v>
      </c>
      <c r="S41" s="34" t="s">
        <v>16</v>
      </c>
    </row>
    <row r="42" spans="1:21" s="54" customFormat="1" ht="18.75" customHeight="1" x14ac:dyDescent="0.25">
      <c r="A42" s="27"/>
      <c r="D42" s="27">
        <f t="shared" si="3"/>
        <v>2016</v>
      </c>
      <c r="E42" s="65"/>
      <c r="F42" s="61">
        <v>300.13871858121797</v>
      </c>
      <c r="G42" s="17"/>
      <c r="H42" s="66">
        <v>0.20208757757289059</v>
      </c>
      <c r="I42" s="34">
        <v>0.69390525841671891</v>
      </c>
      <c r="J42" s="34">
        <v>0.75712442237626032</v>
      </c>
      <c r="K42" s="34">
        <v>0.76548670324921009</v>
      </c>
      <c r="L42" s="37">
        <v>0.76556113024418471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309.17808729207798</v>
      </c>
      <c r="G43" s="17"/>
      <c r="H43" s="40">
        <v>0.21249153796385761</v>
      </c>
      <c r="I43" s="40">
        <v>0.70497659912506083</v>
      </c>
      <c r="J43" s="40">
        <v>0.75833037536999093</v>
      </c>
      <c r="K43" s="40">
        <v>0.76230454536680459</v>
      </c>
      <c r="L43" s="34"/>
      <c r="M43" s="34"/>
      <c r="N43" s="34"/>
      <c r="O43" s="34"/>
      <c r="P43" s="34"/>
      <c r="Q43" s="34"/>
      <c r="R43" s="34"/>
      <c r="S43" s="34"/>
    </row>
    <row r="44" spans="1:21" s="54" customFormat="1" ht="18.75" customHeight="1" x14ac:dyDescent="0.25">
      <c r="A44" s="27"/>
      <c r="D44" s="27">
        <f t="shared" si="3"/>
        <v>2018</v>
      </c>
      <c r="E44" s="65"/>
      <c r="F44" s="61">
        <v>392.08377063796638</v>
      </c>
      <c r="G44" s="17"/>
      <c r="H44" s="67">
        <v>0.22337817725454329</v>
      </c>
      <c r="I44" s="34">
        <v>0.62948328428087985</v>
      </c>
      <c r="J44" s="37">
        <v>0.66129932121447854</v>
      </c>
      <c r="K44" s="34"/>
      <c r="L44" s="34"/>
      <c r="M44" s="34"/>
      <c r="N44" s="34"/>
      <c r="O44" s="34"/>
      <c r="P44" s="34"/>
      <c r="Q44" s="34"/>
      <c r="R44" s="34"/>
      <c r="S44" s="34"/>
    </row>
    <row r="45" spans="1:21" s="54" customFormat="1" ht="18.75" customHeight="1" x14ac:dyDescent="0.25">
      <c r="A45" s="27"/>
      <c r="D45" s="27">
        <f t="shared" si="3"/>
        <v>2019</v>
      </c>
      <c r="E45" s="65"/>
      <c r="F45" s="62">
        <v>413.79731265812671</v>
      </c>
      <c r="G45" s="17"/>
      <c r="H45" s="47">
        <v>0.22057279698885121</v>
      </c>
      <c r="I45" s="42">
        <v>0.59439473242855134</v>
      </c>
      <c r="J45" s="34"/>
      <c r="K45" s="34"/>
      <c r="L45" s="34"/>
      <c r="M45" s="34"/>
      <c r="N45" s="34"/>
      <c r="O45" s="34"/>
      <c r="P45" s="34"/>
      <c r="Q45" s="34"/>
      <c r="R45" s="34"/>
      <c r="S45" s="34"/>
    </row>
    <row r="46" spans="1:21" s="54" customFormat="1" ht="18.75" customHeight="1" x14ac:dyDescent="0.25">
      <c r="A46" s="27"/>
      <c r="D46" s="27">
        <f t="shared" si="3"/>
        <v>2020</v>
      </c>
      <c r="E46" s="65"/>
      <c r="F46" s="68">
        <v>306.10463145217687</v>
      </c>
      <c r="G46" s="17"/>
      <c r="H46" s="69">
        <v>0.32886941962952848</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0.86905990719796211</v>
      </c>
      <c r="H51" s="74">
        <v>0.71595607965106411</v>
      </c>
      <c r="I51" s="74">
        <v>6.3342011809564031E-2</v>
      </c>
      <c r="J51" s="74">
        <v>8.9761815737333855E-2</v>
      </c>
      <c r="K51" s="34"/>
      <c r="L51" s="34"/>
      <c r="M51" s="34"/>
      <c r="N51" s="34"/>
      <c r="O51" s="34"/>
      <c r="P51" s="34"/>
      <c r="Q51" s="34"/>
    </row>
    <row r="52" spans="1:19" s="28" customFormat="1" ht="16.25" customHeight="1" x14ac:dyDescent="0.25">
      <c r="A52" s="27"/>
      <c r="D52" s="55">
        <f>D51+1</f>
        <v>2006</v>
      </c>
      <c r="F52" s="75">
        <v>0.82801409360535982</v>
      </c>
      <c r="H52" s="76">
        <v>0.70970453816089685</v>
      </c>
      <c r="I52" s="76">
        <v>6.3241044094837273E-2</v>
      </c>
      <c r="J52" s="76">
        <v>5.5068511349625718E-2</v>
      </c>
      <c r="K52" s="34"/>
      <c r="L52" s="34"/>
      <c r="M52" s="34"/>
      <c r="N52" s="34"/>
      <c r="O52" s="34"/>
      <c r="P52" s="34"/>
      <c r="Q52" s="34"/>
    </row>
    <row r="53" spans="1:19" s="28" customFormat="1" ht="16.25" customHeight="1" x14ac:dyDescent="0.25">
      <c r="A53" s="27"/>
      <c r="D53" s="55">
        <f>D52+1</f>
        <v>2007</v>
      </c>
      <c r="F53" s="77">
        <v>0.72578987010810792</v>
      </c>
      <c r="H53" s="78">
        <v>0.66026301258428788</v>
      </c>
      <c r="I53" s="78">
        <v>2.0777262524878146E-2</v>
      </c>
      <c r="J53" s="78">
        <v>4.4749594998941884E-2</v>
      </c>
      <c r="K53" s="34"/>
      <c r="L53" s="34"/>
      <c r="M53" s="34"/>
      <c r="N53" s="34"/>
      <c r="O53" s="34"/>
      <c r="P53" s="34"/>
      <c r="Q53" s="34"/>
    </row>
    <row r="54" spans="1:19" s="28" customFormat="1" ht="16.25" customHeight="1" x14ac:dyDescent="0.25">
      <c r="A54" s="27"/>
      <c r="D54" s="55">
        <f t="shared" ref="D54:D61" si="4">D53+1</f>
        <v>2008</v>
      </c>
      <c r="F54" s="75">
        <v>0.93256263591865851</v>
      </c>
      <c r="H54" s="76">
        <v>0.86829790097632209</v>
      </c>
      <c r="I54" s="76">
        <v>3.7485014226783193E-2</v>
      </c>
      <c r="J54" s="76">
        <v>2.6779720715553221E-2</v>
      </c>
      <c r="K54" s="34"/>
      <c r="L54" s="34"/>
      <c r="M54" s="34"/>
      <c r="N54" s="34"/>
      <c r="O54" s="34"/>
      <c r="P54" s="34"/>
      <c r="Q54" s="34"/>
    </row>
    <row r="55" spans="1:19" s="28" customFormat="1" ht="16.25" customHeight="1" x14ac:dyDescent="0.25">
      <c r="A55" s="27"/>
      <c r="D55" s="55">
        <f t="shared" si="4"/>
        <v>2009</v>
      </c>
      <c r="F55" s="77">
        <v>0.80902740053654487</v>
      </c>
      <c r="H55" s="78">
        <v>0.77386852906628534</v>
      </c>
      <c r="I55" s="78">
        <v>9.8221143369388204E-3</v>
      </c>
      <c r="J55" s="78">
        <v>2.5336757133320658E-2</v>
      </c>
      <c r="K55" s="34"/>
      <c r="L55" s="34"/>
      <c r="M55" s="34"/>
      <c r="N55" s="34"/>
      <c r="O55" s="34"/>
      <c r="P55" s="34"/>
      <c r="Q55" s="34"/>
    </row>
    <row r="56" spans="1:19" s="28" customFormat="1" ht="16.25" customHeight="1" x14ac:dyDescent="0.25">
      <c r="A56" s="27"/>
      <c r="D56" s="55">
        <f t="shared" si="4"/>
        <v>2010</v>
      </c>
      <c r="F56" s="75">
        <v>0.77711675825517679</v>
      </c>
      <c r="H56" s="76">
        <v>0.77543846092866842</v>
      </c>
      <c r="I56" s="76">
        <v>1.511897110967299E-5</v>
      </c>
      <c r="J56" s="76">
        <v>1.6631783553986207E-3</v>
      </c>
      <c r="K56" s="34"/>
      <c r="L56" s="34"/>
      <c r="M56" s="34"/>
      <c r="N56" s="34"/>
      <c r="O56" s="34"/>
      <c r="P56" s="34"/>
      <c r="Q56" s="34"/>
    </row>
    <row r="57" spans="1:19" s="28" customFormat="1" ht="16.25" customHeight="1" x14ac:dyDescent="0.25">
      <c r="A57" s="27"/>
      <c r="D57" s="55">
        <f t="shared" si="4"/>
        <v>2011</v>
      </c>
      <c r="F57" s="77">
        <v>0.82379027024554674</v>
      </c>
      <c r="H57" s="78">
        <v>0.82249575309700007</v>
      </c>
      <c r="I57" s="78">
        <v>6.9966179202882596E-7</v>
      </c>
      <c r="J57" s="78">
        <v>1.2938174867545909E-3</v>
      </c>
      <c r="K57" s="34"/>
      <c r="L57" s="34"/>
      <c r="M57" s="34"/>
      <c r="N57" s="34"/>
      <c r="O57" s="34"/>
      <c r="P57" s="34"/>
      <c r="Q57" s="34"/>
    </row>
    <row r="58" spans="1:19" s="28" customFormat="1" ht="16.25" customHeight="1" x14ac:dyDescent="0.25">
      <c r="A58" s="27"/>
      <c r="D58" s="55">
        <f t="shared" si="4"/>
        <v>2012</v>
      </c>
      <c r="F58" s="75">
        <v>0.90176892687797139</v>
      </c>
      <c r="H58" s="76">
        <v>0.89854547570851229</v>
      </c>
      <c r="I58" s="76">
        <v>1.3826147681388825E-3</v>
      </c>
      <c r="J58" s="76">
        <v>1.8408364013201919E-3</v>
      </c>
      <c r="K58" s="34"/>
      <c r="L58" s="34"/>
      <c r="M58" s="34"/>
      <c r="N58" s="34"/>
      <c r="O58" s="34"/>
      <c r="P58" s="34"/>
      <c r="Q58" s="34"/>
    </row>
    <row r="59" spans="1:19" s="28" customFormat="1" ht="16.25" customHeight="1" x14ac:dyDescent="0.25">
      <c r="A59" s="27"/>
      <c r="D59" s="55">
        <f t="shared" si="4"/>
        <v>2013</v>
      </c>
      <c r="F59" s="77">
        <v>0.92116822424761258</v>
      </c>
      <c r="H59" s="78">
        <v>0.91622486480678378</v>
      </c>
      <c r="I59" s="78">
        <v>2.6065936828550784E-3</v>
      </c>
      <c r="J59" s="78">
        <v>2.3367657579737282E-3</v>
      </c>
    </row>
    <row r="60" spans="1:19" s="28" customFormat="1" ht="16.25" customHeight="1" x14ac:dyDescent="0.25">
      <c r="A60" s="54"/>
      <c r="D60" s="55">
        <f t="shared" si="4"/>
        <v>2014</v>
      </c>
      <c r="F60" s="75">
        <v>0.85969628995087899</v>
      </c>
      <c r="H60" s="76">
        <v>0.85355761451725887</v>
      </c>
      <c r="I60" s="76">
        <v>1.6346980612566163E-3</v>
      </c>
      <c r="J60" s="76">
        <v>4.5039773723635065E-3</v>
      </c>
    </row>
    <row r="61" spans="1:19" s="28" customFormat="1" ht="15.65" customHeight="1" x14ac:dyDescent="0.25">
      <c r="D61" s="55">
        <f t="shared" si="4"/>
        <v>2015</v>
      </c>
      <c r="F61" s="77">
        <v>0.97309222669856454</v>
      </c>
      <c r="H61" s="78">
        <v>0.96151564775982001</v>
      </c>
      <c r="I61" s="78">
        <v>8.0786548196713033E-4</v>
      </c>
      <c r="J61" s="78">
        <v>1.0768713456777355E-2</v>
      </c>
    </row>
    <row r="62" spans="1:19" s="28" customFormat="1" ht="18.75" customHeight="1" x14ac:dyDescent="0.25">
      <c r="D62" s="27">
        <f>D61+1</f>
        <v>2016</v>
      </c>
      <c r="F62" s="75">
        <v>0.77066907954529595</v>
      </c>
      <c r="H62" s="76">
        <v>0.76556113024418504</v>
      </c>
      <c r="I62" s="76">
        <v>1.5912231501709021E-3</v>
      </c>
      <c r="J62" s="76">
        <v>3.5167261509400261E-3</v>
      </c>
    </row>
    <row r="63" spans="1:19" s="28" customFormat="1" ht="18.75" customHeight="1" x14ac:dyDescent="0.25">
      <c r="D63" s="27">
        <f>D62+1</f>
        <v>2017</v>
      </c>
      <c r="F63" s="77">
        <v>0.77371728475473289</v>
      </c>
      <c r="H63" s="78">
        <v>0.76230454536680448</v>
      </c>
      <c r="I63" s="78">
        <v>8.7521873095543733E-3</v>
      </c>
      <c r="J63" s="78">
        <v>2.6605520783740018E-3</v>
      </c>
    </row>
    <row r="64" spans="1:19" s="28" customFormat="1" ht="18.75" customHeight="1" x14ac:dyDescent="0.25">
      <c r="D64" s="27">
        <f t="shared" ref="D64:D65" si="5">D63+1</f>
        <v>2018</v>
      </c>
      <c r="F64" s="75">
        <v>0.67212808308737193</v>
      </c>
      <c r="H64" s="76">
        <v>0.66129932121447843</v>
      </c>
      <c r="I64" s="76">
        <v>1.6279387549471842E-2</v>
      </c>
      <c r="J64" s="76">
        <v>-5.4506256765783937E-3</v>
      </c>
    </row>
    <row r="65" spans="1:10" s="28" customFormat="1" ht="18.75" customHeight="1" x14ac:dyDescent="0.25">
      <c r="D65" s="27">
        <f t="shared" si="5"/>
        <v>2019</v>
      </c>
      <c r="F65" s="77">
        <v>0.66807219814590169</v>
      </c>
      <c r="H65" s="78">
        <v>0.59439473242855145</v>
      </c>
      <c r="I65" s="78">
        <v>9.3309780308086752E-3</v>
      </c>
      <c r="J65" s="78">
        <v>6.4346487686541623E-2</v>
      </c>
    </row>
    <row r="66" spans="1:10" s="28" customFormat="1" ht="18.75" customHeight="1" x14ac:dyDescent="0.25">
      <c r="D66" s="27">
        <f>D65+1</f>
        <v>2020</v>
      </c>
      <c r="F66" s="79">
        <v>0.77795506181474616</v>
      </c>
      <c r="H66" s="80">
        <v>0.32886941962952854</v>
      </c>
      <c r="I66" s="80">
        <v>3.3524969120694173E-3</v>
      </c>
      <c r="J66" s="80">
        <v>0.44573314527314822</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CB87-0C2C-4FEC-9CB7-98BA6AB932A7}">
  <sheetPr codeName="WTemplate19">
    <pageSetUpPr fitToPage="1"/>
  </sheetPr>
  <dimension ref="A1:AP137"/>
  <sheetViews>
    <sheetView showGridLines="0" view="pageBreakPreview" topLeftCell="E37"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37</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Specialty</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2899.0975445265262</v>
      </c>
      <c r="C12" s="28">
        <f>+IF(I51="",J51*F12, IF(J51="", I51*F12,(I51+J51)*F12))</f>
        <v>56.817302127525373</v>
      </c>
      <c r="D12" s="27">
        <v>2005</v>
      </c>
      <c r="F12" s="29">
        <v>2900.6581156275302</v>
      </c>
      <c r="H12" s="30">
        <v>0.1863386471537023</v>
      </c>
      <c r="I12" s="31">
        <v>0.74664292208182192</v>
      </c>
      <c r="J12" s="31">
        <v>0.94016382992065251</v>
      </c>
      <c r="K12" s="31">
        <v>1.005405203222586</v>
      </c>
      <c r="L12" s="31">
        <v>1.0158863498135691</v>
      </c>
      <c r="M12" s="31">
        <v>1.0319218405360948</v>
      </c>
      <c r="N12" s="31">
        <v>1.037856542008835</v>
      </c>
      <c r="O12" s="31">
        <v>1.0436676353988186</v>
      </c>
      <c r="P12" s="31">
        <v>1.0366664456396759</v>
      </c>
      <c r="Q12" s="31">
        <v>1.032664383011453</v>
      </c>
      <c r="R12" s="31">
        <v>1.0347933578188189</v>
      </c>
      <c r="S12" s="32">
        <v>1.0347009620051988</v>
      </c>
      <c r="T12" s="32">
        <v>1.0339948693409653</v>
      </c>
      <c r="U12" s="32">
        <v>1.0345446598908923</v>
      </c>
      <c r="V12" s="32">
        <v>1.0368627194550717</v>
      </c>
      <c r="W12" s="33">
        <v>1.0371630218993493</v>
      </c>
      <c r="X12" s="34"/>
      <c r="Y12" s="34"/>
    </row>
    <row r="13" spans="1:42" s="28" customFormat="1" ht="16.25" customHeight="1" x14ac:dyDescent="0.25">
      <c r="A13" s="27"/>
      <c r="B13" s="28">
        <v>2510.6721826807689</v>
      </c>
      <c r="C13" s="28">
        <f t="shared" ref="C13:C26" si="1">+IF(I52="",J52*F13, IF(J52="", I52*F13,(I52+J52)*F13))</f>
        <v>49.380062591555564</v>
      </c>
      <c r="D13" s="27">
        <f>D12+1</f>
        <v>2006</v>
      </c>
      <c r="F13" s="35">
        <v>2507.8283332483088</v>
      </c>
      <c r="H13" s="36">
        <v>5.3594115980334589E-2</v>
      </c>
      <c r="I13" s="34">
        <v>0.30382918385410479</v>
      </c>
      <c r="J13" s="34">
        <v>0.45564986234874738</v>
      </c>
      <c r="K13" s="34">
        <v>0.51639153328334064</v>
      </c>
      <c r="L13" s="34">
        <v>0.54166760993900076</v>
      </c>
      <c r="M13" s="34">
        <v>0.5496468465614639</v>
      </c>
      <c r="N13" s="34">
        <v>0.55746431761590831</v>
      </c>
      <c r="O13" s="34">
        <v>0.55214883750446353</v>
      </c>
      <c r="P13" s="34">
        <v>0.54769697154155605</v>
      </c>
      <c r="Q13" s="34">
        <v>0.54402697377810383</v>
      </c>
      <c r="R13" s="34">
        <v>0.54987312786546338</v>
      </c>
      <c r="S13" s="34">
        <v>0.54954827572190301</v>
      </c>
      <c r="T13" s="34">
        <v>0.55013379860958078</v>
      </c>
      <c r="U13" s="34">
        <v>0.55470310487575814</v>
      </c>
      <c r="V13" s="37">
        <v>0.55195241466557399</v>
      </c>
      <c r="W13" s="34"/>
      <c r="X13" s="34"/>
      <c r="Y13" s="34"/>
    </row>
    <row r="14" spans="1:42" s="28" customFormat="1" ht="16.25" customHeight="1" x14ac:dyDescent="0.25">
      <c r="A14" s="27"/>
      <c r="B14" s="28">
        <v>2191.5420278120887</v>
      </c>
      <c r="C14" s="28">
        <f t="shared" si="1"/>
        <v>53.911426315513026</v>
      </c>
      <c r="D14" s="27">
        <f>D13+1</f>
        <v>2007</v>
      </c>
      <c r="F14" s="38">
        <v>2191.2974490017409</v>
      </c>
      <c r="H14" s="39">
        <v>6.8451711147682184E-2</v>
      </c>
      <c r="I14" s="40">
        <v>0.34821566102522156</v>
      </c>
      <c r="J14" s="40">
        <v>0.50923245719680676</v>
      </c>
      <c r="K14" s="40">
        <v>0.5648075352486448</v>
      </c>
      <c r="L14" s="40">
        <v>0.58775336423718572</v>
      </c>
      <c r="M14" s="40">
        <v>0.60005993295480664</v>
      </c>
      <c r="N14" s="40">
        <v>0.60923411933544913</v>
      </c>
      <c r="O14" s="40">
        <v>0.61965775518283206</v>
      </c>
      <c r="P14" s="40">
        <v>0.63084945597061159</v>
      </c>
      <c r="Q14" s="40">
        <v>0.6418111643706943</v>
      </c>
      <c r="R14" s="40">
        <v>0.64341267603510965</v>
      </c>
      <c r="S14" s="40">
        <v>0.64194785676192812</v>
      </c>
      <c r="T14" s="40">
        <v>0.64571750096594083</v>
      </c>
      <c r="U14" s="41">
        <v>0.64349349701279523</v>
      </c>
      <c r="V14" s="34"/>
      <c r="W14" s="34"/>
      <c r="X14" s="34"/>
      <c r="Y14" s="34"/>
    </row>
    <row r="15" spans="1:42" s="28" customFormat="1" ht="16.25" customHeight="1" x14ac:dyDescent="0.25">
      <c r="A15" s="27"/>
      <c r="B15" s="28">
        <v>2008.6202192912201</v>
      </c>
      <c r="C15" s="28">
        <f t="shared" si="1"/>
        <v>57.916465172725658</v>
      </c>
      <c r="D15" s="27">
        <f t="shared" ref="D15:D27" si="2">D14+1</f>
        <v>2008</v>
      </c>
      <c r="F15" s="35">
        <v>2008.1119810236316</v>
      </c>
      <c r="H15" s="36">
        <v>0.13755794344435873</v>
      </c>
      <c r="I15" s="34">
        <v>0.58080859795688655</v>
      </c>
      <c r="J15" s="34">
        <v>0.76535788701318574</v>
      </c>
      <c r="K15" s="34">
        <v>0.83623087844217181</v>
      </c>
      <c r="L15" s="34">
        <v>0.86119158338355239</v>
      </c>
      <c r="M15" s="34">
        <v>0.86178641519775545</v>
      </c>
      <c r="N15" s="34">
        <v>0.87585838078044265</v>
      </c>
      <c r="O15" s="34">
        <v>0.88161703832384097</v>
      </c>
      <c r="P15" s="34">
        <v>0.87630802457904322</v>
      </c>
      <c r="Q15" s="34">
        <v>0.87419700247224486</v>
      </c>
      <c r="R15" s="34">
        <v>0.87680201954344372</v>
      </c>
      <c r="S15" s="34">
        <v>0.8742891601777345</v>
      </c>
      <c r="T15" s="37">
        <v>0.87246691386382158</v>
      </c>
      <c r="U15" s="34"/>
      <c r="V15" s="34"/>
      <c r="W15" s="34"/>
      <c r="X15" s="34"/>
      <c r="Y15" s="34"/>
    </row>
    <row r="16" spans="1:42" s="28" customFormat="1" ht="16.25" customHeight="1" x14ac:dyDescent="0.25">
      <c r="A16" s="27"/>
      <c r="B16" s="28">
        <v>1753.9964491738185</v>
      </c>
      <c r="C16" s="28">
        <f t="shared" si="1"/>
        <v>48.104490452931941</v>
      </c>
      <c r="D16" s="27">
        <f t="shared" si="2"/>
        <v>2009</v>
      </c>
      <c r="F16" s="38">
        <v>1755.5659542013402</v>
      </c>
      <c r="H16" s="39">
        <v>6.893352710771003E-2</v>
      </c>
      <c r="I16" s="40">
        <v>0.36196829188081636</v>
      </c>
      <c r="J16" s="40">
        <v>0.49584536440070248</v>
      </c>
      <c r="K16" s="40">
        <v>0.55904301556280078</v>
      </c>
      <c r="L16" s="40">
        <v>0.57624359756267318</v>
      </c>
      <c r="M16" s="40">
        <v>0.56178256655352143</v>
      </c>
      <c r="N16" s="40">
        <v>0.57139776303827405</v>
      </c>
      <c r="O16" s="40">
        <v>0.57062558458251467</v>
      </c>
      <c r="P16" s="40">
        <v>0.57167277304596054</v>
      </c>
      <c r="Q16" s="40">
        <v>0.57017849362055306</v>
      </c>
      <c r="R16" s="40">
        <v>0.57555668879281285</v>
      </c>
      <c r="S16" s="42">
        <v>0.56617490809630289</v>
      </c>
      <c r="T16" s="34"/>
      <c r="U16" s="34"/>
      <c r="V16" s="34"/>
      <c r="W16" s="34"/>
      <c r="X16" s="34"/>
      <c r="Y16" s="34"/>
    </row>
    <row r="17" spans="1:25" s="28" customFormat="1" ht="16.25" customHeight="1" x14ac:dyDescent="0.25">
      <c r="A17" s="27"/>
      <c r="B17" s="28">
        <v>1673.4127225103757</v>
      </c>
      <c r="C17" s="28">
        <f t="shared" si="1"/>
        <v>63.587231205130557</v>
      </c>
      <c r="D17" s="27">
        <f t="shared" si="2"/>
        <v>2010</v>
      </c>
      <c r="F17" s="35">
        <v>1669.4656068390293</v>
      </c>
      <c r="H17" s="36">
        <v>7.0306089539809852E-2</v>
      </c>
      <c r="I17" s="34">
        <v>0.36058942787878179</v>
      </c>
      <c r="J17" s="34">
        <v>0.51899537979500221</v>
      </c>
      <c r="K17" s="34">
        <v>0.57408206123665928</v>
      </c>
      <c r="L17" s="34">
        <v>0.60975290446328301</v>
      </c>
      <c r="M17" s="34">
        <v>0.62509321624389502</v>
      </c>
      <c r="N17" s="34">
        <v>0.65309879031192808</v>
      </c>
      <c r="O17" s="34">
        <v>0.66293783097508163</v>
      </c>
      <c r="P17" s="34">
        <v>0.66161420409922678</v>
      </c>
      <c r="Q17" s="34">
        <v>0.66728376954686175</v>
      </c>
      <c r="R17" s="37">
        <v>0.68589730478417432</v>
      </c>
      <c r="S17" s="34" t="s">
        <v>16</v>
      </c>
      <c r="T17" s="34"/>
      <c r="U17" s="34"/>
      <c r="V17" s="34"/>
      <c r="W17" s="34"/>
      <c r="X17" s="34"/>
      <c r="Y17" s="34"/>
    </row>
    <row r="18" spans="1:25" s="28" customFormat="1" ht="16.25" customHeight="1" x14ac:dyDescent="0.25">
      <c r="A18" s="27"/>
      <c r="B18" s="28">
        <v>1721.851175784147</v>
      </c>
      <c r="C18" s="28">
        <f t="shared" si="1"/>
        <v>358.52574214871032</v>
      </c>
      <c r="D18" s="27">
        <f t="shared" si="2"/>
        <v>2011</v>
      </c>
      <c r="F18" s="38">
        <v>1714.6707244364356</v>
      </c>
      <c r="H18" s="39">
        <v>9.396019906835619E-2</v>
      </c>
      <c r="I18" s="40">
        <v>0.41385794120229535</v>
      </c>
      <c r="J18" s="40">
        <v>0.54287901701170371</v>
      </c>
      <c r="K18" s="40">
        <v>0.64565495144283114</v>
      </c>
      <c r="L18" s="40">
        <v>0.6761970478043805</v>
      </c>
      <c r="M18" s="40">
        <v>0.70570439590590694</v>
      </c>
      <c r="N18" s="40">
        <v>0.72129112450688404</v>
      </c>
      <c r="O18" s="40">
        <v>0.87625083016438965</v>
      </c>
      <c r="P18" s="40">
        <v>0.92456857080899646</v>
      </c>
      <c r="Q18" s="42">
        <v>0.9271826760746128</v>
      </c>
      <c r="R18" s="34" t="s">
        <v>16</v>
      </c>
      <c r="S18" s="34" t="s">
        <v>16</v>
      </c>
      <c r="T18" s="34"/>
      <c r="U18" s="34"/>
      <c r="V18" s="34"/>
      <c r="W18" s="34"/>
      <c r="X18" s="34"/>
      <c r="Y18" s="34"/>
    </row>
    <row r="19" spans="1:25" s="28" customFormat="1" ht="16.25" customHeight="1" x14ac:dyDescent="0.25">
      <c r="A19" s="27"/>
      <c r="B19" s="28">
        <v>1872.4306573553781</v>
      </c>
      <c r="C19" s="28">
        <f t="shared" si="1"/>
        <v>118.44573461569779</v>
      </c>
      <c r="D19" s="27">
        <f t="shared" si="2"/>
        <v>2012</v>
      </c>
      <c r="F19" s="35">
        <v>1867.4967785576728</v>
      </c>
      <c r="H19" s="36">
        <v>0.10872337277486768</v>
      </c>
      <c r="I19" s="34">
        <v>0.49480112332452286</v>
      </c>
      <c r="J19" s="34">
        <v>0.63415349572967461</v>
      </c>
      <c r="K19" s="34">
        <v>0.67759279050223953</v>
      </c>
      <c r="L19" s="34">
        <v>0.70478808772412327</v>
      </c>
      <c r="M19" s="34">
        <v>0.72029982861384112</v>
      </c>
      <c r="N19" s="34">
        <v>0.73312768896342939</v>
      </c>
      <c r="O19" s="34">
        <v>0.75151579009005176</v>
      </c>
      <c r="P19" s="37">
        <v>0.75035302815541927</v>
      </c>
      <c r="Q19" s="34" t="s">
        <v>16</v>
      </c>
      <c r="R19" s="34" t="s">
        <v>16</v>
      </c>
      <c r="S19" s="34" t="s">
        <v>16</v>
      </c>
      <c r="T19" s="34"/>
      <c r="U19" s="34"/>
      <c r="V19" s="34"/>
      <c r="W19" s="34"/>
      <c r="X19" s="34"/>
      <c r="Y19" s="34"/>
    </row>
    <row r="20" spans="1:25" s="28" customFormat="1" ht="16.25" customHeight="1" x14ac:dyDescent="0.25">
      <c r="A20" s="27"/>
      <c r="B20" s="28">
        <v>1843.6676785379748</v>
      </c>
      <c r="C20" s="28">
        <f t="shared" si="1"/>
        <v>139.66911228706471</v>
      </c>
      <c r="D20" s="27">
        <f t="shared" si="2"/>
        <v>2013</v>
      </c>
      <c r="F20" s="38">
        <v>1835.1135632930748</v>
      </c>
      <c r="H20" s="39">
        <v>0.13417454715971724</v>
      </c>
      <c r="I20" s="40">
        <v>0.41346860899126514</v>
      </c>
      <c r="J20" s="40">
        <v>0.55116321095005261</v>
      </c>
      <c r="K20" s="40">
        <v>0.59287671660747276</v>
      </c>
      <c r="L20" s="40">
        <v>0.63053480266830375</v>
      </c>
      <c r="M20" s="40">
        <v>0.64632308908198</v>
      </c>
      <c r="N20" s="40">
        <v>0.66177223978619404</v>
      </c>
      <c r="O20" s="42">
        <v>0.65795454017211996</v>
      </c>
      <c r="P20" s="34" t="s">
        <v>16</v>
      </c>
      <c r="Q20" s="34" t="s">
        <v>16</v>
      </c>
      <c r="R20" s="34" t="s">
        <v>16</v>
      </c>
      <c r="S20" s="34" t="s">
        <v>16</v>
      </c>
      <c r="T20" s="34"/>
      <c r="U20" s="34"/>
      <c r="V20" s="34"/>
      <c r="W20" s="34"/>
      <c r="X20" s="34"/>
      <c r="Y20" s="34"/>
    </row>
    <row r="21" spans="1:25" s="28" customFormat="1" ht="16.25" customHeight="1" x14ac:dyDescent="0.25">
      <c r="A21" s="27"/>
      <c r="B21" s="28">
        <v>1919.9400662555656</v>
      </c>
      <c r="C21" s="28">
        <f t="shared" si="1"/>
        <v>217.53131369582516</v>
      </c>
      <c r="D21" s="27">
        <f t="shared" si="2"/>
        <v>2014</v>
      </c>
      <c r="F21" s="35">
        <v>1903.490875331612</v>
      </c>
      <c r="H21" s="36">
        <v>8.8787715447538038E-2</v>
      </c>
      <c r="I21" s="34">
        <v>0.38115981393058435</v>
      </c>
      <c r="J21" s="34">
        <v>0.49981286575167594</v>
      </c>
      <c r="K21" s="34">
        <v>0.56090770005879043</v>
      </c>
      <c r="L21" s="34">
        <v>0.62181286209595865</v>
      </c>
      <c r="M21" s="34">
        <v>0.6564387671933416</v>
      </c>
      <c r="N21" s="43">
        <v>0.67949205708875027</v>
      </c>
      <c r="O21" s="34" t="s">
        <v>16</v>
      </c>
      <c r="P21" s="34" t="s">
        <v>16</v>
      </c>
      <c r="Q21" s="34" t="s">
        <v>16</v>
      </c>
      <c r="R21" s="34" t="s">
        <v>16</v>
      </c>
      <c r="S21" s="34" t="s">
        <v>16</v>
      </c>
      <c r="T21" s="34"/>
      <c r="U21" s="34"/>
      <c r="V21" s="34"/>
      <c r="W21" s="34"/>
      <c r="X21" s="34"/>
      <c r="Y21" s="34"/>
    </row>
    <row r="22" spans="1:25" s="28" customFormat="1" ht="16.25" customHeight="1" x14ac:dyDescent="0.25">
      <c r="A22" s="27"/>
      <c r="B22" s="28">
        <v>2001.3820986672097</v>
      </c>
      <c r="C22" s="28">
        <f t="shared" si="1"/>
        <v>241.67772737365931</v>
      </c>
      <c r="D22" s="27">
        <f t="shared" si="2"/>
        <v>2015</v>
      </c>
      <c r="F22" s="38">
        <v>1977.7642241416743</v>
      </c>
      <c r="H22" s="39">
        <v>0.15255896979547068</v>
      </c>
      <c r="I22" s="40">
        <v>0.46490513180628634</v>
      </c>
      <c r="J22" s="40">
        <v>0.64977879302470742</v>
      </c>
      <c r="K22" s="40">
        <v>0.74427650594960104</v>
      </c>
      <c r="L22" s="40">
        <v>0.79435497647013031</v>
      </c>
      <c r="M22" s="42">
        <v>0.82113445770661464</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1992.9823537336601</v>
      </c>
      <c r="C23" s="28">
        <f t="shared" si="1"/>
        <v>347.98847236705666</v>
      </c>
      <c r="D23" s="27">
        <f t="shared" si="2"/>
        <v>2016</v>
      </c>
      <c r="F23" s="46">
        <v>1945.6233563386954</v>
      </c>
      <c r="H23" s="36">
        <v>8.098054544364966E-2</v>
      </c>
      <c r="I23" s="34">
        <v>0.3990004588126479</v>
      </c>
      <c r="J23" s="34">
        <v>0.60073854707716612</v>
      </c>
      <c r="K23" s="34">
        <v>0.67980003663336996</v>
      </c>
      <c r="L23" s="37">
        <v>0.72023742472371022</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1917.6545904145314</v>
      </c>
      <c r="C24" s="28">
        <f t="shared" si="1"/>
        <v>588.51609715804796</v>
      </c>
      <c r="D24" s="27">
        <f t="shared" si="2"/>
        <v>2017</v>
      </c>
      <c r="F24" s="38">
        <v>1866.9814553408739</v>
      </c>
      <c r="H24" s="40">
        <v>0.13329285290383558</v>
      </c>
      <c r="I24" s="40">
        <v>0.49417238562567173</v>
      </c>
      <c r="J24" s="40">
        <v>0.73124204429852657</v>
      </c>
      <c r="K24" s="42">
        <v>0.82701323469107879</v>
      </c>
      <c r="L24" s="34"/>
      <c r="M24" s="34"/>
      <c r="N24" s="34"/>
      <c r="O24" s="34"/>
      <c r="P24" s="34"/>
      <c r="Q24" s="34"/>
      <c r="R24" s="34"/>
      <c r="S24" s="34"/>
      <c r="U24" s="44"/>
      <c r="V24" s="44"/>
      <c r="W24" s="44"/>
      <c r="X24" s="44"/>
      <c r="Y24" s="44"/>
    </row>
    <row r="25" spans="1:25" s="28" customFormat="1" ht="16.25" customHeight="1" x14ac:dyDescent="0.25">
      <c r="A25" s="27"/>
      <c r="B25" s="28">
        <v>2233.3006134181883</v>
      </c>
      <c r="C25" s="28">
        <f t="shared" si="1"/>
        <v>970.41429910468628</v>
      </c>
      <c r="D25" s="27">
        <f t="shared" si="2"/>
        <v>2018</v>
      </c>
      <c r="F25" s="35">
        <v>2130.7376431527382</v>
      </c>
      <c r="H25" s="36">
        <v>0.11141045528772327</v>
      </c>
      <c r="I25" s="34">
        <v>0.51851906985835194</v>
      </c>
      <c r="J25" s="37">
        <v>0.74221215417375763</v>
      </c>
      <c r="K25" s="34"/>
      <c r="L25" s="34"/>
      <c r="M25" s="34"/>
      <c r="N25" s="34"/>
      <c r="O25" s="34"/>
      <c r="P25" s="34"/>
      <c r="Q25" s="34"/>
      <c r="R25" s="34"/>
      <c r="S25" s="34"/>
      <c r="U25" s="44"/>
      <c r="V25" s="44"/>
      <c r="W25" s="44"/>
      <c r="X25" s="44"/>
      <c r="Y25" s="44"/>
    </row>
    <row r="26" spans="1:25" s="28" customFormat="1" ht="16.25" customHeight="1" x14ac:dyDescent="0.25">
      <c r="A26" s="27"/>
      <c r="B26" s="28">
        <v>2590.237335860123</v>
      </c>
      <c r="C26" s="28">
        <f t="shared" si="1"/>
        <v>1242.0158568289767</v>
      </c>
      <c r="D26" s="27">
        <f t="shared" si="2"/>
        <v>2019</v>
      </c>
      <c r="F26" s="38">
        <v>2230.9806587848184</v>
      </c>
      <c r="H26" s="47">
        <v>0.11912682008144472</v>
      </c>
      <c r="I26" s="42">
        <v>0.44007520433429853</v>
      </c>
      <c r="J26" s="34"/>
      <c r="K26" s="34"/>
      <c r="L26" s="34"/>
      <c r="M26" s="34"/>
      <c r="N26" s="34"/>
      <c r="O26" s="34"/>
      <c r="P26" s="34"/>
      <c r="Q26" s="34"/>
      <c r="R26" s="34"/>
      <c r="S26" s="34"/>
      <c r="U26" s="44"/>
      <c r="V26" s="44"/>
      <c r="W26" s="44"/>
      <c r="X26" s="44"/>
      <c r="Y26" s="44"/>
    </row>
    <row r="27" spans="1:25" s="28" customFormat="1" ht="16.25" customHeight="1" x14ac:dyDescent="0.25">
      <c r="A27" s="27"/>
      <c r="B27" s="28">
        <v>2281.2937663724119</v>
      </c>
      <c r="C27" s="28">
        <f>+IF(I66="",J66*F27, IF(J66="", I66*F27,(I66+J66)*F27))</f>
        <v>852.10459732436129</v>
      </c>
      <c r="D27" s="27">
        <f t="shared" si="2"/>
        <v>2020</v>
      </c>
      <c r="F27" s="48">
        <v>1279.5148679024078</v>
      </c>
      <c r="H27" s="49">
        <v>0.14860059840169318</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2900.6581156275302</v>
      </c>
      <c r="G31" s="17"/>
      <c r="H31" s="30">
        <v>2.2206193121503404E-2</v>
      </c>
      <c r="I31" s="31">
        <v>0.30650421575596615</v>
      </c>
      <c r="J31" s="31">
        <v>0.60045019091726104</v>
      </c>
      <c r="K31" s="31">
        <v>0.75330745471090599</v>
      </c>
      <c r="L31" s="31">
        <v>0.86622802275159616</v>
      </c>
      <c r="M31" s="31">
        <v>0.91729190401202809</v>
      </c>
      <c r="N31" s="31">
        <v>0.94694113529451795</v>
      </c>
      <c r="O31" s="31">
        <v>0.96701588498622115</v>
      </c>
      <c r="P31" s="31">
        <v>0.984018981733912</v>
      </c>
      <c r="Q31" s="31">
        <v>0.99202710619089729</v>
      </c>
      <c r="R31" s="31">
        <v>1.0018996134346783</v>
      </c>
      <c r="S31" s="31">
        <v>1.0075542471611358</v>
      </c>
      <c r="T31" s="31">
        <v>1.0100639904387128</v>
      </c>
      <c r="U31" s="31">
        <v>1.0130857294239932</v>
      </c>
      <c r="V31" s="59">
        <v>1.0157844870065829</v>
      </c>
      <c r="W31" s="60">
        <v>1.0177947862675405</v>
      </c>
    </row>
    <row r="32" spans="1:25" s="54" customFormat="1" ht="19.25" customHeight="1" x14ac:dyDescent="0.25">
      <c r="D32" s="27">
        <f>D31+1</f>
        <v>2006</v>
      </c>
      <c r="E32" s="57"/>
      <c r="F32" s="61">
        <v>2507.8283332483088</v>
      </c>
      <c r="G32" s="17"/>
      <c r="H32" s="36">
        <v>2.1497470307066922E-2</v>
      </c>
      <c r="I32" s="34">
        <v>0.1498101773469894</v>
      </c>
      <c r="J32" s="34">
        <v>0.29393910363346532</v>
      </c>
      <c r="K32" s="34">
        <v>0.38195122015564309</v>
      </c>
      <c r="L32" s="34">
        <v>0.42955760841448648</v>
      </c>
      <c r="M32" s="34">
        <v>0.46205684807132474</v>
      </c>
      <c r="N32" s="34">
        <v>0.48042353591712961</v>
      </c>
      <c r="O32" s="34">
        <v>0.49885922844753189</v>
      </c>
      <c r="P32" s="34">
        <v>0.51382737417720381</v>
      </c>
      <c r="Q32" s="34">
        <v>0.51797995348558978</v>
      </c>
      <c r="R32" s="34">
        <v>0.52334123276559907</v>
      </c>
      <c r="S32" s="34">
        <v>0.52629902945303786</v>
      </c>
      <c r="T32" s="34">
        <v>0.53190894384619058</v>
      </c>
      <c r="U32" s="34">
        <v>0.53420946540947578</v>
      </c>
      <c r="V32" s="37">
        <v>0.53338368521891766</v>
      </c>
    </row>
    <row r="33" spans="1:21" s="54" customFormat="1" ht="16.25" customHeight="1" x14ac:dyDescent="0.25">
      <c r="D33" s="27">
        <f>D32+1</f>
        <v>2007</v>
      </c>
      <c r="F33" s="62">
        <v>2191.2974490017409</v>
      </c>
      <c r="G33" s="17"/>
      <c r="H33" s="39">
        <v>1.7839910136284554E-2</v>
      </c>
      <c r="I33" s="40">
        <v>0.18572560180607584</v>
      </c>
      <c r="J33" s="40">
        <v>0.33446418411798667</v>
      </c>
      <c r="K33" s="40">
        <v>0.41162172060737112</v>
      </c>
      <c r="L33" s="40">
        <v>0.45818899510789007</v>
      </c>
      <c r="M33" s="40">
        <v>0.50067112998825147</v>
      </c>
      <c r="N33" s="40">
        <v>0.53746314197239675</v>
      </c>
      <c r="O33" s="40">
        <v>0.55272497181229518</v>
      </c>
      <c r="P33" s="40">
        <v>0.56746238153973461</v>
      </c>
      <c r="Q33" s="40">
        <v>0.58221494511075733</v>
      </c>
      <c r="R33" s="40">
        <v>0.60668705041722315</v>
      </c>
      <c r="S33" s="40">
        <v>0.61352077791237969</v>
      </c>
      <c r="T33" s="40">
        <v>0.62340895564654997</v>
      </c>
      <c r="U33" s="41">
        <v>0.62363065653855854</v>
      </c>
    </row>
    <row r="34" spans="1:21" s="54" customFormat="1" ht="16.25" customHeight="1" x14ac:dyDescent="0.25">
      <c r="D34" s="27">
        <f t="shared" ref="D34:D46" si="3">D33+1</f>
        <v>2008</v>
      </c>
      <c r="F34" s="61">
        <v>2008.1119810236316</v>
      </c>
      <c r="G34" s="17"/>
      <c r="H34" s="36">
        <v>2.3016939856585074E-2</v>
      </c>
      <c r="I34" s="34">
        <v>0.24895112779409853</v>
      </c>
      <c r="J34" s="34">
        <v>0.47399377762312006</v>
      </c>
      <c r="K34" s="34">
        <v>0.60415426374994508</v>
      </c>
      <c r="L34" s="34">
        <v>0.698762487026934</v>
      </c>
      <c r="M34" s="34">
        <v>0.74578284806816775</v>
      </c>
      <c r="N34" s="34">
        <v>0.77582310876111926</v>
      </c>
      <c r="O34" s="34">
        <v>0.80008713732154935</v>
      </c>
      <c r="P34" s="34">
        <v>0.81920931784308415</v>
      </c>
      <c r="Q34" s="34">
        <v>0.83326499507225849</v>
      </c>
      <c r="R34" s="34">
        <v>0.83954595157664458</v>
      </c>
      <c r="S34" s="34">
        <v>0.84457188962690088</v>
      </c>
      <c r="T34" s="63">
        <v>0.84688281533323806</v>
      </c>
    </row>
    <row r="35" spans="1:21" s="54" customFormat="1" ht="16.25" customHeight="1" x14ac:dyDescent="0.25">
      <c r="A35" s="27"/>
      <c r="D35" s="27">
        <f t="shared" si="3"/>
        <v>2009</v>
      </c>
      <c r="F35" s="62">
        <v>1755.5659542013402</v>
      </c>
      <c r="G35" s="17"/>
      <c r="H35" s="39">
        <v>1.6281100732873695E-2</v>
      </c>
      <c r="I35" s="40">
        <v>0.18080436679072784</v>
      </c>
      <c r="J35" s="40">
        <v>0.31771503210505414</v>
      </c>
      <c r="K35" s="40">
        <v>0.39605900219708384</v>
      </c>
      <c r="L35" s="40">
        <v>0.44777418230422983</v>
      </c>
      <c r="M35" s="40">
        <v>0.47600941036382111</v>
      </c>
      <c r="N35" s="40">
        <v>0.51480582121251006</v>
      </c>
      <c r="O35" s="40">
        <v>0.52686045473365106</v>
      </c>
      <c r="P35" s="40">
        <v>0.53523480301528836</v>
      </c>
      <c r="Q35" s="40">
        <v>0.54284863424721652</v>
      </c>
      <c r="R35" s="40">
        <v>0.54866295363101758</v>
      </c>
      <c r="S35" s="40">
        <v>0.54358572519132109</v>
      </c>
    </row>
    <row r="36" spans="1:21" s="54" customFormat="1" ht="16.25" customHeight="1" x14ac:dyDescent="0.25">
      <c r="A36" s="27"/>
      <c r="D36" s="27">
        <f t="shared" si="3"/>
        <v>2010</v>
      </c>
      <c r="F36" s="61">
        <v>1669.4656068390293</v>
      </c>
      <c r="G36" s="17"/>
      <c r="H36" s="36">
        <v>2.3768670548478549E-2</v>
      </c>
      <c r="I36" s="34">
        <v>0.17777785824176612</v>
      </c>
      <c r="J36" s="34">
        <v>0.33418538165327794</v>
      </c>
      <c r="K36" s="34">
        <v>0.41291489466211506</v>
      </c>
      <c r="L36" s="34">
        <v>0.47121163673992877</v>
      </c>
      <c r="M36" s="34">
        <v>0.54168522030448685</v>
      </c>
      <c r="N36" s="34">
        <v>0.58482012551386009</v>
      </c>
      <c r="O36" s="34">
        <v>0.60633320473934893</v>
      </c>
      <c r="P36" s="34">
        <v>0.61758963086331198</v>
      </c>
      <c r="Q36" s="34">
        <v>0.62721979921929927</v>
      </c>
      <c r="R36" s="37">
        <v>0.64854880803895076</v>
      </c>
      <c r="S36" s="34" t="s">
        <v>16</v>
      </c>
    </row>
    <row r="37" spans="1:21" s="54" customFormat="1" ht="16.25" customHeight="1" x14ac:dyDescent="0.25">
      <c r="A37" s="27"/>
      <c r="D37" s="27">
        <f t="shared" si="3"/>
        <v>2011</v>
      </c>
      <c r="F37" s="62">
        <v>1714.6707244364356</v>
      </c>
      <c r="G37" s="17"/>
      <c r="H37" s="39">
        <v>2.7971812513980895E-2</v>
      </c>
      <c r="I37" s="40">
        <v>0.22130480976498515</v>
      </c>
      <c r="J37" s="40">
        <v>0.38498358070590133</v>
      </c>
      <c r="K37" s="40">
        <v>0.47353468915477348</v>
      </c>
      <c r="L37" s="40">
        <v>0.56678214474631161</v>
      </c>
      <c r="M37" s="40">
        <v>0.6008147524634383</v>
      </c>
      <c r="N37" s="40">
        <v>0.63762337570604799</v>
      </c>
      <c r="O37" s="40">
        <v>0.66397979552535891</v>
      </c>
      <c r="P37" s="40">
        <v>0.69806664002510177</v>
      </c>
      <c r="Q37" s="42">
        <v>0.72100823341948073</v>
      </c>
      <c r="R37" s="34" t="s">
        <v>16</v>
      </c>
      <c r="S37" s="34" t="s">
        <v>16</v>
      </c>
    </row>
    <row r="38" spans="1:21" s="54" customFormat="1" ht="16.25" customHeight="1" x14ac:dyDescent="0.25">
      <c r="A38" s="27"/>
      <c r="D38" s="27">
        <f t="shared" si="3"/>
        <v>2012</v>
      </c>
      <c r="F38" s="61">
        <v>1867.4967785576728</v>
      </c>
      <c r="G38" s="17"/>
      <c r="H38" s="36">
        <v>3.6827543296993656E-2</v>
      </c>
      <c r="I38" s="34">
        <v>0.27268522928603373</v>
      </c>
      <c r="J38" s="34">
        <v>0.46398760230193692</v>
      </c>
      <c r="K38" s="34">
        <v>0.54945128169788382</v>
      </c>
      <c r="L38" s="34">
        <v>0.5982635962408217</v>
      </c>
      <c r="M38" s="34">
        <v>0.63927778290354387</v>
      </c>
      <c r="N38" s="34">
        <v>0.67245651059379641</v>
      </c>
      <c r="O38" s="34">
        <v>0.68722974997378872</v>
      </c>
      <c r="P38" s="37">
        <v>0.69506786535679221</v>
      </c>
      <c r="Q38" s="34" t="s">
        <v>16</v>
      </c>
      <c r="R38" s="34" t="s">
        <v>16</v>
      </c>
      <c r="S38" s="34" t="s">
        <v>16</v>
      </c>
    </row>
    <row r="39" spans="1:21" s="54" customFormat="1" ht="16.25" customHeight="1" x14ac:dyDescent="0.25">
      <c r="A39" s="27"/>
      <c r="D39" s="27">
        <f t="shared" si="3"/>
        <v>2013</v>
      </c>
      <c r="F39" s="62">
        <v>1835.1135632930748</v>
      </c>
      <c r="G39" s="17"/>
      <c r="H39" s="39">
        <v>4.6868183187097526E-2</v>
      </c>
      <c r="I39" s="40">
        <v>0.21274280971554804</v>
      </c>
      <c r="J39" s="40">
        <v>0.34988847460697758</v>
      </c>
      <c r="K39" s="40">
        <v>0.45980961998869352</v>
      </c>
      <c r="L39" s="40">
        <v>0.50977200451969595</v>
      </c>
      <c r="M39" s="40">
        <v>0.54972687711549995</v>
      </c>
      <c r="N39" s="40">
        <v>0.58225770279459699</v>
      </c>
      <c r="O39" s="42">
        <v>0.60426096830722043</v>
      </c>
      <c r="P39" s="34" t="s">
        <v>16</v>
      </c>
      <c r="Q39" s="34" t="s">
        <v>16</v>
      </c>
      <c r="R39" s="34" t="s">
        <v>16</v>
      </c>
      <c r="S39" s="34" t="s">
        <v>16</v>
      </c>
    </row>
    <row r="40" spans="1:21" s="54" customFormat="1" ht="16.25" customHeight="1" x14ac:dyDescent="0.25">
      <c r="A40" s="27"/>
      <c r="D40" s="27">
        <f t="shared" si="3"/>
        <v>2014</v>
      </c>
      <c r="F40" s="61">
        <v>1903.490875331612</v>
      </c>
      <c r="G40" s="17"/>
      <c r="H40" s="36">
        <v>2.5651213369562921E-2</v>
      </c>
      <c r="I40" s="34">
        <v>0.20313877767936539</v>
      </c>
      <c r="J40" s="34">
        <v>0.3437211951886272</v>
      </c>
      <c r="K40" s="64">
        <v>0.43565345885526102</v>
      </c>
      <c r="L40" s="34">
        <v>0.4957942898516845</v>
      </c>
      <c r="M40" s="34">
        <v>0.5491275696276019</v>
      </c>
      <c r="N40" s="37">
        <v>0.58901313775030451</v>
      </c>
      <c r="O40" s="34" t="s">
        <v>16</v>
      </c>
      <c r="P40" s="34" t="s">
        <v>16</v>
      </c>
      <c r="Q40" s="34" t="s">
        <v>16</v>
      </c>
      <c r="R40" s="34" t="s">
        <v>16</v>
      </c>
      <c r="S40" s="34" t="s">
        <v>16</v>
      </c>
    </row>
    <row r="41" spans="1:21" s="54" customFormat="1" ht="15.65" customHeight="1" x14ac:dyDescent="0.25">
      <c r="A41" s="27"/>
      <c r="D41" s="27">
        <f t="shared" si="3"/>
        <v>2015</v>
      </c>
      <c r="F41" s="62">
        <v>1977.7642241416743</v>
      </c>
      <c r="G41" s="17"/>
      <c r="H41" s="39">
        <v>3.9106042656952666E-2</v>
      </c>
      <c r="I41" s="40">
        <v>0.20263415638808857</v>
      </c>
      <c r="J41" s="40">
        <v>0.42926236729303235</v>
      </c>
      <c r="K41" s="40">
        <v>0.56980607320152821</v>
      </c>
      <c r="L41" s="40">
        <v>0.68416191702741269</v>
      </c>
      <c r="M41" s="42">
        <v>0.72860602875427571</v>
      </c>
      <c r="N41" s="34" t="s">
        <v>16</v>
      </c>
      <c r="O41" s="34" t="s">
        <v>16</v>
      </c>
      <c r="P41" s="34" t="s">
        <v>16</v>
      </c>
      <c r="Q41" s="34" t="s">
        <v>16</v>
      </c>
      <c r="R41" s="34" t="s">
        <v>16</v>
      </c>
      <c r="S41" s="34" t="s">
        <v>16</v>
      </c>
    </row>
    <row r="42" spans="1:21" s="54" customFormat="1" ht="18.75" customHeight="1" x14ac:dyDescent="0.25">
      <c r="A42" s="27"/>
      <c r="D42" s="27">
        <f t="shared" si="3"/>
        <v>2016</v>
      </c>
      <c r="E42" s="65"/>
      <c r="F42" s="61">
        <v>1945.6233563386954</v>
      </c>
      <c r="G42" s="17"/>
      <c r="H42" s="66">
        <v>2.5231366203035975E-2</v>
      </c>
      <c r="I42" s="34">
        <v>0.2126132979340552</v>
      </c>
      <c r="J42" s="34">
        <v>0.40017158520527396</v>
      </c>
      <c r="K42" s="34">
        <v>0.5195839324688194</v>
      </c>
      <c r="L42" s="37">
        <v>0.58840933880384039</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1866.9814553408739</v>
      </c>
      <c r="G43" s="17"/>
      <c r="H43" s="40">
        <v>3.1259023711882147E-2</v>
      </c>
      <c r="I43" s="40">
        <v>0.24499711640096289</v>
      </c>
      <c r="J43" s="40">
        <v>0.47156411184438474</v>
      </c>
      <c r="K43" s="40">
        <v>0.61738918404464793</v>
      </c>
      <c r="L43" s="34"/>
      <c r="M43" s="34"/>
      <c r="N43" s="34"/>
      <c r="O43" s="34"/>
      <c r="P43" s="34"/>
      <c r="Q43" s="34"/>
      <c r="R43" s="34"/>
      <c r="S43" s="34"/>
    </row>
    <row r="44" spans="1:21" s="54" customFormat="1" ht="18.75" customHeight="1" x14ac:dyDescent="0.25">
      <c r="A44" s="27"/>
      <c r="D44" s="27">
        <f t="shared" si="3"/>
        <v>2018</v>
      </c>
      <c r="E44" s="65"/>
      <c r="F44" s="61">
        <v>2130.7376431527382</v>
      </c>
      <c r="G44" s="17"/>
      <c r="H44" s="67">
        <v>2.5923494167972863E-2</v>
      </c>
      <c r="I44" s="34">
        <v>0.2798077383547779</v>
      </c>
      <c r="J44" s="37">
        <v>0.48396267812267979</v>
      </c>
      <c r="K44" s="34"/>
      <c r="L44" s="34"/>
      <c r="M44" s="34"/>
      <c r="N44" s="34"/>
      <c r="O44" s="34"/>
      <c r="P44" s="34"/>
      <c r="Q44" s="34"/>
      <c r="R44" s="34"/>
      <c r="S44" s="34"/>
    </row>
    <row r="45" spans="1:21" s="54" customFormat="1" ht="18.75" customHeight="1" x14ac:dyDescent="0.25">
      <c r="A45" s="27"/>
      <c r="D45" s="27">
        <f t="shared" si="3"/>
        <v>2019</v>
      </c>
      <c r="E45" s="65"/>
      <c r="F45" s="62">
        <v>2230.9806587848184</v>
      </c>
      <c r="G45" s="17"/>
      <c r="H45" s="47">
        <v>3.3886691913254684E-2</v>
      </c>
      <c r="I45" s="42">
        <v>0.21533322910161901</v>
      </c>
      <c r="J45" s="34"/>
      <c r="K45" s="34"/>
      <c r="L45" s="34"/>
      <c r="M45" s="34"/>
      <c r="N45" s="34"/>
      <c r="O45" s="34"/>
      <c r="P45" s="34"/>
      <c r="Q45" s="34"/>
      <c r="R45" s="34"/>
      <c r="S45" s="34"/>
    </row>
    <row r="46" spans="1:21" s="54" customFormat="1" ht="18.75" customHeight="1" x14ac:dyDescent="0.25">
      <c r="A46" s="27"/>
      <c r="D46" s="27">
        <f t="shared" si="3"/>
        <v>2020</v>
      </c>
      <c r="E46" s="65"/>
      <c r="F46" s="68">
        <v>1279.5148679024078</v>
      </c>
      <c r="G46" s="17"/>
      <c r="H46" s="69">
        <v>4.6544392630448773E-2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1.0373825142460351</v>
      </c>
      <c r="H51" s="74">
        <v>1.0177947862675403</v>
      </c>
      <c r="I51" s="74">
        <v>1.936823563180852E-2</v>
      </c>
      <c r="J51" s="74">
        <v>2.1949234668627694E-4</v>
      </c>
      <c r="K51" s="34"/>
      <c r="L51" s="34"/>
      <c r="M51" s="34"/>
      <c r="N51" s="34"/>
      <c r="O51" s="34"/>
      <c r="P51" s="34"/>
      <c r="Q51" s="34"/>
    </row>
    <row r="52" spans="1:19" s="28" customFormat="1" ht="16.25" customHeight="1" x14ac:dyDescent="0.25">
      <c r="A52" s="27"/>
      <c r="D52" s="55">
        <f>D51+1</f>
        <v>2006</v>
      </c>
      <c r="F52" s="75">
        <v>0.55307405315075897</v>
      </c>
      <c r="H52" s="76">
        <v>0.53338368521891766</v>
      </c>
      <c r="I52" s="76">
        <v>1.8568729446656076E-2</v>
      </c>
      <c r="J52" s="76">
        <v>1.1216384851852421E-3</v>
      </c>
      <c r="K52" s="34"/>
      <c r="L52" s="34"/>
      <c r="M52" s="34"/>
      <c r="N52" s="34"/>
      <c r="O52" s="34"/>
      <c r="P52" s="34"/>
      <c r="Q52" s="34"/>
    </row>
    <row r="53" spans="1:19" s="28" customFormat="1" ht="16.25" customHeight="1" x14ac:dyDescent="0.25">
      <c r="A53" s="27"/>
      <c r="D53" s="55">
        <f>D52+1</f>
        <v>2007</v>
      </c>
      <c r="F53" s="77">
        <v>0.64823317060622998</v>
      </c>
      <c r="H53" s="78">
        <v>0.62363065653856076</v>
      </c>
      <c r="I53" s="78">
        <v>1.9862840474236431E-2</v>
      </c>
      <c r="J53" s="78">
        <v>4.7396735934327975E-3</v>
      </c>
      <c r="K53" s="34"/>
      <c r="L53" s="34"/>
      <c r="M53" s="34"/>
      <c r="N53" s="34"/>
      <c r="O53" s="34"/>
      <c r="P53" s="34"/>
      <c r="Q53" s="34"/>
    </row>
    <row r="54" spans="1:19" s="28" customFormat="1" ht="16.25" customHeight="1" x14ac:dyDescent="0.25">
      <c r="A54" s="27"/>
      <c r="D54" s="55">
        <f t="shared" ref="D54:D61" si="4">D53+1</f>
        <v>2008</v>
      </c>
      <c r="F54" s="75">
        <v>0.87572406807214376</v>
      </c>
      <c r="H54" s="76">
        <v>0.84688281533323884</v>
      </c>
      <c r="I54" s="76">
        <v>2.5584098530583011E-2</v>
      </c>
      <c r="J54" s="76">
        <v>3.2571542083219378E-3</v>
      </c>
      <c r="K54" s="34"/>
      <c r="L54" s="34"/>
      <c r="M54" s="34"/>
      <c r="N54" s="34"/>
      <c r="O54" s="34"/>
      <c r="P54" s="34"/>
      <c r="Q54" s="34"/>
    </row>
    <row r="55" spans="1:19" s="28" customFormat="1" ht="16.25" customHeight="1" x14ac:dyDescent="0.25">
      <c r="A55" s="27"/>
      <c r="D55" s="55">
        <f t="shared" si="4"/>
        <v>2009</v>
      </c>
      <c r="F55" s="77">
        <v>0.57098685491692891</v>
      </c>
      <c r="H55" s="78">
        <v>0.54358572519132087</v>
      </c>
      <c r="I55" s="78">
        <v>2.258918290498188E-2</v>
      </c>
      <c r="J55" s="78">
        <v>4.8119468206262485E-3</v>
      </c>
      <c r="K55" s="34"/>
      <c r="L55" s="34"/>
      <c r="M55" s="34"/>
      <c r="N55" s="34"/>
      <c r="O55" s="34"/>
      <c r="P55" s="34"/>
      <c r="Q55" s="34"/>
    </row>
    <row r="56" spans="1:19" s="28" customFormat="1" ht="16.25" customHeight="1" x14ac:dyDescent="0.25">
      <c r="A56" s="27"/>
      <c r="D56" s="55">
        <f t="shared" si="4"/>
        <v>2010</v>
      </c>
      <c r="F56" s="75">
        <v>0.68663718251317984</v>
      </c>
      <c r="H56" s="76">
        <v>0.64854880803895099</v>
      </c>
      <c r="I56" s="76">
        <v>3.7348496745223135E-2</v>
      </c>
      <c r="J56" s="76">
        <v>7.3987772900565749E-4</v>
      </c>
      <c r="K56" s="34"/>
      <c r="L56" s="34"/>
      <c r="M56" s="34"/>
      <c r="N56" s="34"/>
      <c r="O56" s="34"/>
      <c r="P56" s="34"/>
      <c r="Q56" s="34"/>
    </row>
    <row r="57" spans="1:19" s="28" customFormat="1" ht="16.25" customHeight="1" x14ac:dyDescent="0.25">
      <c r="A57" s="27"/>
      <c r="D57" s="55">
        <f t="shared" si="4"/>
        <v>2011</v>
      </c>
      <c r="F57" s="77">
        <v>0.93010128961926319</v>
      </c>
      <c r="H57" s="78">
        <v>0.72100823341948028</v>
      </c>
      <c r="I57" s="78">
        <v>0.20617444265513196</v>
      </c>
      <c r="J57" s="78">
        <v>2.9186135446510587E-3</v>
      </c>
      <c r="K57" s="34"/>
      <c r="L57" s="34"/>
      <c r="M57" s="34"/>
      <c r="N57" s="34"/>
      <c r="O57" s="34"/>
      <c r="P57" s="34"/>
      <c r="Q57" s="34"/>
    </row>
    <row r="58" spans="1:19" s="28" customFormat="1" ht="16.25" customHeight="1" x14ac:dyDescent="0.25">
      <c r="A58" s="27"/>
      <c r="D58" s="55">
        <f t="shared" si="4"/>
        <v>2012</v>
      </c>
      <c r="F58" s="75">
        <v>0.75849273225652514</v>
      </c>
      <c r="H58" s="76">
        <v>0.69506786535679355</v>
      </c>
      <c r="I58" s="76">
        <v>5.5285162798627788E-2</v>
      </c>
      <c r="J58" s="76">
        <v>8.1397041011037358E-3</v>
      </c>
      <c r="K58" s="34"/>
      <c r="L58" s="34"/>
      <c r="M58" s="34"/>
      <c r="N58" s="34"/>
      <c r="O58" s="34"/>
      <c r="P58" s="34"/>
      <c r="Q58" s="34"/>
    </row>
    <row r="59" spans="1:19" s="28" customFormat="1" ht="16.25" customHeight="1" x14ac:dyDescent="0.25">
      <c r="A59" s="27"/>
      <c r="D59" s="55">
        <f t="shared" si="4"/>
        <v>2013</v>
      </c>
      <c r="F59" s="77">
        <v>0.68037021575697021</v>
      </c>
      <c r="H59" s="78">
        <v>0.60426096830722043</v>
      </c>
      <c r="I59" s="78">
        <v>5.3693571864900064E-2</v>
      </c>
      <c r="J59" s="78">
        <v>2.2415675584849734E-2</v>
      </c>
    </row>
    <row r="60" spans="1:19" s="28" customFormat="1" ht="16.25" customHeight="1" x14ac:dyDescent="0.25">
      <c r="A60" s="54"/>
      <c r="D60" s="55">
        <f t="shared" si="4"/>
        <v>2014</v>
      </c>
      <c r="F60" s="75">
        <v>0.70329333552531459</v>
      </c>
      <c r="H60" s="76">
        <v>0.58901313775030373</v>
      </c>
      <c r="I60" s="76">
        <v>9.0478919338445735E-2</v>
      </c>
      <c r="J60" s="76">
        <v>2.3801278436565119E-2</v>
      </c>
    </row>
    <row r="61" spans="1:19" s="28" customFormat="1" ht="15.65" customHeight="1" x14ac:dyDescent="0.25">
      <c r="D61" s="55">
        <f t="shared" si="4"/>
        <v>2015</v>
      </c>
      <c r="F61" s="77">
        <v>0.85080346989696121</v>
      </c>
      <c r="H61" s="78">
        <v>0.7286060287542766</v>
      </c>
      <c r="I61" s="78">
        <v>9.2528428952338732E-2</v>
      </c>
      <c r="J61" s="78">
        <v>2.9669012190345758E-2</v>
      </c>
    </row>
    <row r="62" spans="1:19" s="28" customFormat="1" ht="18.75" customHeight="1" x14ac:dyDescent="0.25">
      <c r="D62" s="27">
        <f>D61+1</f>
        <v>2016</v>
      </c>
      <c r="F62" s="75">
        <v>0.76726639828214882</v>
      </c>
      <c r="H62" s="76">
        <v>0.58840933880384017</v>
      </c>
      <c r="I62" s="76">
        <v>0.13182808591986978</v>
      </c>
      <c r="J62" s="76">
        <v>4.7028973558438929E-2</v>
      </c>
    </row>
    <row r="63" spans="1:19" s="28" customFormat="1" ht="18.75" customHeight="1" x14ac:dyDescent="0.25">
      <c r="D63" s="27">
        <f>D62+1</f>
        <v>2017</v>
      </c>
      <c r="F63" s="77">
        <v>0.93261250641589155</v>
      </c>
      <c r="H63" s="78">
        <v>0.61738918404464882</v>
      </c>
      <c r="I63" s="78">
        <v>0.20962405064643061</v>
      </c>
      <c r="J63" s="78">
        <v>0.10559927172481204</v>
      </c>
    </row>
    <row r="64" spans="1:19" s="28" customFormat="1" ht="18.75" customHeight="1" x14ac:dyDescent="0.25">
      <c r="D64" s="27">
        <f t="shared" ref="D64:D65" si="5">D63+1</f>
        <v>2018</v>
      </c>
      <c r="F64" s="75">
        <v>0.93939852317998851</v>
      </c>
      <c r="H64" s="76">
        <v>0.48396267812267962</v>
      </c>
      <c r="I64" s="76">
        <v>0.25824947605107823</v>
      </c>
      <c r="J64" s="76">
        <v>0.19718636900623077</v>
      </c>
    </row>
    <row r="65" spans="1:10" s="28" customFormat="1" ht="18.75" customHeight="1" x14ac:dyDescent="0.25">
      <c r="D65" s="27">
        <f t="shared" si="5"/>
        <v>2019</v>
      </c>
      <c r="F65" s="77">
        <v>0.77204619384129736</v>
      </c>
      <c r="H65" s="78">
        <v>0.21533322910161912</v>
      </c>
      <c r="I65" s="78">
        <v>0.22474197523267986</v>
      </c>
      <c r="J65" s="78">
        <v>0.33197098950699838</v>
      </c>
    </row>
    <row r="66" spans="1:10" s="28" customFormat="1" ht="18.75" customHeight="1" x14ac:dyDescent="0.25">
      <c r="D66" s="27">
        <f>D65+1</f>
        <v>2020</v>
      </c>
      <c r="F66" s="79">
        <v>0.71250351409128188</v>
      </c>
      <c r="H66" s="80">
        <v>4.6544392630448767E-2</v>
      </c>
      <c r="I66" s="80">
        <v>0.10205620577124434</v>
      </c>
      <c r="J66" s="80">
        <v>0.56390291568958872</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4557B-20D4-4F2D-B69E-80CDB4DC902C}">
  <sheetPr codeName="WTemplate20">
    <pageSetUpPr fitToPage="1"/>
  </sheetPr>
  <dimension ref="A1:AP137"/>
  <sheetViews>
    <sheetView showGridLines="0" view="pageBreakPreview" topLeftCell="F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38</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Specialty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2473.9865573657767</v>
      </c>
      <c r="C12" s="28">
        <f>+IF(I51="",J51*F12, IF(J51="", I51*F12,(I51+J51)*F12))</f>
        <v>56.377594484113693</v>
      </c>
      <c r="D12" s="27">
        <v>2005</v>
      </c>
      <c r="F12" s="29">
        <v>2475.5471285257058</v>
      </c>
      <c r="H12" s="30">
        <v>0.17284010065553199</v>
      </c>
      <c r="I12" s="31">
        <v>0.78740194127898733</v>
      </c>
      <c r="J12" s="31">
        <v>1.0009924786308757</v>
      </c>
      <c r="K12" s="31">
        <v>1.0635577515355443</v>
      </c>
      <c r="L12" s="31">
        <v>1.071530088085195</v>
      </c>
      <c r="M12" s="31">
        <v>1.0891482837483997</v>
      </c>
      <c r="N12" s="31">
        <v>1.0960780412834696</v>
      </c>
      <c r="O12" s="31">
        <v>1.1031787325581788</v>
      </c>
      <c r="P12" s="31">
        <v>1.095425180349225</v>
      </c>
      <c r="Q12" s="31">
        <v>1.0916593267497998</v>
      </c>
      <c r="R12" s="31">
        <v>1.0939802663500098</v>
      </c>
      <c r="S12" s="32">
        <v>1.0946549051577263</v>
      </c>
      <c r="T12" s="32">
        <v>1.0934418982638343</v>
      </c>
      <c r="U12" s="32">
        <v>1.0937658009441802</v>
      </c>
      <c r="V12" s="32">
        <v>1.0948324267556222</v>
      </c>
      <c r="W12" s="33">
        <v>1.0952456244655393</v>
      </c>
      <c r="X12" s="34"/>
      <c r="Y12" s="34"/>
    </row>
    <row r="13" spans="1:42" s="28" customFormat="1" ht="16.25" customHeight="1" x14ac:dyDescent="0.25">
      <c r="A13" s="27"/>
      <c r="B13" s="28">
        <v>2105.3861350745951</v>
      </c>
      <c r="C13" s="28">
        <f t="shared" ref="C13:C26" si="1">+IF(I52="",J52*F13, IF(J52="", I52*F13,(I52+J52)*F13))</f>
        <v>41.289311093595188</v>
      </c>
      <c r="D13" s="27">
        <f>D12+1</f>
        <v>2006</v>
      </c>
      <c r="F13" s="35">
        <v>2102.5422856423761</v>
      </c>
      <c r="H13" s="36">
        <v>5.1743422694523339E-2</v>
      </c>
      <c r="I13" s="34">
        <v>0.3176594203340114</v>
      </c>
      <c r="J13" s="34">
        <v>0.48438810697168733</v>
      </c>
      <c r="K13" s="34">
        <v>0.55276814517057782</v>
      </c>
      <c r="L13" s="34">
        <v>0.57992257797756586</v>
      </c>
      <c r="M13" s="34">
        <v>0.58573360774920613</v>
      </c>
      <c r="N13" s="34">
        <v>0.59344520006850254</v>
      </c>
      <c r="O13" s="34">
        <v>0.58926331805968257</v>
      </c>
      <c r="P13" s="34">
        <v>0.58449084597097134</v>
      </c>
      <c r="Q13" s="34">
        <v>0.57984287470995222</v>
      </c>
      <c r="R13" s="34">
        <v>0.5868304093297585</v>
      </c>
      <c r="S13" s="34">
        <v>0.58627736102835915</v>
      </c>
      <c r="T13" s="34">
        <v>0.58711697908395599</v>
      </c>
      <c r="U13" s="34">
        <v>0.58915189425939563</v>
      </c>
      <c r="V13" s="37">
        <v>0.58508694880264522</v>
      </c>
      <c r="W13" s="34"/>
      <c r="X13" s="34"/>
      <c r="Y13" s="34"/>
    </row>
    <row r="14" spans="1:42" s="28" customFormat="1" ht="16.25" customHeight="1" x14ac:dyDescent="0.25">
      <c r="A14" s="27"/>
      <c r="B14" s="28">
        <v>1780.972410963607</v>
      </c>
      <c r="C14" s="28">
        <f t="shared" si="1"/>
        <v>52.357851358931335</v>
      </c>
      <c r="D14" s="27">
        <f>D13+1</f>
        <v>2007</v>
      </c>
      <c r="F14" s="38">
        <v>1780.7278320763296</v>
      </c>
      <c r="H14" s="39">
        <v>6.1492447322604518E-2</v>
      </c>
      <c r="I14" s="40">
        <v>0.35214099201348043</v>
      </c>
      <c r="J14" s="40">
        <v>0.53480033635646684</v>
      </c>
      <c r="K14" s="40">
        <v>0.5964150757341391</v>
      </c>
      <c r="L14" s="40">
        <v>0.6187376165771129</v>
      </c>
      <c r="M14" s="40">
        <v>0.62902092918001373</v>
      </c>
      <c r="N14" s="40">
        <v>0.63855049617818183</v>
      </c>
      <c r="O14" s="40">
        <v>0.64321490366418144</v>
      </c>
      <c r="P14" s="40">
        <v>0.6479522387044141</v>
      </c>
      <c r="Q14" s="40">
        <v>0.65089365049410419</v>
      </c>
      <c r="R14" s="40">
        <v>0.65322387663031134</v>
      </c>
      <c r="S14" s="40">
        <v>0.65162356700551938</v>
      </c>
      <c r="T14" s="40">
        <v>0.65450943154574848</v>
      </c>
      <c r="U14" s="41">
        <v>0.65211460262593235</v>
      </c>
      <c r="V14" s="34"/>
      <c r="W14" s="34"/>
      <c r="X14" s="34"/>
      <c r="Y14" s="34"/>
    </row>
    <row r="15" spans="1:42" s="28" customFormat="1" ht="16.25" customHeight="1" x14ac:dyDescent="0.25">
      <c r="A15" s="27"/>
      <c r="B15" s="28">
        <v>1619.2891920009663</v>
      </c>
      <c r="C15" s="28">
        <f t="shared" si="1"/>
        <v>54.115007888123792</v>
      </c>
      <c r="D15" s="27">
        <f t="shared" ref="D15:D27" si="2">D14+1</f>
        <v>2008</v>
      </c>
      <c r="F15" s="35">
        <v>1619.0337904652054</v>
      </c>
      <c r="H15" s="36">
        <v>6.550043192165815E-2</v>
      </c>
      <c r="I15" s="34">
        <v>0.45155917159833736</v>
      </c>
      <c r="J15" s="34">
        <v>0.63294881318904384</v>
      </c>
      <c r="K15" s="34">
        <v>0.68290503156224391</v>
      </c>
      <c r="L15" s="34">
        <v>0.71914509751424882</v>
      </c>
      <c r="M15" s="34">
        <v>0.72683902693212987</v>
      </c>
      <c r="N15" s="34">
        <v>0.7452975604776777</v>
      </c>
      <c r="O15" s="34">
        <v>0.76214607431667503</v>
      </c>
      <c r="P15" s="34">
        <v>0.76182148639161862</v>
      </c>
      <c r="Q15" s="34">
        <v>0.75786254286083232</v>
      </c>
      <c r="R15" s="34">
        <v>0.76411051965672883</v>
      </c>
      <c r="S15" s="34">
        <v>0.76137007238103016</v>
      </c>
      <c r="T15" s="37">
        <v>0.75957124023365241</v>
      </c>
      <c r="U15" s="34"/>
      <c r="V15" s="34"/>
      <c r="W15" s="34"/>
      <c r="X15" s="34"/>
      <c r="Y15" s="34"/>
    </row>
    <row r="16" spans="1:42" s="28" customFormat="1" ht="16.25" customHeight="1" x14ac:dyDescent="0.25">
      <c r="A16" s="27"/>
      <c r="B16" s="28">
        <v>1364.4387192340141</v>
      </c>
      <c r="C16" s="28">
        <f t="shared" si="1"/>
        <v>46.641930463754214</v>
      </c>
      <c r="D16" s="27">
        <f t="shared" si="2"/>
        <v>2009</v>
      </c>
      <c r="F16" s="38">
        <v>1366.0082242309818</v>
      </c>
      <c r="H16" s="39">
        <v>7.4534609921932907E-2</v>
      </c>
      <c r="I16" s="40">
        <v>0.39582857788566683</v>
      </c>
      <c r="J16" s="40">
        <v>0.54398078920131143</v>
      </c>
      <c r="K16" s="40">
        <v>0.61981469127429833</v>
      </c>
      <c r="L16" s="40">
        <v>0.6388867284925438</v>
      </c>
      <c r="M16" s="40">
        <v>0.62195472006817443</v>
      </c>
      <c r="N16" s="40">
        <v>0.63362590715257494</v>
      </c>
      <c r="O16" s="40">
        <v>0.63313586914189401</v>
      </c>
      <c r="P16" s="40">
        <v>0.63471189629796276</v>
      </c>
      <c r="Q16" s="40">
        <v>0.63287125486313134</v>
      </c>
      <c r="R16" s="40">
        <v>0.64023666401075463</v>
      </c>
      <c r="S16" s="42">
        <v>0.62797265705724736</v>
      </c>
      <c r="T16" s="34"/>
      <c r="U16" s="34"/>
      <c r="V16" s="34"/>
      <c r="W16" s="34"/>
      <c r="X16" s="34"/>
      <c r="Y16" s="34"/>
    </row>
    <row r="17" spans="1:25" s="28" customFormat="1" ht="16.25" customHeight="1" x14ac:dyDescent="0.25">
      <c r="A17" s="27"/>
      <c r="B17" s="28">
        <v>1277.8600205985772</v>
      </c>
      <c r="C17" s="28">
        <f t="shared" si="1"/>
        <v>62.514322464715093</v>
      </c>
      <c r="D17" s="27">
        <f t="shared" si="2"/>
        <v>2010</v>
      </c>
      <c r="F17" s="35">
        <v>1274.104683808149</v>
      </c>
      <c r="H17" s="36">
        <v>7.2069672204854551E-2</v>
      </c>
      <c r="I17" s="34">
        <v>0.36891139214117569</v>
      </c>
      <c r="J17" s="34">
        <v>0.52887681434120215</v>
      </c>
      <c r="K17" s="34">
        <v>0.59534084305353885</v>
      </c>
      <c r="L17" s="34">
        <v>0.64152349870876368</v>
      </c>
      <c r="M17" s="34">
        <v>0.66368359255218423</v>
      </c>
      <c r="N17" s="34">
        <v>0.66305583551305258</v>
      </c>
      <c r="O17" s="34">
        <v>0.67716519171221112</v>
      </c>
      <c r="P17" s="34">
        <v>0.67497915047541401</v>
      </c>
      <c r="Q17" s="34">
        <v>0.68403065014161724</v>
      </c>
      <c r="R17" s="37">
        <v>0.70870257638088063</v>
      </c>
      <c r="S17" s="34" t="s">
        <v>16</v>
      </c>
      <c r="T17" s="34"/>
      <c r="U17" s="34"/>
      <c r="V17" s="34"/>
      <c r="W17" s="34"/>
      <c r="X17" s="34"/>
      <c r="Y17" s="34"/>
    </row>
    <row r="18" spans="1:25" s="28" customFormat="1" ht="16.25" customHeight="1" x14ac:dyDescent="0.25">
      <c r="A18" s="27"/>
      <c r="B18" s="28">
        <v>1358.6488442053835</v>
      </c>
      <c r="C18" s="28">
        <f t="shared" si="1"/>
        <v>354.58909417573415</v>
      </c>
      <c r="D18" s="27">
        <f t="shared" si="2"/>
        <v>2011</v>
      </c>
      <c r="F18" s="38">
        <v>1353.798760360891</v>
      </c>
      <c r="H18" s="39">
        <v>9.0921525824031457E-2</v>
      </c>
      <c r="I18" s="40">
        <v>0.40952614727427611</v>
      </c>
      <c r="J18" s="40">
        <v>0.55438916495246426</v>
      </c>
      <c r="K18" s="40">
        <v>0.6232892311539755</v>
      </c>
      <c r="L18" s="40">
        <v>0.65692688992834114</v>
      </c>
      <c r="M18" s="40">
        <v>0.68450132710238665</v>
      </c>
      <c r="N18" s="40">
        <v>0.70101281130600523</v>
      </c>
      <c r="O18" s="40">
        <v>0.89854724886178317</v>
      </c>
      <c r="P18" s="40">
        <v>0.96102083168559627</v>
      </c>
      <c r="Q18" s="42">
        <v>0.96323480416882634</v>
      </c>
      <c r="R18" s="34" t="s">
        <v>16</v>
      </c>
      <c r="S18" s="34" t="s">
        <v>16</v>
      </c>
      <c r="T18" s="34"/>
      <c r="U18" s="34"/>
      <c r="V18" s="34"/>
      <c r="W18" s="34"/>
      <c r="X18" s="34"/>
      <c r="Y18" s="34"/>
    </row>
    <row r="19" spans="1:25" s="28" customFormat="1" ht="16.25" customHeight="1" x14ac:dyDescent="0.25">
      <c r="A19" s="27"/>
      <c r="B19" s="28">
        <v>1370.8383952244887</v>
      </c>
      <c r="C19" s="28">
        <f t="shared" si="1"/>
        <v>74.574248955267478</v>
      </c>
      <c r="D19" s="27">
        <f t="shared" si="2"/>
        <v>2012</v>
      </c>
      <c r="F19" s="35">
        <v>1366.728637136001</v>
      </c>
      <c r="H19" s="36">
        <v>0.12210440056575834</v>
      </c>
      <c r="I19" s="34">
        <v>0.54230723585833407</v>
      </c>
      <c r="J19" s="34">
        <v>0.68420801744360782</v>
      </c>
      <c r="K19" s="34">
        <v>0.72610950024877152</v>
      </c>
      <c r="L19" s="34">
        <v>0.76075728784300023</v>
      </c>
      <c r="M19" s="34">
        <v>0.76999954334247445</v>
      </c>
      <c r="N19" s="34">
        <v>0.77396242481725575</v>
      </c>
      <c r="O19" s="34">
        <v>0.78124775100697919</v>
      </c>
      <c r="P19" s="37">
        <v>0.78347108065719617</v>
      </c>
      <c r="Q19" s="34" t="s">
        <v>16</v>
      </c>
      <c r="R19" s="34" t="s">
        <v>16</v>
      </c>
      <c r="S19" s="34" t="s">
        <v>16</v>
      </c>
      <c r="T19" s="34"/>
      <c r="U19" s="34"/>
      <c r="V19" s="34"/>
      <c r="W19" s="34"/>
      <c r="X19" s="34"/>
      <c r="Y19" s="34"/>
    </row>
    <row r="20" spans="1:25" s="28" customFormat="1" ht="16.25" customHeight="1" x14ac:dyDescent="0.25">
      <c r="A20" s="27"/>
      <c r="B20" s="28">
        <v>1360.2601497262776</v>
      </c>
      <c r="C20" s="28">
        <f t="shared" si="1"/>
        <v>124.1287941875085</v>
      </c>
      <c r="D20" s="27">
        <f t="shared" si="2"/>
        <v>2013</v>
      </c>
      <c r="F20" s="38">
        <v>1352.7743633538757</v>
      </c>
      <c r="H20" s="39">
        <v>0.13383982497348684</v>
      </c>
      <c r="I20" s="40">
        <v>0.39598260244635802</v>
      </c>
      <c r="J20" s="40">
        <v>0.54530403999148813</v>
      </c>
      <c r="K20" s="40">
        <v>0.5918423846373273</v>
      </c>
      <c r="L20" s="40">
        <v>0.62145001079429862</v>
      </c>
      <c r="M20" s="40">
        <v>0.64440483614639776</v>
      </c>
      <c r="N20" s="40">
        <v>0.66648541682108853</v>
      </c>
      <c r="O20" s="42">
        <v>0.65863058888688597</v>
      </c>
      <c r="P20" s="34" t="s">
        <v>16</v>
      </c>
      <c r="Q20" s="34" t="s">
        <v>16</v>
      </c>
      <c r="R20" s="34" t="s">
        <v>16</v>
      </c>
      <c r="S20" s="34" t="s">
        <v>16</v>
      </c>
      <c r="T20" s="34"/>
      <c r="U20" s="34"/>
      <c r="V20" s="34"/>
      <c r="W20" s="34"/>
      <c r="X20" s="34"/>
      <c r="Y20" s="34"/>
    </row>
    <row r="21" spans="1:25" s="28" customFormat="1" ht="16.25" customHeight="1" x14ac:dyDescent="0.25">
      <c r="A21" s="27"/>
      <c r="B21" s="28">
        <v>1336.0184549607379</v>
      </c>
      <c r="C21" s="28">
        <f t="shared" si="1"/>
        <v>172.36933198755028</v>
      </c>
      <c r="D21" s="27">
        <f t="shared" si="2"/>
        <v>2014</v>
      </c>
      <c r="F21" s="35">
        <v>1326.8515701438582</v>
      </c>
      <c r="H21" s="36">
        <v>9.0522763055918942E-2</v>
      </c>
      <c r="I21" s="34">
        <v>0.35409864410650488</v>
      </c>
      <c r="J21" s="34">
        <v>0.48642232346493441</v>
      </c>
      <c r="K21" s="34">
        <v>0.55418404065200355</v>
      </c>
      <c r="L21" s="34">
        <v>0.61257974538736437</v>
      </c>
      <c r="M21" s="34">
        <v>0.63850127943423107</v>
      </c>
      <c r="N21" s="43">
        <v>0.67010160276129915</v>
      </c>
      <c r="O21" s="34" t="s">
        <v>16</v>
      </c>
      <c r="P21" s="34" t="s">
        <v>16</v>
      </c>
      <c r="Q21" s="34" t="s">
        <v>16</v>
      </c>
      <c r="R21" s="34" t="s">
        <v>16</v>
      </c>
      <c r="S21" s="34" t="s">
        <v>16</v>
      </c>
      <c r="T21" s="34"/>
      <c r="U21" s="34"/>
      <c r="V21" s="34"/>
      <c r="W21" s="34"/>
      <c r="X21" s="34"/>
      <c r="Y21" s="34"/>
    </row>
    <row r="22" spans="1:25" s="28" customFormat="1" ht="16.25" customHeight="1" x14ac:dyDescent="0.25">
      <c r="A22" s="27"/>
      <c r="B22" s="28">
        <v>1424.3903518027505</v>
      </c>
      <c r="C22" s="28">
        <f t="shared" si="1"/>
        <v>194.98536675378153</v>
      </c>
      <c r="D22" s="27">
        <f t="shared" si="2"/>
        <v>2015</v>
      </c>
      <c r="F22" s="38">
        <v>1407.1987265621733</v>
      </c>
      <c r="H22" s="39">
        <v>0.15392736330620696</v>
      </c>
      <c r="I22" s="40">
        <v>0.41680260935541202</v>
      </c>
      <c r="J22" s="40">
        <v>0.63030669862148203</v>
      </c>
      <c r="K22" s="40">
        <v>0.70694539256935929</v>
      </c>
      <c r="L22" s="40">
        <v>0.7588962354276948</v>
      </c>
      <c r="M22" s="42">
        <v>0.79457140192840914</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1409.4109502403624</v>
      </c>
      <c r="C23" s="28">
        <f t="shared" si="1"/>
        <v>270.82458577102386</v>
      </c>
      <c r="D23" s="27">
        <f t="shared" si="2"/>
        <v>2016</v>
      </c>
      <c r="F23" s="46">
        <v>1380.7797312432654</v>
      </c>
      <c r="H23" s="36">
        <v>7.1537798677202863E-2</v>
      </c>
      <c r="I23" s="34">
        <v>0.37092263844350259</v>
      </c>
      <c r="J23" s="34">
        <v>0.57605498338972949</v>
      </c>
      <c r="K23" s="34">
        <v>0.66772802268322484</v>
      </c>
      <c r="L23" s="37">
        <v>0.71128036395058669</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1371.0388206534935</v>
      </c>
      <c r="C24" s="28">
        <f t="shared" si="1"/>
        <v>415.97494900126742</v>
      </c>
      <c r="D24" s="27">
        <f t="shared" si="2"/>
        <v>2017</v>
      </c>
      <c r="F24" s="38">
        <v>1340.6879618498294</v>
      </c>
      <c r="H24" s="40">
        <v>0.13460253963279195</v>
      </c>
      <c r="I24" s="40">
        <v>0.47037210383413619</v>
      </c>
      <c r="J24" s="40">
        <v>0.66228245606894198</v>
      </c>
      <c r="K24" s="42">
        <v>0.76735621991547254</v>
      </c>
      <c r="L24" s="34"/>
      <c r="M24" s="34"/>
      <c r="N24" s="34"/>
      <c r="O24" s="34"/>
      <c r="P24" s="34"/>
      <c r="Q24" s="34"/>
      <c r="R24" s="34"/>
      <c r="S24" s="34"/>
      <c r="U24" s="44"/>
      <c r="V24" s="44"/>
      <c r="W24" s="44"/>
      <c r="X24" s="44"/>
      <c r="Y24" s="44"/>
    </row>
    <row r="25" spans="1:25" s="28" customFormat="1" ht="16.25" customHeight="1" x14ac:dyDescent="0.25">
      <c r="A25" s="27"/>
      <c r="B25" s="28">
        <v>1545.7562776893694</v>
      </c>
      <c r="C25" s="28">
        <f t="shared" si="1"/>
        <v>769.04897236322643</v>
      </c>
      <c r="D25" s="27">
        <f t="shared" si="2"/>
        <v>2018</v>
      </c>
      <c r="F25" s="35">
        <v>1489.1716675261691</v>
      </c>
      <c r="H25" s="36">
        <v>0.10307545054047138</v>
      </c>
      <c r="I25" s="34">
        <v>0.49215205565092668</v>
      </c>
      <c r="J25" s="37">
        <v>0.75028199092936287</v>
      </c>
      <c r="K25" s="34"/>
      <c r="L25" s="34"/>
      <c r="M25" s="34"/>
      <c r="N25" s="34"/>
      <c r="O25" s="34"/>
      <c r="P25" s="34"/>
      <c r="Q25" s="34"/>
      <c r="R25" s="34"/>
      <c r="S25" s="34"/>
      <c r="U25" s="44"/>
      <c r="V25" s="44"/>
      <c r="W25" s="44"/>
      <c r="X25" s="44"/>
      <c r="Y25" s="44"/>
    </row>
    <row r="26" spans="1:25" s="28" customFormat="1" ht="16.25" customHeight="1" x14ac:dyDescent="0.25">
      <c r="A26" s="27"/>
      <c r="B26" s="28">
        <v>1797.3674674802719</v>
      </c>
      <c r="C26" s="28">
        <f t="shared" si="1"/>
        <v>925.69056615197758</v>
      </c>
      <c r="D26" s="27">
        <f t="shared" si="2"/>
        <v>2019</v>
      </c>
      <c r="F26" s="38">
        <v>1581.6051494306475</v>
      </c>
      <c r="H26" s="47">
        <v>0.11583214458012411</v>
      </c>
      <c r="I26" s="42">
        <v>0.45192906014633027</v>
      </c>
      <c r="J26" s="34"/>
      <c r="K26" s="34"/>
      <c r="L26" s="34"/>
      <c r="M26" s="34"/>
      <c r="N26" s="34"/>
      <c r="O26" s="34"/>
      <c r="P26" s="34"/>
      <c r="Q26" s="34"/>
      <c r="R26" s="34"/>
      <c r="S26" s="34"/>
      <c r="U26" s="44"/>
      <c r="V26" s="44"/>
      <c r="W26" s="44"/>
      <c r="X26" s="44"/>
      <c r="Y26" s="44"/>
    </row>
    <row r="27" spans="1:25" s="28" customFormat="1" ht="16.25" customHeight="1" x14ac:dyDescent="0.25">
      <c r="A27" s="27"/>
      <c r="B27" s="28">
        <v>1622.1588081685909</v>
      </c>
      <c r="C27" s="28">
        <f>+IF(I66="",J66*F27, IF(J66="", I66*F27,(I66+J66)*F27))</f>
        <v>663.39598591640549</v>
      </c>
      <c r="D27" s="27">
        <f t="shared" si="2"/>
        <v>2020</v>
      </c>
      <c r="F27" s="48">
        <v>955.29363511396127</v>
      </c>
      <c r="H27" s="49">
        <v>0.14922570087372727</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2475.5471285257058</v>
      </c>
      <c r="G31" s="17"/>
      <c r="H31" s="30">
        <v>2.1123292906179744E-2</v>
      </c>
      <c r="I31" s="31">
        <v>0.32629319909112942</v>
      </c>
      <c r="J31" s="31">
        <v>0.64577589202662811</v>
      </c>
      <c r="K31" s="31">
        <v>0.80712653592242511</v>
      </c>
      <c r="L31" s="31">
        <v>0.90756250019131757</v>
      </c>
      <c r="M31" s="31">
        <v>0.96183355423157479</v>
      </c>
      <c r="N31" s="31">
        <v>0.99607370347572377</v>
      </c>
      <c r="O31" s="31">
        <v>1.01866380849581</v>
      </c>
      <c r="P31" s="31">
        <v>1.0372445267941233</v>
      </c>
      <c r="Q31" s="31">
        <v>1.0460284522223038</v>
      </c>
      <c r="R31" s="31">
        <v>1.057479025553097</v>
      </c>
      <c r="S31" s="31">
        <v>1.0634079491431259</v>
      </c>
      <c r="T31" s="31">
        <v>1.0662948189208608</v>
      </c>
      <c r="U31" s="31">
        <v>1.0695374378139373</v>
      </c>
      <c r="V31" s="59">
        <v>1.0704604706049052</v>
      </c>
      <c r="W31" s="60">
        <v>1.0727369400263471</v>
      </c>
    </row>
    <row r="32" spans="1:25" s="54" customFormat="1" ht="19.25" customHeight="1" x14ac:dyDescent="0.25">
      <c r="D32" s="27">
        <f>D31+1</f>
        <v>2006</v>
      </c>
      <c r="E32" s="57"/>
      <c r="F32" s="61">
        <v>2102.5422856423761</v>
      </c>
      <c r="G32" s="17"/>
      <c r="H32" s="36">
        <v>1.7003131360504235E-2</v>
      </c>
      <c r="I32" s="34">
        <v>0.1537795230505179</v>
      </c>
      <c r="J32" s="34">
        <v>0.30938225454414114</v>
      </c>
      <c r="K32" s="34">
        <v>0.40463997077351388</v>
      </c>
      <c r="L32" s="34">
        <v>0.45687829800156227</v>
      </c>
      <c r="M32" s="34">
        <v>0.49132639997161598</v>
      </c>
      <c r="N32" s="34">
        <v>0.51062561227551506</v>
      </c>
      <c r="O32" s="34">
        <v>0.5281400867371695</v>
      </c>
      <c r="P32" s="34">
        <v>0.54524265928062821</v>
      </c>
      <c r="Q32" s="34">
        <v>0.55008536126893037</v>
      </c>
      <c r="R32" s="34">
        <v>0.55607370105672393</v>
      </c>
      <c r="S32" s="34">
        <v>0.559514951886811</v>
      </c>
      <c r="T32" s="34">
        <v>0.56599994290387379</v>
      </c>
      <c r="U32" s="34">
        <v>0.56840278144678091</v>
      </c>
      <c r="V32" s="37">
        <v>0.56677511108618694</v>
      </c>
    </row>
    <row r="33" spans="1:21" s="54" customFormat="1" ht="16.25" customHeight="1" x14ac:dyDescent="0.25">
      <c r="D33" s="27">
        <f>D32+1</f>
        <v>2007</v>
      </c>
      <c r="F33" s="62">
        <v>1780.7278320763296</v>
      </c>
      <c r="G33" s="17"/>
      <c r="H33" s="39">
        <v>1.6225477105012372E-2</v>
      </c>
      <c r="I33" s="40">
        <v>0.17699428957388327</v>
      </c>
      <c r="J33" s="40">
        <v>0.34066293079211141</v>
      </c>
      <c r="K33" s="40">
        <v>0.42435075282805373</v>
      </c>
      <c r="L33" s="40">
        <v>0.47337713931470232</v>
      </c>
      <c r="M33" s="40">
        <v>0.51968211674020248</v>
      </c>
      <c r="N33" s="40">
        <v>0.55673027441025813</v>
      </c>
      <c r="O33" s="40">
        <v>0.57342643764458112</v>
      </c>
      <c r="P33" s="40">
        <v>0.58889317333930657</v>
      </c>
      <c r="Q33" s="40">
        <v>0.60345662607434647</v>
      </c>
      <c r="R33" s="40">
        <v>0.61217795399106734</v>
      </c>
      <c r="S33" s="40">
        <v>0.62002949105211291</v>
      </c>
      <c r="T33" s="40">
        <v>0.628306563471142</v>
      </c>
      <c r="U33" s="41">
        <v>0.62860370246534603</v>
      </c>
    </row>
    <row r="34" spans="1:21" s="54" customFormat="1" ht="16.25" customHeight="1" x14ac:dyDescent="0.25">
      <c r="D34" s="27">
        <f t="shared" ref="D34:D46" si="3">D33+1</f>
        <v>2008</v>
      </c>
      <c r="F34" s="61">
        <v>1619.0337904652054</v>
      </c>
      <c r="G34" s="17"/>
      <c r="H34" s="36">
        <v>1.6866358165932079E-2</v>
      </c>
      <c r="I34" s="34">
        <v>0.19331371978533837</v>
      </c>
      <c r="J34" s="34">
        <v>0.3858378729196551</v>
      </c>
      <c r="K34" s="34">
        <v>0.48486957852588519</v>
      </c>
      <c r="L34" s="34">
        <v>0.56345470100811568</v>
      </c>
      <c r="M34" s="34">
        <v>0.60838998875377448</v>
      </c>
      <c r="N34" s="34">
        <v>0.64101747267217357</v>
      </c>
      <c r="O34" s="34">
        <v>0.67021407428145985</v>
      </c>
      <c r="P34" s="34">
        <v>0.69702197086023143</v>
      </c>
      <c r="Q34" s="34">
        <v>0.71425308773474627</v>
      </c>
      <c r="R34" s="34">
        <v>0.72190520954918735</v>
      </c>
      <c r="S34" s="34">
        <v>0.7278571873730374</v>
      </c>
      <c r="T34" s="63">
        <v>0.73023112952859504</v>
      </c>
    </row>
    <row r="35" spans="1:21" s="54" customFormat="1" ht="16.25" customHeight="1" x14ac:dyDescent="0.25">
      <c r="A35" s="27"/>
      <c r="D35" s="27">
        <f t="shared" si="3"/>
        <v>2009</v>
      </c>
      <c r="F35" s="62">
        <v>1366.0082242309818</v>
      </c>
      <c r="G35" s="17"/>
      <c r="H35" s="39">
        <v>1.6534635213599057E-2</v>
      </c>
      <c r="I35" s="40">
        <v>0.19963148093085006</v>
      </c>
      <c r="J35" s="40">
        <v>0.34539434387300305</v>
      </c>
      <c r="K35" s="40">
        <v>0.43133754384294259</v>
      </c>
      <c r="L35" s="40">
        <v>0.4900214433594875</v>
      </c>
      <c r="M35" s="40">
        <v>0.52179044590287837</v>
      </c>
      <c r="N35" s="40">
        <v>0.56775577726138249</v>
      </c>
      <c r="O35" s="40">
        <v>0.58176643571763764</v>
      </c>
      <c r="P35" s="40">
        <v>0.59047724971408488</v>
      </c>
      <c r="Q35" s="40">
        <v>0.59992591558764674</v>
      </c>
      <c r="R35" s="40">
        <v>0.60670490185501946</v>
      </c>
      <c r="S35" s="40">
        <v>0.59986601374668336</v>
      </c>
    </row>
    <row r="36" spans="1:21" s="54" customFormat="1" ht="16.25" customHeight="1" x14ac:dyDescent="0.25">
      <c r="A36" s="27"/>
      <c r="D36" s="27">
        <f t="shared" si="3"/>
        <v>2010</v>
      </c>
      <c r="F36" s="61">
        <v>1274.104683808149</v>
      </c>
      <c r="G36" s="17"/>
      <c r="H36" s="36">
        <v>2.4276442149797899E-2</v>
      </c>
      <c r="I36" s="34">
        <v>0.18336628777748343</v>
      </c>
      <c r="J36" s="34">
        <v>0.33959007568066962</v>
      </c>
      <c r="K36" s="34">
        <v>0.40620539535863814</v>
      </c>
      <c r="L36" s="34">
        <v>0.47153633892118979</v>
      </c>
      <c r="M36" s="34">
        <v>0.56394659126108682</v>
      </c>
      <c r="N36" s="34">
        <v>0.5868153475037482</v>
      </c>
      <c r="O36" s="34">
        <v>0.60883969286876816</v>
      </c>
      <c r="P36" s="34">
        <v>0.62205495688815682</v>
      </c>
      <c r="Q36" s="34">
        <v>0.63357176789957959</v>
      </c>
      <c r="R36" s="37">
        <v>0.66070794676723799</v>
      </c>
      <c r="S36" s="34" t="s">
        <v>16</v>
      </c>
    </row>
    <row r="37" spans="1:21" s="54" customFormat="1" ht="16.25" customHeight="1" x14ac:dyDescent="0.25">
      <c r="A37" s="27"/>
      <c r="D37" s="27">
        <f t="shared" si="3"/>
        <v>2011</v>
      </c>
      <c r="F37" s="62">
        <v>1353.798760360891</v>
      </c>
      <c r="G37" s="17"/>
      <c r="H37" s="39">
        <v>2.2237847689089135E-2</v>
      </c>
      <c r="I37" s="40">
        <v>0.20802929456768168</v>
      </c>
      <c r="J37" s="40">
        <v>0.37942597534052147</v>
      </c>
      <c r="K37" s="40">
        <v>0.47672251302835644</v>
      </c>
      <c r="L37" s="40">
        <v>0.53624268731515135</v>
      </c>
      <c r="M37" s="40">
        <v>0.57294114017153841</v>
      </c>
      <c r="N37" s="40">
        <v>0.60931789681283366</v>
      </c>
      <c r="O37" s="40">
        <v>0.63632502248323564</v>
      </c>
      <c r="P37" s="40">
        <v>0.67675626673414646</v>
      </c>
      <c r="Q37" s="42">
        <v>0.7049852914442748</v>
      </c>
      <c r="R37" s="34" t="s">
        <v>16</v>
      </c>
      <c r="S37" s="34" t="s">
        <v>16</v>
      </c>
    </row>
    <row r="38" spans="1:21" s="54" customFormat="1" ht="16.25" customHeight="1" x14ac:dyDescent="0.25">
      <c r="A38" s="27"/>
      <c r="D38" s="27">
        <f t="shared" si="3"/>
        <v>2012</v>
      </c>
      <c r="F38" s="61">
        <v>1366.728637136001</v>
      </c>
      <c r="G38" s="17"/>
      <c r="H38" s="36">
        <v>3.9969219699953748E-2</v>
      </c>
      <c r="I38" s="34">
        <v>0.2844404252580795</v>
      </c>
      <c r="J38" s="34">
        <v>0.48940733571133632</v>
      </c>
      <c r="K38" s="34">
        <v>0.57484184241613512</v>
      </c>
      <c r="L38" s="34">
        <v>0.62982257147003684</v>
      </c>
      <c r="M38" s="34">
        <v>0.6763476509704327</v>
      </c>
      <c r="N38" s="34">
        <v>0.71043752325910992</v>
      </c>
      <c r="O38" s="34">
        <v>0.72875076742364564</v>
      </c>
      <c r="P38" s="37">
        <v>0.73980297365808101</v>
      </c>
      <c r="Q38" s="34" t="s">
        <v>16</v>
      </c>
      <c r="R38" s="34" t="s">
        <v>16</v>
      </c>
      <c r="S38" s="34" t="s">
        <v>16</v>
      </c>
    </row>
    <row r="39" spans="1:21" s="54" customFormat="1" ht="16.25" customHeight="1" x14ac:dyDescent="0.25">
      <c r="A39" s="27"/>
      <c r="D39" s="27">
        <f t="shared" si="3"/>
        <v>2013</v>
      </c>
      <c r="F39" s="62">
        <v>1352.7743633538757</v>
      </c>
      <c r="G39" s="17"/>
      <c r="H39" s="39">
        <v>4.0717263591806628E-2</v>
      </c>
      <c r="I39" s="40">
        <v>0.20215238072011096</v>
      </c>
      <c r="J39" s="40">
        <v>0.33538695148202302</v>
      </c>
      <c r="K39" s="40">
        <v>0.4458579517067881</v>
      </c>
      <c r="L39" s="40">
        <v>0.49240952117308145</v>
      </c>
      <c r="M39" s="40">
        <v>0.53318784246730511</v>
      </c>
      <c r="N39" s="40">
        <v>0.56961354695796063</v>
      </c>
      <c r="O39" s="42">
        <v>0.59636429306312855</v>
      </c>
      <c r="P39" s="34" t="s">
        <v>16</v>
      </c>
      <c r="Q39" s="34" t="s">
        <v>16</v>
      </c>
      <c r="R39" s="34" t="s">
        <v>16</v>
      </c>
      <c r="S39" s="34" t="s">
        <v>16</v>
      </c>
    </row>
    <row r="40" spans="1:21" s="54" customFormat="1" ht="16.25" customHeight="1" x14ac:dyDescent="0.25">
      <c r="A40" s="27"/>
      <c r="D40" s="27">
        <f t="shared" si="3"/>
        <v>2014</v>
      </c>
      <c r="F40" s="61">
        <v>1326.8515701438582</v>
      </c>
      <c r="G40" s="17"/>
      <c r="H40" s="36">
        <v>2.4091247974422584E-2</v>
      </c>
      <c r="I40" s="34">
        <v>0.18748357257404405</v>
      </c>
      <c r="J40" s="34">
        <v>0.32875840856035776</v>
      </c>
      <c r="K40" s="64">
        <v>0.41663363578374329</v>
      </c>
      <c r="L40" s="34">
        <v>0.48304776906853336</v>
      </c>
      <c r="M40" s="34">
        <v>0.52540878713247696</v>
      </c>
      <c r="N40" s="37">
        <v>0.57025016211233392</v>
      </c>
      <c r="O40" s="34" t="s">
        <v>16</v>
      </c>
      <c r="P40" s="34" t="s">
        <v>16</v>
      </c>
      <c r="Q40" s="34" t="s">
        <v>16</v>
      </c>
      <c r="R40" s="34" t="s">
        <v>16</v>
      </c>
      <c r="S40" s="34" t="s">
        <v>16</v>
      </c>
    </row>
    <row r="41" spans="1:21" s="54" customFormat="1" ht="15.65" customHeight="1" x14ac:dyDescent="0.25">
      <c r="A41" s="27"/>
      <c r="D41" s="27">
        <f t="shared" si="3"/>
        <v>2015</v>
      </c>
      <c r="F41" s="62">
        <v>1407.1987265621733</v>
      </c>
      <c r="G41" s="17"/>
      <c r="H41" s="39">
        <v>2.2353258865876215E-2</v>
      </c>
      <c r="I41" s="40">
        <v>0.1538214700829528</v>
      </c>
      <c r="J41" s="40">
        <v>0.39963327495644535</v>
      </c>
      <c r="K41" s="40">
        <v>0.54409660238776891</v>
      </c>
      <c r="L41" s="40">
        <v>0.63917659570616314</v>
      </c>
      <c r="M41" s="42">
        <v>0.69226111686132963</v>
      </c>
      <c r="N41" s="34" t="s">
        <v>16</v>
      </c>
      <c r="O41" s="34" t="s">
        <v>16</v>
      </c>
      <c r="P41" s="34" t="s">
        <v>16</v>
      </c>
      <c r="Q41" s="34" t="s">
        <v>16</v>
      </c>
      <c r="R41" s="34" t="s">
        <v>16</v>
      </c>
      <c r="S41" s="34" t="s">
        <v>16</v>
      </c>
    </row>
    <row r="42" spans="1:21" s="54" customFormat="1" ht="18.75" customHeight="1" x14ac:dyDescent="0.25">
      <c r="A42" s="27"/>
      <c r="D42" s="27">
        <f t="shared" si="3"/>
        <v>2016</v>
      </c>
      <c r="E42" s="65"/>
      <c r="F42" s="61">
        <v>1380.7797312432654</v>
      </c>
      <c r="G42" s="17"/>
      <c r="H42" s="66">
        <v>1.774661911578071E-2</v>
      </c>
      <c r="I42" s="34">
        <v>0.18275882925769427</v>
      </c>
      <c r="J42" s="34">
        <v>0.36601081997073776</v>
      </c>
      <c r="K42" s="34">
        <v>0.49450196455904205</v>
      </c>
      <c r="L42" s="37">
        <v>0.5715202854979865</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1340.6879618498294</v>
      </c>
      <c r="G43" s="17"/>
      <c r="H43" s="40">
        <v>2.815497145241469E-2</v>
      </c>
      <c r="I43" s="40">
        <v>0.2208676234289165</v>
      </c>
      <c r="J43" s="40">
        <v>0.42826458958174335</v>
      </c>
      <c r="K43" s="40">
        <v>0.56655763720774743</v>
      </c>
      <c r="L43" s="34"/>
      <c r="M43" s="34"/>
      <c r="N43" s="34"/>
      <c r="O43" s="34"/>
      <c r="P43" s="34"/>
      <c r="Q43" s="34"/>
      <c r="R43" s="34"/>
      <c r="S43" s="34"/>
    </row>
    <row r="44" spans="1:21" s="54" customFormat="1" ht="18.75" customHeight="1" x14ac:dyDescent="0.25">
      <c r="A44" s="27"/>
      <c r="D44" s="27">
        <f t="shared" si="3"/>
        <v>2018</v>
      </c>
      <c r="E44" s="65"/>
      <c r="F44" s="61">
        <v>1489.1716675261691</v>
      </c>
      <c r="G44" s="17"/>
      <c r="H44" s="67">
        <v>1.5821171975085879E-2</v>
      </c>
      <c r="I44" s="34">
        <v>0.25628188056314777</v>
      </c>
      <c r="J44" s="37">
        <v>0.46928381311640949</v>
      </c>
      <c r="K44" s="34"/>
      <c r="L44" s="34"/>
      <c r="M44" s="34"/>
      <c r="N44" s="34"/>
      <c r="O44" s="34"/>
      <c r="P44" s="34"/>
      <c r="Q44" s="34"/>
      <c r="R44" s="34"/>
      <c r="S44" s="34"/>
    </row>
    <row r="45" spans="1:21" s="54" customFormat="1" ht="18.75" customHeight="1" x14ac:dyDescent="0.25">
      <c r="A45" s="27"/>
      <c r="D45" s="27">
        <f t="shared" si="3"/>
        <v>2019</v>
      </c>
      <c r="E45" s="65"/>
      <c r="F45" s="62">
        <v>1581.6051494306475</v>
      </c>
      <c r="G45" s="17"/>
      <c r="H45" s="47">
        <v>3.0398239907674204E-2</v>
      </c>
      <c r="I45" s="42">
        <v>0.21741752997515354</v>
      </c>
      <c r="J45" s="34"/>
      <c r="K45" s="34"/>
      <c r="L45" s="34"/>
      <c r="M45" s="34"/>
      <c r="N45" s="34"/>
      <c r="O45" s="34"/>
      <c r="P45" s="34"/>
      <c r="Q45" s="34"/>
      <c r="R45" s="34"/>
      <c r="S45" s="34"/>
    </row>
    <row r="46" spans="1:21" s="54" customFormat="1" ht="18.75" customHeight="1" x14ac:dyDescent="0.25">
      <c r="A46" s="27"/>
      <c r="D46" s="27">
        <f t="shared" si="3"/>
        <v>2020</v>
      </c>
      <c r="E46" s="65"/>
      <c r="F46" s="68">
        <v>955.29363511396127</v>
      </c>
      <c r="G46" s="17"/>
      <c r="H46" s="69">
        <v>4.7216250373733143E-2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1.0955107316599118</v>
      </c>
      <c r="H51" s="74">
        <v>1.0727369400263471</v>
      </c>
      <c r="I51" s="74">
        <v>2.2508684439192125E-2</v>
      </c>
      <c r="J51" s="74">
        <v>2.6510719437251797E-4</v>
      </c>
      <c r="K51" s="34"/>
      <c r="L51" s="34"/>
      <c r="M51" s="34"/>
      <c r="N51" s="34"/>
      <c r="O51" s="34"/>
      <c r="P51" s="34"/>
      <c r="Q51" s="34"/>
    </row>
    <row r="52" spans="1:19" s="28" customFormat="1" ht="16.25" customHeight="1" x14ac:dyDescent="0.25">
      <c r="A52" s="27"/>
      <c r="D52" s="55">
        <f>D51+1</f>
        <v>2006</v>
      </c>
      <c r="F52" s="75">
        <v>0.58641291403338369</v>
      </c>
      <c r="H52" s="76">
        <v>0.56677511108618617</v>
      </c>
      <c r="I52" s="76">
        <v>1.8311837716458477E-2</v>
      </c>
      <c r="J52" s="76">
        <v>1.3259652307390072E-3</v>
      </c>
      <c r="K52" s="34"/>
      <c r="L52" s="34"/>
      <c r="M52" s="34"/>
      <c r="N52" s="34"/>
      <c r="O52" s="34"/>
      <c r="P52" s="34"/>
      <c r="Q52" s="34"/>
    </row>
    <row r="53" spans="1:19" s="28" customFormat="1" ht="16.25" customHeight="1" x14ac:dyDescent="0.25">
      <c r="A53" s="27"/>
      <c r="D53" s="55">
        <f>D52+1</f>
        <v>2007</v>
      </c>
      <c r="F53" s="77">
        <v>0.65800620318208047</v>
      </c>
      <c r="H53" s="78">
        <v>0.62860370246534714</v>
      </c>
      <c r="I53" s="78">
        <v>2.3510900160586351E-2</v>
      </c>
      <c r="J53" s="78">
        <v>5.8916005561470124E-3</v>
      </c>
      <c r="K53" s="34"/>
      <c r="L53" s="34"/>
      <c r="M53" s="34"/>
      <c r="N53" s="34"/>
      <c r="O53" s="34"/>
      <c r="P53" s="34"/>
      <c r="Q53" s="34"/>
    </row>
    <row r="54" spans="1:19" s="28" customFormat="1" ht="16.25" customHeight="1" x14ac:dyDescent="0.25">
      <c r="A54" s="27"/>
      <c r="D54" s="55">
        <f t="shared" ref="D54:D61" si="4">D53+1</f>
        <v>2008</v>
      </c>
      <c r="F54" s="75">
        <v>0.7636553904716451</v>
      </c>
      <c r="H54" s="76">
        <v>0.73023112952859548</v>
      </c>
      <c r="I54" s="76">
        <v>2.934011070505705E-2</v>
      </c>
      <c r="J54" s="76">
        <v>4.0841502379926004E-3</v>
      </c>
      <c r="K54" s="34"/>
      <c r="L54" s="34"/>
      <c r="M54" s="34"/>
      <c r="N54" s="34"/>
      <c r="O54" s="34"/>
      <c r="P54" s="34"/>
      <c r="Q54" s="34"/>
    </row>
    <row r="55" spans="1:19" s="28" customFormat="1" ht="16.25" customHeight="1" x14ac:dyDescent="0.25">
      <c r="A55" s="27"/>
      <c r="D55" s="55">
        <f t="shared" si="4"/>
        <v>2009</v>
      </c>
      <c r="F55" s="77">
        <v>0.63401070602334342</v>
      </c>
      <c r="H55" s="78">
        <v>0.59986601374668302</v>
      </c>
      <c r="I55" s="78">
        <v>2.8106643310564103E-2</v>
      </c>
      <c r="J55" s="78">
        <v>6.0380489660963104E-3</v>
      </c>
      <c r="K55" s="34"/>
      <c r="L55" s="34"/>
      <c r="M55" s="34"/>
      <c r="N55" s="34"/>
      <c r="O55" s="34"/>
      <c r="P55" s="34"/>
      <c r="Q55" s="34"/>
    </row>
    <row r="56" spans="1:19" s="28" customFormat="1" ht="16.25" customHeight="1" x14ac:dyDescent="0.25">
      <c r="A56" s="27"/>
      <c r="D56" s="55">
        <f t="shared" si="4"/>
        <v>2010</v>
      </c>
      <c r="F56" s="75">
        <v>0.70977324199703551</v>
      </c>
      <c r="H56" s="76">
        <v>0.66070794676723765</v>
      </c>
      <c r="I56" s="76">
        <v>4.79946296136428E-2</v>
      </c>
      <c r="J56" s="76">
        <v>1.0706656161550635E-3</v>
      </c>
      <c r="K56" s="34"/>
      <c r="L56" s="34"/>
      <c r="M56" s="34"/>
      <c r="N56" s="34"/>
      <c r="O56" s="34"/>
      <c r="P56" s="34"/>
      <c r="Q56" s="34"/>
    </row>
    <row r="57" spans="1:19" s="28" customFormat="1" ht="16.25" customHeight="1" x14ac:dyDescent="0.25">
      <c r="A57" s="27"/>
      <c r="D57" s="55">
        <f t="shared" si="4"/>
        <v>2011</v>
      </c>
      <c r="F57" s="77">
        <v>0.96690685952224176</v>
      </c>
      <c r="H57" s="78">
        <v>0.70498529144427335</v>
      </c>
      <c r="I57" s="78">
        <v>0.25824951272455127</v>
      </c>
      <c r="J57" s="78">
        <v>3.6720553534169958E-3</v>
      </c>
      <c r="K57" s="34"/>
      <c r="L57" s="34"/>
      <c r="M57" s="34"/>
      <c r="N57" s="34"/>
      <c r="O57" s="34"/>
      <c r="P57" s="34"/>
      <c r="Q57" s="34"/>
    </row>
    <row r="58" spans="1:19" s="28" customFormat="1" ht="16.25" customHeight="1" x14ac:dyDescent="0.25">
      <c r="A58" s="27"/>
      <c r="D58" s="55">
        <f t="shared" si="4"/>
        <v>2012</v>
      </c>
      <c r="F58" s="75">
        <v>0.7943670231182125</v>
      </c>
      <c r="H58" s="76">
        <v>0.73980297365808056</v>
      </c>
      <c r="I58" s="76">
        <v>4.3668106999114775E-2</v>
      </c>
      <c r="J58" s="76">
        <v>1.0895942461017157E-2</v>
      </c>
      <c r="K58" s="34"/>
      <c r="L58" s="34"/>
      <c r="M58" s="34"/>
      <c r="N58" s="34"/>
      <c r="O58" s="34"/>
      <c r="P58" s="34"/>
      <c r="Q58" s="34"/>
    </row>
    <row r="59" spans="1:19" s="28" customFormat="1" ht="16.25" customHeight="1" x14ac:dyDescent="0.25">
      <c r="A59" s="27"/>
      <c r="D59" s="55">
        <f t="shared" si="4"/>
        <v>2013</v>
      </c>
      <c r="F59" s="77">
        <v>0.68812297621836016</v>
      </c>
      <c r="H59" s="78">
        <v>0.59636429306312855</v>
      </c>
      <c r="I59" s="78">
        <v>6.2266295823757555E-2</v>
      </c>
      <c r="J59" s="78">
        <v>2.9492387331474103E-2</v>
      </c>
    </row>
    <row r="60" spans="1:19" s="28" customFormat="1" ht="16.25" customHeight="1" x14ac:dyDescent="0.25">
      <c r="A60" s="54"/>
      <c r="D60" s="55">
        <f t="shared" si="4"/>
        <v>2014</v>
      </c>
      <c r="F60" s="75">
        <v>0.70015868833042594</v>
      </c>
      <c r="H60" s="76">
        <v>0.5702501621123337</v>
      </c>
      <c r="I60" s="76">
        <v>9.9851440648965131E-2</v>
      </c>
      <c r="J60" s="76">
        <v>3.0057085569127139E-2</v>
      </c>
    </row>
    <row r="61" spans="1:19" s="28" customFormat="1" ht="15.65" customHeight="1" x14ac:dyDescent="0.25">
      <c r="D61" s="55">
        <f t="shared" si="4"/>
        <v>2015</v>
      </c>
      <c r="F61" s="77">
        <v>0.83082389628491271</v>
      </c>
      <c r="H61" s="78">
        <v>0.69226111686132952</v>
      </c>
      <c r="I61" s="78">
        <v>0.10231028506707894</v>
      </c>
      <c r="J61" s="78">
        <v>3.6252494356504232E-2</v>
      </c>
    </row>
    <row r="62" spans="1:19" s="28" customFormat="1" ht="18.75" customHeight="1" x14ac:dyDescent="0.25">
      <c r="D62" s="27">
        <f>D61+1</f>
        <v>2016</v>
      </c>
      <c r="F62" s="75">
        <v>0.76765916242600429</v>
      </c>
      <c r="H62" s="76">
        <v>0.57152028549798684</v>
      </c>
      <c r="I62" s="76">
        <v>0.13976007845260024</v>
      </c>
      <c r="J62" s="76">
        <v>5.6378798475417234E-2</v>
      </c>
    </row>
    <row r="63" spans="1:19" s="28" customFormat="1" ht="18.75" customHeight="1" x14ac:dyDescent="0.25">
      <c r="D63" s="27">
        <f>D62+1</f>
        <v>2017</v>
      </c>
      <c r="F63" s="77">
        <v>0.8768274097708737</v>
      </c>
      <c r="H63" s="78">
        <v>0.56655763720774788</v>
      </c>
      <c r="I63" s="78">
        <v>0.20079858270772505</v>
      </c>
      <c r="J63" s="78">
        <v>0.10947118985540086</v>
      </c>
    </row>
    <row r="64" spans="1:19" s="28" customFormat="1" ht="18.75" customHeight="1" x14ac:dyDescent="0.25">
      <c r="D64" s="27">
        <f t="shared" ref="D64:D65" si="5">D63+1</f>
        <v>2018</v>
      </c>
      <c r="F64" s="75">
        <v>0.98571115936103748</v>
      </c>
      <c r="H64" s="76">
        <v>0.46928381311640982</v>
      </c>
      <c r="I64" s="76">
        <v>0.28099817781295372</v>
      </c>
      <c r="J64" s="76">
        <v>0.23542916843167389</v>
      </c>
    </row>
    <row r="65" spans="1:10" s="28" customFormat="1" ht="18.75" customHeight="1" x14ac:dyDescent="0.25">
      <c r="D65" s="27">
        <f t="shared" si="5"/>
        <v>2019</v>
      </c>
      <c r="F65" s="77">
        <v>0.80270303343043214</v>
      </c>
      <c r="H65" s="78">
        <v>0.2174175299751536</v>
      </c>
      <c r="I65" s="78">
        <v>0.23451153017117674</v>
      </c>
      <c r="J65" s="78">
        <v>0.35077397328410176</v>
      </c>
    </row>
    <row r="66" spans="1:10" s="28" customFormat="1" ht="18.75" customHeight="1" x14ac:dyDescent="0.25">
      <c r="D66" s="27">
        <f>D65+1</f>
        <v>2020</v>
      </c>
      <c r="F66" s="79">
        <v>0.74165821201965798</v>
      </c>
      <c r="H66" s="80">
        <v>4.7216250373733143E-2</v>
      </c>
      <c r="I66" s="80">
        <v>0.10200945049999412</v>
      </c>
      <c r="J66" s="80">
        <v>0.59243251114593065</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8EC9A-A8EA-4579-BBD7-0DEB7DA9AED5}">
  <sheetPr codeName="WTemplate21">
    <pageSetUpPr fitToPage="1"/>
  </sheetPr>
  <dimension ref="A1:AP137"/>
  <sheetViews>
    <sheetView showGridLines="0" view="pageBreakPreview" topLeftCell="D31"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39</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Specialty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425.11098716075634</v>
      </c>
      <c r="C12" s="28">
        <f>+IF(I51="",J51*F12, IF(J51="", I51*F12,(I51+J51)*F12))</f>
        <v>0.43970764341084617</v>
      </c>
      <c r="D12" s="27">
        <v>2005</v>
      </c>
      <c r="F12" s="29">
        <v>425.11098710183046</v>
      </c>
      <c r="H12" s="30">
        <v>0.26494467954686368</v>
      </c>
      <c r="I12" s="31">
        <v>0.50929108692235481</v>
      </c>
      <c r="J12" s="31">
        <v>0.5859406006569301</v>
      </c>
      <c r="K12" s="31">
        <v>0.66676569880977565</v>
      </c>
      <c r="L12" s="31">
        <v>0.69185638898413648</v>
      </c>
      <c r="M12" s="31">
        <v>0.69867532029023183</v>
      </c>
      <c r="N12" s="31">
        <v>0.69881551573381462</v>
      </c>
      <c r="O12" s="31">
        <v>0.69711689886613193</v>
      </c>
      <c r="P12" s="31">
        <v>0.69449693838299198</v>
      </c>
      <c r="Q12" s="31">
        <v>0.68911936065232848</v>
      </c>
      <c r="R12" s="31">
        <v>0.69013046764135644</v>
      </c>
      <c r="S12" s="32">
        <v>0.68557140215336554</v>
      </c>
      <c r="T12" s="32">
        <v>0.68781722111624588</v>
      </c>
      <c r="U12" s="32">
        <v>0.68968242360300047</v>
      </c>
      <c r="V12" s="32">
        <v>0.69928795238609909</v>
      </c>
      <c r="W12" s="33">
        <v>0.69893083227683706</v>
      </c>
      <c r="X12" s="34"/>
      <c r="Y12" s="34"/>
    </row>
    <row r="13" spans="1:42" s="28" customFormat="1" ht="16.25" customHeight="1" x14ac:dyDescent="0.25">
      <c r="A13" s="27"/>
      <c r="B13" s="28">
        <v>405.28604760617452</v>
      </c>
      <c r="C13" s="28">
        <f t="shared" ref="C13:C26" si="1">+IF(I52="",J52*F13, IF(J52="", I52*F13,(I52+J52)*F13))</f>
        <v>8.090751497960639</v>
      </c>
      <c r="D13" s="27">
        <f>D12+1</f>
        <v>2006</v>
      </c>
      <c r="F13" s="35">
        <v>405.28604760593339</v>
      </c>
      <c r="H13" s="36">
        <v>6.3195139539270404E-2</v>
      </c>
      <c r="I13" s="34">
        <v>0.23208070597975283</v>
      </c>
      <c r="J13" s="34">
        <v>0.30656164455345514</v>
      </c>
      <c r="K13" s="34">
        <v>0.32767700646182013</v>
      </c>
      <c r="L13" s="34">
        <v>0.34320855019069346</v>
      </c>
      <c r="M13" s="34">
        <v>0.36243600671809445</v>
      </c>
      <c r="N13" s="34">
        <v>0.37080275529914986</v>
      </c>
      <c r="O13" s="34">
        <v>0.35960639683087076</v>
      </c>
      <c r="P13" s="34">
        <v>0.35681777079571364</v>
      </c>
      <c r="Q13" s="34">
        <v>0.35822130232106492</v>
      </c>
      <c r="R13" s="34">
        <v>0.35814620437506611</v>
      </c>
      <c r="S13" s="34">
        <v>0.35900518788070118</v>
      </c>
      <c r="T13" s="34">
        <v>0.35827251627764034</v>
      </c>
      <c r="U13" s="34">
        <v>0.37598973244130451</v>
      </c>
      <c r="V13" s="37">
        <v>0.38005713341969183</v>
      </c>
      <c r="W13" s="34"/>
      <c r="X13" s="34"/>
      <c r="Y13" s="34"/>
    </row>
    <row r="14" spans="1:42" s="28" customFormat="1" ht="16.25" customHeight="1" x14ac:dyDescent="0.25">
      <c r="A14" s="27"/>
      <c r="B14" s="28">
        <v>410.56961684848352</v>
      </c>
      <c r="C14" s="28">
        <f t="shared" si="1"/>
        <v>1.5535749565819219</v>
      </c>
      <c r="D14" s="27">
        <f>D13+1</f>
        <v>2007</v>
      </c>
      <c r="F14" s="38">
        <v>410.56961692541347</v>
      </c>
      <c r="H14" s="39">
        <v>9.8635519869039526E-2</v>
      </c>
      <c r="I14" s="40">
        <v>0.33119066489119137</v>
      </c>
      <c r="J14" s="40">
        <v>0.39833912230338769</v>
      </c>
      <c r="K14" s="40">
        <v>0.42771890344122654</v>
      </c>
      <c r="L14" s="40">
        <v>0.45336806580481409</v>
      </c>
      <c r="M14" s="40">
        <v>0.47444992700968969</v>
      </c>
      <c r="N14" s="40">
        <v>0.48208275199747658</v>
      </c>
      <c r="O14" s="40">
        <v>0.51748538729250204</v>
      </c>
      <c r="P14" s="40">
        <v>0.55667104635495035</v>
      </c>
      <c r="Q14" s="40">
        <v>0.60241848854260638</v>
      </c>
      <c r="R14" s="40">
        <v>0.60085941041162028</v>
      </c>
      <c r="S14" s="40">
        <v>0.59998224163702518</v>
      </c>
      <c r="T14" s="40">
        <v>0.60758502638491863</v>
      </c>
      <c r="U14" s="41">
        <v>0.6061019266780292</v>
      </c>
      <c r="V14" s="34"/>
      <c r="W14" s="34"/>
      <c r="X14" s="34"/>
      <c r="Y14" s="34"/>
    </row>
    <row r="15" spans="1:42" s="28" customFormat="1" ht="16.25" customHeight="1" x14ac:dyDescent="0.25">
      <c r="A15" s="27"/>
      <c r="B15" s="28">
        <v>389.33102729026535</v>
      </c>
      <c r="C15" s="28">
        <f t="shared" si="1"/>
        <v>3.8014572846023804</v>
      </c>
      <c r="D15" s="27">
        <f t="shared" ref="D15:D27" si="2">D14+1</f>
        <v>2008</v>
      </c>
      <c r="F15" s="35">
        <v>389.07819055843765</v>
      </c>
      <c r="H15" s="36">
        <v>0.43740396114234703</v>
      </c>
      <c r="I15" s="34">
        <v>1.1186418503743063</v>
      </c>
      <c r="J15" s="34">
        <v>1.3163390776519897</v>
      </c>
      <c r="K15" s="34">
        <v>1.474251032422002</v>
      </c>
      <c r="L15" s="34">
        <v>1.4522760132487864</v>
      </c>
      <c r="M15" s="34">
        <v>1.4233300504847362</v>
      </c>
      <c r="N15" s="34">
        <v>1.4191486111519485</v>
      </c>
      <c r="O15" s="34">
        <v>1.37876011239186</v>
      </c>
      <c r="P15" s="34">
        <v>1.3527098851222288</v>
      </c>
      <c r="Q15" s="34">
        <v>1.3582884413576828</v>
      </c>
      <c r="R15" s="34">
        <v>1.3457343592176818</v>
      </c>
      <c r="S15" s="34">
        <v>1.344168539612915</v>
      </c>
      <c r="T15" s="37">
        <v>1.342248862171491</v>
      </c>
      <c r="U15" s="34"/>
      <c r="V15" s="34"/>
      <c r="W15" s="34"/>
      <c r="X15" s="34"/>
      <c r="Y15" s="34"/>
    </row>
    <row r="16" spans="1:42" s="28" customFormat="1" ht="16.25" customHeight="1" x14ac:dyDescent="0.25">
      <c r="A16" s="27"/>
      <c r="B16" s="28">
        <v>389.55772993981617</v>
      </c>
      <c r="C16" s="28">
        <f t="shared" si="1"/>
        <v>1.4625599891778658</v>
      </c>
      <c r="D16" s="27">
        <f t="shared" si="2"/>
        <v>2009</v>
      </c>
      <c r="F16" s="38">
        <v>389.55772997036979</v>
      </c>
      <c r="H16" s="39">
        <v>4.9292984512367272E-2</v>
      </c>
      <c r="I16" s="40">
        <v>0.24323510909694185</v>
      </c>
      <c r="J16" s="40">
        <v>0.32705552634642776</v>
      </c>
      <c r="K16" s="40">
        <v>0.34594338376105327</v>
      </c>
      <c r="L16" s="40">
        <v>0.356581592528665</v>
      </c>
      <c r="M16" s="40">
        <v>0.35078519633842253</v>
      </c>
      <c r="N16" s="40">
        <v>0.35319093488667264</v>
      </c>
      <c r="O16" s="40">
        <v>0.35142941354611273</v>
      </c>
      <c r="P16" s="40">
        <v>0.35062219649315562</v>
      </c>
      <c r="Q16" s="40">
        <v>0.35034245683177823</v>
      </c>
      <c r="R16" s="40">
        <v>0.34875236354558597</v>
      </c>
      <c r="S16" s="42">
        <v>0.34947728711458359</v>
      </c>
      <c r="T16" s="34"/>
      <c r="U16" s="34"/>
      <c r="V16" s="34"/>
      <c r="W16" s="34"/>
      <c r="X16" s="34"/>
      <c r="Y16" s="34"/>
    </row>
    <row r="17" spans="1:25" s="28" customFormat="1" ht="16.25" customHeight="1" x14ac:dyDescent="0.25">
      <c r="A17" s="27"/>
      <c r="B17" s="28">
        <v>395.55270191179687</v>
      </c>
      <c r="C17" s="28">
        <f t="shared" si="1"/>
        <v>1.0729087404154551</v>
      </c>
      <c r="D17" s="27">
        <f t="shared" si="2"/>
        <v>2010</v>
      </c>
      <c r="F17" s="35">
        <v>395.36092303087878</v>
      </c>
      <c r="H17" s="36">
        <v>6.4622703036686144E-2</v>
      </c>
      <c r="I17" s="34">
        <v>0.33377075909402754</v>
      </c>
      <c r="J17" s="34">
        <v>0.48715110459061384</v>
      </c>
      <c r="K17" s="34">
        <v>0.505572727341702</v>
      </c>
      <c r="L17" s="34">
        <v>0.50736781636398953</v>
      </c>
      <c r="M17" s="34">
        <v>0.50073044708759795</v>
      </c>
      <c r="N17" s="34">
        <v>0.62101084942392393</v>
      </c>
      <c r="O17" s="34">
        <v>0.61708821383426871</v>
      </c>
      <c r="P17" s="34">
        <v>0.61854383526711443</v>
      </c>
      <c r="Q17" s="34">
        <v>0.61331465484179859</v>
      </c>
      <c r="R17" s="37">
        <v>0.61240419592017425</v>
      </c>
      <c r="S17" s="34" t="s">
        <v>16</v>
      </c>
      <c r="T17" s="34"/>
      <c r="U17" s="34"/>
      <c r="V17" s="34"/>
      <c r="W17" s="34"/>
      <c r="X17" s="34"/>
      <c r="Y17" s="34"/>
    </row>
    <row r="18" spans="1:25" s="28" customFormat="1" ht="16.25" customHeight="1" x14ac:dyDescent="0.25">
      <c r="A18" s="27"/>
      <c r="B18" s="28">
        <v>363.20233157875833</v>
      </c>
      <c r="C18" s="28">
        <f t="shared" si="1"/>
        <v>3.9366479729759205</v>
      </c>
      <c r="D18" s="27">
        <f t="shared" si="2"/>
        <v>2011</v>
      </c>
      <c r="F18" s="38">
        <v>360.87196407553955</v>
      </c>
      <c r="H18" s="39">
        <v>0.10535967722357294</v>
      </c>
      <c r="I18" s="40">
        <v>0.43010851712308357</v>
      </c>
      <c r="J18" s="40">
        <v>0.49969909292508924</v>
      </c>
      <c r="K18" s="40">
        <v>0.72955918179555646</v>
      </c>
      <c r="L18" s="40">
        <v>0.74848838224310565</v>
      </c>
      <c r="M18" s="40">
        <v>0.78524697920297792</v>
      </c>
      <c r="N18" s="40">
        <v>0.79736451896935012</v>
      </c>
      <c r="O18" s="40">
        <v>0.79260658234829828</v>
      </c>
      <c r="P18" s="40">
        <v>0.7878191679743729</v>
      </c>
      <c r="Q18" s="42">
        <v>0.79193435760979303</v>
      </c>
      <c r="R18" s="34" t="s">
        <v>16</v>
      </c>
      <c r="S18" s="34" t="s">
        <v>16</v>
      </c>
      <c r="T18" s="34"/>
      <c r="U18" s="34"/>
      <c r="V18" s="34"/>
      <c r="W18" s="34"/>
      <c r="X18" s="34"/>
      <c r="Y18" s="34"/>
    </row>
    <row r="19" spans="1:25" s="28" customFormat="1" ht="16.25" customHeight="1" x14ac:dyDescent="0.25">
      <c r="A19" s="27"/>
      <c r="B19" s="28">
        <v>501.5922621308992</v>
      </c>
      <c r="C19" s="28">
        <f t="shared" si="1"/>
        <v>43.871485660429435</v>
      </c>
      <c r="D19" s="27">
        <f t="shared" si="2"/>
        <v>2012</v>
      </c>
      <c r="F19" s="35">
        <v>500.76814142168178</v>
      </c>
      <c r="H19" s="36">
        <v>7.220301062841851E-2</v>
      </c>
      <c r="I19" s="34">
        <v>0.36514438387093323</v>
      </c>
      <c r="J19" s="34">
        <v>0.49754147394577164</v>
      </c>
      <c r="K19" s="34">
        <v>0.54517786410146207</v>
      </c>
      <c r="L19" s="34">
        <v>0.55203334501444956</v>
      </c>
      <c r="M19" s="34">
        <v>0.5846561688868529</v>
      </c>
      <c r="N19" s="34">
        <v>0.62167890006310145</v>
      </c>
      <c r="O19" s="34">
        <v>0.67036940903630737</v>
      </c>
      <c r="P19" s="37">
        <v>0.65996510804561492</v>
      </c>
      <c r="Q19" s="34" t="s">
        <v>16</v>
      </c>
      <c r="R19" s="34" t="s">
        <v>16</v>
      </c>
      <c r="S19" s="34" t="s">
        <v>16</v>
      </c>
      <c r="T19" s="34"/>
      <c r="U19" s="34"/>
      <c r="V19" s="34"/>
      <c r="W19" s="34"/>
      <c r="X19" s="34"/>
      <c r="Y19" s="34"/>
    </row>
    <row r="20" spans="1:25" s="28" customFormat="1" ht="16.25" customHeight="1" x14ac:dyDescent="0.25">
      <c r="A20" s="27"/>
      <c r="B20" s="28">
        <v>483.40752881169868</v>
      </c>
      <c r="C20" s="28">
        <f t="shared" si="1"/>
        <v>15.540318099555812</v>
      </c>
      <c r="D20" s="27">
        <f t="shared" si="2"/>
        <v>2013</v>
      </c>
      <c r="F20" s="38">
        <v>482.33919993920091</v>
      </c>
      <c r="H20" s="39">
        <v>0.13511331305814556</v>
      </c>
      <c r="I20" s="40">
        <v>0.46251007477793488</v>
      </c>
      <c r="J20" s="40">
        <v>0.56759591280022748</v>
      </c>
      <c r="K20" s="40">
        <v>0.59577761658115458</v>
      </c>
      <c r="L20" s="40">
        <v>0.6560141200140801</v>
      </c>
      <c r="M20" s="40">
        <v>0.65170304450341365</v>
      </c>
      <c r="N20" s="40">
        <v>0.64855360637726078</v>
      </c>
      <c r="O20" s="42">
        <v>0.65605848575682491</v>
      </c>
      <c r="P20" s="34" t="s">
        <v>16</v>
      </c>
      <c r="Q20" s="34" t="s">
        <v>16</v>
      </c>
      <c r="R20" s="34" t="s">
        <v>16</v>
      </c>
      <c r="S20" s="34" t="s">
        <v>16</v>
      </c>
      <c r="T20" s="34"/>
      <c r="U20" s="34"/>
      <c r="V20" s="34"/>
      <c r="W20" s="34"/>
      <c r="X20" s="34"/>
      <c r="Y20" s="34"/>
    </row>
    <row r="21" spans="1:25" s="28" customFormat="1" ht="16.25" customHeight="1" x14ac:dyDescent="0.25">
      <c r="A21" s="27"/>
      <c r="B21" s="28">
        <v>583.92161129482326</v>
      </c>
      <c r="C21" s="28">
        <f t="shared" si="1"/>
        <v>45.161981708274823</v>
      </c>
      <c r="D21" s="27">
        <f t="shared" si="2"/>
        <v>2014</v>
      </c>
      <c r="F21" s="35">
        <v>576.6393051877493</v>
      </c>
      <c r="H21" s="36">
        <v>8.4795357273645316E-2</v>
      </c>
      <c r="I21" s="34">
        <v>0.44342777823336499</v>
      </c>
      <c r="J21" s="34">
        <v>0.53062460872236694</v>
      </c>
      <c r="K21" s="34">
        <v>0.57637889316121893</v>
      </c>
      <c r="L21" s="34">
        <v>0.64305833615904473</v>
      </c>
      <c r="M21" s="34">
        <v>0.69771306740752059</v>
      </c>
      <c r="N21" s="43">
        <v>0.70109956624855108</v>
      </c>
      <c r="O21" s="34" t="s">
        <v>16</v>
      </c>
      <c r="P21" s="34" t="s">
        <v>16</v>
      </c>
      <c r="Q21" s="34" t="s">
        <v>16</v>
      </c>
      <c r="R21" s="34" t="s">
        <v>16</v>
      </c>
      <c r="S21" s="34" t="s">
        <v>16</v>
      </c>
      <c r="T21" s="34"/>
      <c r="U21" s="34"/>
      <c r="V21" s="34"/>
      <c r="W21" s="34"/>
      <c r="X21" s="34"/>
      <c r="Y21" s="34"/>
    </row>
    <row r="22" spans="1:25" s="28" customFormat="1" ht="16.25" customHeight="1" x14ac:dyDescent="0.25">
      <c r="A22" s="27"/>
      <c r="B22" s="28">
        <v>576.99174686447031</v>
      </c>
      <c r="C22" s="28">
        <f t="shared" si="1"/>
        <v>46.692360619877533</v>
      </c>
      <c r="D22" s="27">
        <f t="shared" si="2"/>
        <v>2015</v>
      </c>
      <c r="F22" s="38">
        <v>570.56549757951223</v>
      </c>
      <c r="H22" s="39">
        <v>0.14918406960624733</v>
      </c>
      <c r="I22" s="40">
        <v>0.58354148227691804</v>
      </c>
      <c r="J22" s="40">
        <v>0.69780326447268681</v>
      </c>
      <c r="K22" s="40">
        <v>0.83634708405618363</v>
      </c>
      <c r="L22" s="40">
        <v>0.88180767988819841</v>
      </c>
      <c r="M22" s="42">
        <v>0.8866475292527467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583.57140349330132</v>
      </c>
      <c r="C23" s="28">
        <f t="shared" si="1"/>
        <v>77.163886596033038</v>
      </c>
      <c r="D23" s="27">
        <f t="shared" si="2"/>
        <v>2016</v>
      </c>
      <c r="F23" s="46">
        <v>564.84362509543348</v>
      </c>
      <c r="H23" s="36">
        <v>0.1040636657323304</v>
      </c>
      <c r="I23" s="34">
        <v>0.4676376595186908</v>
      </c>
      <c r="J23" s="34">
        <v>0.66107837020733706</v>
      </c>
      <c r="K23" s="34">
        <v>0.70931049127438295</v>
      </c>
      <c r="L23" s="37">
        <v>0.74213326884331232</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546.61576976103686</v>
      </c>
      <c r="C24" s="28">
        <f t="shared" si="1"/>
        <v>172.54114815678105</v>
      </c>
      <c r="D24" s="27">
        <f t="shared" si="2"/>
        <v>2017</v>
      </c>
      <c r="F24" s="38">
        <v>526.29349349104359</v>
      </c>
      <c r="H24" s="40">
        <v>0.1299565372301249</v>
      </c>
      <c r="I24" s="40">
        <v>0.55480158146635516</v>
      </c>
      <c r="J24" s="40">
        <v>0.90691073664784505</v>
      </c>
      <c r="K24" s="42">
        <v>0.97898441149399873</v>
      </c>
      <c r="L24" s="34"/>
      <c r="M24" s="34"/>
      <c r="N24" s="34"/>
      <c r="O24" s="34"/>
      <c r="P24" s="34"/>
      <c r="Q24" s="34"/>
      <c r="R24" s="34"/>
      <c r="S24" s="34"/>
      <c r="U24" s="44"/>
      <c r="V24" s="44"/>
      <c r="W24" s="44"/>
      <c r="X24" s="44"/>
      <c r="Y24" s="44"/>
    </row>
    <row r="25" spans="1:25" s="28" customFormat="1" ht="16.25" customHeight="1" x14ac:dyDescent="0.25">
      <c r="A25" s="27"/>
      <c r="B25" s="28">
        <v>687.54433572880953</v>
      </c>
      <c r="C25" s="28">
        <f t="shared" si="1"/>
        <v>201.3653267414596</v>
      </c>
      <c r="D25" s="27">
        <f t="shared" si="2"/>
        <v>2018</v>
      </c>
      <c r="F25" s="35">
        <v>641.56597562655941</v>
      </c>
      <c r="H25" s="36">
        <v>0.13075726199171486</v>
      </c>
      <c r="I25" s="34">
        <v>0.57972089789578152</v>
      </c>
      <c r="J25" s="37">
        <v>0.72348084248556299</v>
      </c>
      <c r="K25" s="34"/>
      <c r="L25" s="34"/>
      <c r="M25" s="34"/>
      <c r="N25" s="34"/>
      <c r="O25" s="34"/>
      <c r="P25" s="34"/>
      <c r="Q25" s="34"/>
      <c r="R25" s="34"/>
      <c r="S25" s="34"/>
      <c r="U25" s="44"/>
      <c r="V25" s="44"/>
      <c r="W25" s="44"/>
      <c r="X25" s="44"/>
      <c r="Y25" s="44"/>
    </row>
    <row r="26" spans="1:25" s="28" customFormat="1" ht="16.25" customHeight="1" x14ac:dyDescent="0.25">
      <c r="A26" s="27"/>
      <c r="B26" s="28">
        <v>792.86986837987934</v>
      </c>
      <c r="C26" s="28">
        <f t="shared" si="1"/>
        <v>316.32529067699932</v>
      </c>
      <c r="D26" s="27">
        <f t="shared" si="2"/>
        <v>2019</v>
      </c>
      <c r="F26" s="38">
        <v>649.37550935419836</v>
      </c>
      <c r="H26" s="47">
        <v>0.12715126150790179</v>
      </c>
      <c r="I26" s="42">
        <v>0.41120420577820205</v>
      </c>
      <c r="J26" s="34"/>
      <c r="K26" s="34"/>
      <c r="L26" s="34"/>
      <c r="M26" s="34"/>
      <c r="N26" s="34"/>
      <c r="O26" s="34"/>
      <c r="P26" s="34"/>
      <c r="Q26" s="34"/>
      <c r="R26" s="34"/>
      <c r="S26" s="34"/>
      <c r="U26" s="44"/>
      <c r="V26" s="44"/>
      <c r="W26" s="44"/>
      <c r="X26" s="44"/>
      <c r="Y26" s="44"/>
    </row>
    <row r="27" spans="1:25" s="28" customFormat="1" ht="16.25" customHeight="1" x14ac:dyDescent="0.25">
      <c r="A27" s="27"/>
      <c r="B27" s="28">
        <v>659.13495820381809</v>
      </c>
      <c r="C27" s="28">
        <f>+IF(I66="",J66*F27, IF(J66="", I66*F27,(I66+J66)*F27))</f>
        <v>188.70861140795486</v>
      </c>
      <c r="D27" s="27">
        <f t="shared" si="2"/>
        <v>2020</v>
      </c>
      <c r="F27" s="48">
        <v>324.22123278844441</v>
      </c>
      <c r="H27" s="49">
        <v>0.14675878067836845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425.11098710183046</v>
      </c>
      <c r="G31" s="17"/>
      <c r="H31" s="30">
        <v>2.8512241659087022E-2</v>
      </c>
      <c r="I31" s="31">
        <v>0.19126710742859704</v>
      </c>
      <c r="J31" s="31">
        <v>0.33650521505420633</v>
      </c>
      <c r="K31" s="31">
        <v>0.43990301211728638</v>
      </c>
      <c r="L31" s="31">
        <v>0.62552512388601766</v>
      </c>
      <c r="M31" s="31">
        <v>0.65791268859224861</v>
      </c>
      <c r="N31" s="31">
        <v>0.66082764548027262</v>
      </c>
      <c r="O31" s="31">
        <v>0.66625473644442368</v>
      </c>
      <c r="P31" s="31">
        <v>0.67407087586087866</v>
      </c>
      <c r="Q31" s="31">
        <v>0.67756128159305951</v>
      </c>
      <c r="R31" s="31">
        <v>0.67824424283860607</v>
      </c>
      <c r="S31" s="31">
        <v>0.68230160548821672</v>
      </c>
      <c r="T31" s="31">
        <v>0.68261522951015674</v>
      </c>
      <c r="U31" s="31">
        <v>0.68435071940264958</v>
      </c>
      <c r="V31" s="59">
        <v>0.69739004813565764</v>
      </c>
      <c r="W31" s="60">
        <v>0.69785035975461673</v>
      </c>
    </row>
    <row r="32" spans="1:25" s="54" customFormat="1" ht="19.25" customHeight="1" x14ac:dyDescent="0.25">
      <c r="D32" s="27">
        <f>D31+1</f>
        <v>2006</v>
      </c>
      <c r="E32" s="57"/>
      <c r="F32" s="61">
        <v>405.28604760593339</v>
      </c>
      <c r="G32" s="17"/>
      <c r="H32" s="36">
        <v>4.4813194440618598E-2</v>
      </c>
      <c r="I32" s="34">
        <v>0.12921801228899976</v>
      </c>
      <c r="J32" s="34">
        <v>0.21382315095003146</v>
      </c>
      <c r="K32" s="34">
        <v>0.26424655732734909</v>
      </c>
      <c r="L32" s="34">
        <v>0.28782338028337312</v>
      </c>
      <c r="M32" s="34">
        <v>0.31021231526371207</v>
      </c>
      <c r="N32" s="34">
        <v>0.32374125427231748</v>
      </c>
      <c r="O32" s="34">
        <v>0.34695604037201883</v>
      </c>
      <c r="P32" s="34">
        <v>0.35085121021686838</v>
      </c>
      <c r="Q32" s="34">
        <v>0.35142357223088688</v>
      </c>
      <c r="R32" s="34">
        <v>0.3535317880485323</v>
      </c>
      <c r="S32" s="34">
        <v>0.3539815221365018</v>
      </c>
      <c r="T32" s="34">
        <v>0.35505171547136388</v>
      </c>
      <c r="U32" s="34">
        <v>0.35682143717744946</v>
      </c>
      <c r="V32" s="37">
        <v>0.36015570148114617</v>
      </c>
    </row>
    <row r="33" spans="1:21" s="54" customFormat="1" ht="16.25" customHeight="1" x14ac:dyDescent="0.25">
      <c r="D33" s="27">
        <f>D32+1</f>
        <v>2007</v>
      </c>
      <c r="F33" s="62">
        <v>410.56961692541347</v>
      </c>
      <c r="G33" s="17"/>
      <c r="H33" s="39">
        <v>2.4842049878963008E-2</v>
      </c>
      <c r="I33" s="40">
        <v>0.22359516170884378</v>
      </c>
      <c r="J33" s="40">
        <v>0.3075789001818145</v>
      </c>
      <c r="K33" s="40">
        <v>0.35641319806615085</v>
      </c>
      <c r="L33" s="40">
        <v>0.39231478037861606</v>
      </c>
      <c r="M33" s="40">
        <v>0.41821643332085384</v>
      </c>
      <c r="N33" s="40">
        <v>0.45389748693603188</v>
      </c>
      <c r="O33" s="40">
        <v>0.46293830749848913</v>
      </c>
      <c r="P33" s="40">
        <v>0.47451247524439072</v>
      </c>
      <c r="Q33" s="40">
        <v>0.49008525276963588</v>
      </c>
      <c r="R33" s="40">
        <v>0.58287183269503762</v>
      </c>
      <c r="S33" s="40">
        <v>0.58529110342813551</v>
      </c>
      <c r="T33" s="40">
        <v>0.60216698789170864</v>
      </c>
      <c r="U33" s="41">
        <v>0.60206149767497319</v>
      </c>
    </row>
    <row r="34" spans="1:21" s="54" customFormat="1" ht="16.25" customHeight="1" x14ac:dyDescent="0.25">
      <c r="D34" s="27">
        <f t="shared" ref="D34:D46" si="3">D33+1</f>
        <v>2008</v>
      </c>
      <c r="F34" s="61">
        <v>389.07819055843765</v>
      </c>
      <c r="G34" s="17"/>
      <c r="H34" s="36">
        <v>4.8610766058693668E-2</v>
      </c>
      <c r="I34" s="34">
        <v>0.48046974221653815</v>
      </c>
      <c r="J34" s="34">
        <v>0.84082849621549516</v>
      </c>
      <c r="K34" s="34">
        <v>1.1005221937682304</v>
      </c>
      <c r="L34" s="34">
        <v>1.261805810948714</v>
      </c>
      <c r="M34" s="34">
        <v>1.3175025876900586</v>
      </c>
      <c r="N34" s="34">
        <v>1.3367768842988648</v>
      </c>
      <c r="O34" s="34">
        <v>1.3405154693010877</v>
      </c>
      <c r="P34" s="34">
        <v>1.3276558160870233</v>
      </c>
      <c r="Q34" s="34">
        <v>1.3284978406105286</v>
      </c>
      <c r="R34" s="34">
        <v>1.3290730983038184</v>
      </c>
      <c r="S34" s="34">
        <v>1.3302455957831421</v>
      </c>
      <c r="T34" s="63">
        <v>1.3322942971779688</v>
      </c>
    </row>
    <row r="35" spans="1:21" s="54" customFormat="1" ht="16.25" customHeight="1" x14ac:dyDescent="0.25">
      <c r="A35" s="27"/>
      <c r="D35" s="27">
        <f t="shared" si="3"/>
        <v>2009</v>
      </c>
      <c r="F35" s="62">
        <v>389.55772997036979</v>
      </c>
      <c r="G35" s="17"/>
      <c r="H35" s="39">
        <v>1.5392066427679702E-2</v>
      </c>
      <c r="I35" s="40">
        <v>0.11478592902054001</v>
      </c>
      <c r="J35" s="40">
        <v>0.22065581698191677</v>
      </c>
      <c r="K35" s="40">
        <v>0.27235261847113856</v>
      </c>
      <c r="L35" s="40">
        <v>0.29963155384936702</v>
      </c>
      <c r="M35" s="40">
        <v>0.31547538357162991</v>
      </c>
      <c r="N35" s="40">
        <v>0.32913353217607844</v>
      </c>
      <c r="O35" s="40">
        <v>0.33432924353343596</v>
      </c>
      <c r="P35" s="40">
        <v>0.34152375401892127</v>
      </c>
      <c r="Q35" s="40">
        <v>0.34270362433120288</v>
      </c>
      <c r="R35" s="40">
        <v>0.34513527974706659</v>
      </c>
      <c r="S35" s="40">
        <v>0.34623541966774335</v>
      </c>
    </row>
    <row r="36" spans="1:21" s="54" customFormat="1" ht="16.25" customHeight="1" x14ac:dyDescent="0.25">
      <c r="A36" s="27"/>
      <c r="D36" s="27">
        <f t="shared" si="3"/>
        <v>2010</v>
      </c>
      <c r="F36" s="61">
        <v>395.36092303087878</v>
      </c>
      <c r="G36" s="17"/>
      <c r="H36" s="36">
        <v>2.2132307069290761E-2</v>
      </c>
      <c r="I36" s="34">
        <v>0.15976837922698559</v>
      </c>
      <c r="J36" s="34">
        <v>0.31676801546023325</v>
      </c>
      <c r="K36" s="34">
        <v>0.43453717443380752</v>
      </c>
      <c r="L36" s="34">
        <v>0.47016523952187544</v>
      </c>
      <c r="M36" s="34">
        <v>0.46994490569180963</v>
      </c>
      <c r="N36" s="34">
        <v>0.57839024958412977</v>
      </c>
      <c r="O36" s="34">
        <v>0.59825570370277881</v>
      </c>
      <c r="P36" s="34">
        <v>0.60319950662096355</v>
      </c>
      <c r="Q36" s="34">
        <v>0.60674971081272611</v>
      </c>
      <c r="R36" s="37">
        <v>0.60936431937978097</v>
      </c>
      <c r="S36" s="34" t="s">
        <v>16</v>
      </c>
    </row>
    <row r="37" spans="1:21" s="54" customFormat="1" ht="16.25" customHeight="1" x14ac:dyDescent="0.25">
      <c r="A37" s="27"/>
      <c r="D37" s="27">
        <f t="shared" si="3"/>
        <v>2011</v>
      </c>
      <c r="F37" s="62">
        <v>360.87196407553955</v>
      </c>
      <c r="G37" s="17"/>
      <c r="H37" s="39">
        <v>4.9482584324080925E-2</v>
      </c>
      <c r="I37" s="40">
        <v>0.27110744839141088</v>
      </c>
      <c r="J37" s="40">
        <v>0.40583274606986203</v>
      </c>
      <c r="K37" s="40">
        <v>0.46157567754421852</v>
      </c>
      <c r="L37" s="40">
        <v>0.68134986883736159</v>
      </c>
      <c r="M37" s="40">
        <v>0.70538165021130039</v>
      </c>
      <c r="N37" s="40">
        <v>0.74381040615387983</v>
      </c>
      <c r="O37" s="40">
        <v>0.76772572535507178</v>
      </c>
      <c r="P37" s="40">
        <v>0.77801177241584507</v>
      </c>
      <c r="Q37" s="42">
        <v>0.78111774910031451</v>
      </c>
      <c r="R37" s="34" t="s">
        <v>16</v>
      </c>
      <c r="S37" s="34" t="s">
        <v>16</v>
      </c>
    </row>
    <row r="38" spans="1:21" s="54" customFormat="1" ht="16.25" customHeight="1" x14ac:dyDescent="0.25">
      <c r="A38" s="27"/>
      <c r="D38" s="27">
        <f t="shared" si="3"/>
        <v>2012</v>
      </c>
      <c r="F38" s="61">
        <v>500.76814142168178</v>
      </c>
      <c r="G38" s="17"/>
      <c r="H38" s="36">
        <v>2.8253077884017892E-2</v>
      </c>
      <c r="I38" s="34">
        <v>0.24060219196554566</v>
      </c>
      <c r="J38" s="34">
        <v>0.39461043006338148</v>
      </c>
      <c r="K38" s="34">
        <v>0.48015372944533696</v>
      </c>
      <c r="L38" s="34">
        <v>0.5121308101534594</v>
      </c>
      <c r="M38" s="34">
        <v>0.53810431344512366</v>
      </c>
      <c r="N38" s="34">
        <v>0.56879628666312931</v>
      </c>
      <c r="O38" s="34">
        <v>0.57390791717779266</v>
      </c>
      <c r="P38" s="37">
        <v>0.57297392897501742</v>
      </c>
      <c r="Q38" s="34" t="s">
        <v>16</v>
      </c>
      <c r="R38" s="34" t="s">
        <v>16</v>
      </c>
      <c r="S38" s="34" t="s">
        <v>16</v>
      </c>
    </row>
    <row r="39" spans="1:21" s="54" customFormat="1" ht="16.25" customHeight="1" x14ac:dyDescent="0.25">
      <c r="A39" s="27"/>
      <c r="D39" s="27">
        <f t="shared" si="3"/>
        <v>2013</v>
      </c>
      <c r="F39" s="62">
        <v>482.33919993920091</v>
      </c>
      <c r="G39" s="17"/>
      <c r="H39" s="39">
        <v>6.4119126798168918E-2</v>
      </c>
      <c r="I39" s="40">
        <v>0.24244485517184181</v>
      </c>
      <c r="J39" s="40">
        <v>0.39055962203910466</v>
      </c>
      <c r="K39" s="40">
        <v>0.49893863786689496</v>
      </c>
      <c r="L39" s="40">
        <v>0.55846703564803579</v>
      </c>
      <c r="M39" s="40">
        <v>0.59611245404874269</v>
      </c>
      <c r="N39" s="40">
        <v>0.61771965542919105</v>
      </c>
      <c r="O39" s="42">
        <v>0.62640807935953413</v>
      </c>
      <c r="P39" s="34" t="s">
        <v>16</v>
      </c>
      <c r="Q39" s="34" t="s">
        <v>16</v>
      </c>
      <c r="R39" s="34" t="s">
        <v>16</v>
      </c>
      <c r="S39" s="34" t="s">
        <v>16</v>
      </c>
    </row>
    <row r="40" spans="1:21" s="54" customFormat="1" ht="16.25" customHeight="1" x14ac:dyDescent="0.25">
      <c r="A40" s="27"/>
      <c r="D40" s="27">
        <f t="shared" si="3"/>
        <v>2014</v>
      </c>
      <c r="F40" s="61">
        <v>576.6393051877493</v>
      </c>
      <c r="G40" s="17"/>
      <c r="H40" s="36">
        <v>2.9240705995699858E-2</v>
      </c>
      <c r="I40" s="34">
        <v>0.23916152758219619</v>
      </c>
      <c r="J40" s="34">
        <v>0.37815068473752977</v>
      </c>
      <c r="K40" s="64">
        <v>0.47941822112391441</v>
      </c>
      <c r="L40" s="34">
        <v>0.52512413428448934</v>
      </c>
      <c r="M40" s="34">
        <v>0.60370467443545495</v>
      </c>
      <c r="N40" s="37">
        <v>0.63218689205709533</v>
      </c>
      <c r="O40" s="34" t="s">
        <v>16</v>
      </c>
      <c r="P40" s="34" t="s">
        <v>16</v>
      </c>
      <c r="Q40" s="34" t="s">
        <v>16</v>
      </c>
      <c r="R40" s="34" t="s">
        <v>16</v>
      </c>
      <c r="S40" s="34" t="s">
        <v>16</v>
      </c>
    </row>
    <row r="41" spans="1:21" s="54" customFormat="1" ht="15.65" customHeight="1" x14ac:dyDescent="0.25">
      <c r="A41" s="27"/>
      <c r="D41" s="27">
        <f t="shared" si="3"/>
        <v>2015</v>
      </c>
      <c r="F41" s="62">
        <v>570.56549757951223</v>
      </c>
      <c r="G41" s="17"/>
      <c r="H41" s="39">
        <v>8.0423816194229183E-2</v>
      </c>
      <c r="I41" s="40">
        <v>0.32302200020279681</v>
      </c>
      <c r="J41" s="40">
        <v>0.50233727487526458</v>
      </c>
      <c r="K41" s="40">
        <v>0.63321392864175463</v>
      </c>
      <c r="L41" s="40">
        <v>0.795110243110559</v>
      </c>
      <c r="M41" s="42">
        <v>0.81824431559378452</v>
      </c>
      <c r="N41" s="34" t="s">
        <v>16</v>
      </c>
      <c r="O41" s="34" t="s">
        <v>16</v>
      </c>
      <c r="P41" s="34" t="s">
        <v>16</v>
      </c>
      <c r="Q41" s="34" t="s">
        <v>16</v>
      </c>
      <c r="R41" s="34" t="s">
        <v>16</v>
      </c>
      <c r="S41" s="34" t="s">
        <v>16</v>
      </c>
    </row>
    <row r="42" spans="1:21" s="54" customFormat="1" ht="18.75" customHeight="1" x14ac:dyDescent="0.25">
      <c r="A42" s="27"/>
      <c r="D42" s="27">
        <f t="shared" si="3"/>
        <v>2016</v>
      </c>
      <c r="E42" s="65"/>
      <c r="F42" s="61">
        <v>564.84362509543348</v>
      </c>
      <c r="G42" s="17"/>
      <c r="H42" s="66">
        <v>4.3528088715957911E-2</v>
      </c>
      <c r="I42" s="34">
        <v>0.28559357672960811</v>
      </c>
      <c r="J42" s="34">
        <v>0.48367875452428066</v>
      </c>
      <c r="K42" s="34">
        <v>0.5808976684672762</v>
      </c>
      <c r="L42" s="37">
        <v>0.62969521235984982</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526.29349349104359</v>
      </c>
      <c r="G43" s="17"/>
      <c r="H43" s="40">
        <v>3.9166333128945352E-2</v>
      </c>
      <c r="I43" s="40">
        <v>0.3064649497548893</v>
      </c>
      <c r="J43" s="40">
        <v>0.58186596616962838</v>
      </c>
      <c r="K43" s="40">
        <v>0.74687823106741713</v>
      </c>
      <c r="L43" s="34"/>
      <c r="M43" s="34"/>
      <c r="N43" s="34"/>
      <c r="O43" s="34"/>
      <c r="P43" s="34"/>
      <c r="Q43" s="34"/>
      <c r="R43" s="34"/>
      <c r="S43" s="34"/>
    </row>
    <row r="44" spans="1:21" s="54" customFormat="1" ht="18.75" customHeight="1" x14ac:dyDescent="0.25">
      <c r="A44" s="27"/>
      <c r="D44" s="27">
        <f t="shared" si="3"/>
        <v>2018</v>
      </c>
      <c r="E44" s="65"/>
      <c r="F44" s="61">
        <v>641.56597562655941</v>
      </c>
      <c r="G44" s="17"/>
      <c r="H44" s="67">
        <v>4.9372511973470076E-2</v>
      </c>
      <c r="I44" s="34">
        <v>0.33441481262073053</v>
      </c>
      <c r="J44" s="37">
        <v>0.51803454400901394</v>
      </c>
      <c r="K44" s="34"/>
      <c r="L44" s="34"/>
      <c r="M44" s="34"/>
      <c r="N44" s="34"/>
      <c r="O44" s="34"/>
      <c r="P44" s="34"/>
      <c r="Q44" s="34"/>
      <c r="R44" s="34"/>
      <c r="S44" s="34"/>
    </row>
    <row r="45" spans="1:21" s="54" customFormat="1" ht="18.75" customHeight="1" x14ac:dyDescent="0.25">
      <c r="A45" s="27"/>
      <c r="D45" s="27">
        <f t="shared" si="3"/>
        <v>2019</v>
      </c>
      <c r="E45" s="65"/>
      <c r="F45" s="62">
        <v>649.37550935419836</v>
      </c>
      <c r="G45" s="17"/>
      <c r="H45" s="47">
        <v>4.2383091263229929E-2</v>
      </c>
      <c r="I45" s="42">
        <v>0.21025675031998231</v>
      </c>
      <c r="J45" s="34"/>
      <c r="K45" s="34"/>
      <c r="L45" s="34"/>
      <c r="M45" s="34"/>
      <c r="N45" s="34"/>
      <c r="O45" s="34"/>
      <c r="P45" s="34"/>
      <c r="Q45" s="34"/>
      <c r="R45" s="34"/>
      <c r="S45" s="34"/>
    </row>
    <row r="46" spans="1:21" s="54" customFormat="1" ht="18.75" customHeight="1" x14ac:dyDescent="0.25">
      <c r="A46" s="27"/>
      <c r="D46" s="27">
        <f t="shared" si="3"/>
        <v>2020</v>
      </c>
      <c r="E46" s="65"/>
      <c r="F46" s="68">
        <v>324.22123278844441</v>
      </c>
      <c r="G46" s="17"/>
      <c r="H46" s="69">
        <v>4.4564813994152915E-2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0.69888469586154289</v>
      </c>
      <c r="H51" s="74">
        <v>0.69785035975461573</v>
      </c>
      <c r="I51" s="74">
        <v>1.0804725222204521E-3</v>
      </c>
      <c r="J51" s="74">
        <v>-4.6136415293346899E-5</v>
      </c>
      <c r="K51" s="34"/>
      <c r="L51" s="34"/>
      <c r="M51" s="34"/>
      <c r="N51" s="34"/>
      <c r="O51" s="34"/>
      <c r="P51" s="34"/>
      <c r="Q51" s="34"/>
    </row>
    <row r="52" spans="1:19" s="28" customFormat="1" ht="16.25" customHeight="1" x14ac:dyDescent="0.25">
      <c r="A52" s="27"/>
      <c r="D52" s="55">
        <f>D51+1</f>
        <v>2006</v>
      </c>
      <c r="F52" s="75">
        <v>0.38011876595314953</v>
      </c>
      <c r="H52" s="76">
        <v>0.36015570148114628</v>
      </c>
      <c r="I52" s="76">
        <v>1.9901431938545645E-2</v>
      </c>
      <c r="J52" s="76">
        <v>6.1632533457634317E-5</v>
      </c>
      <c r="K52" s="34"/>
      <c r="L52" s="34"/>
      <c r="M52" s="34"/>
      <c r="N52" s="34"/>
      <c r="O52" s="34"/>
      <c r="P52" s="34"/>
      <c r="Q52" s="34"/>
    </row>
    <row r="53" spans="1:19" s="28" customFormat="1" ht="16.25" customHeight="1" x14ac:dyDescent="0.25">
      <c r="A53" s="27"/>
      <c r="D53" s="55">
        <f>D52+1</f>
        <v>2007</v>
      </c>
      <c r="F53" s="77">
        <v>0.6058454478080002</v>
      </c>
      <c r="H53" s="78">
        <v>0.60206149767497286</v>
      </c>
      <c r="I53" s="78">
        <v>4.040429003056162E-3</v>
      </c>
      <c r="J53" s="78">
        <v>-2.5647887002877421E-4</v>
      </c>
      <c r="K53" s="34"/>
      <c r="L53" s="34"/>
      <c r="M53" s="34"/>
      <c r="N53" s="34"/>
      <c r="O53" s="34"/>
      <c r="P53" s="34"/>
      <c r="Q53" s="34"/>
    </row>
    <row r="54" spans="1:19" s="28" customFormat="1" ht="16.25" customHeight="1" x14ac:dyDescent="0.25">
      <c r="A54" s="27"/>
      <c r="D54" s="55">
        <f t="shared" ref="D54:D61" si="4">D53+1</f>
        <v>2008</v>
      </c>
      <c r="F54" s="75">
        <v>1.3420647170494762</v>
      </c>
      <c r="H54" s="76">
        <v>1.3322942971779683</v>
      </c>
      <c r="I54" s="76">
        <v>9.954564993522548E-3</v>
      </c>
      <c r="J54" s="76">
        <v>-1.8414512201494655E-4</v>
      </c>
      <c r="K54" s="34"/>
      <c r="L54" s="34"/>
      <c r="M54" s="34"/>
      <c r="N54" s="34"/>
      <c r="O54" s="34"/>
      <c r="P54" s="34"/>
      <c r="Q54" s="34"/>
    </row>
    <row r="55" spans="1:19" s="28" customFormat="1" ht="16.25" customHeight="1" x14ac:dyDescent="0.25">
      <c r="A55" s="27"/>
      <c r="D55" s="55">
        <f t="shared" si="4"/>
        <v>2009</v>
      </c>
      <c r="F55" s="77">
        <v>0.34998983108524784</v>
      </c>
      <c r="H55" s="78">
        <v>0.34623541966774346</v>
      </c>
      <c r="I55" s="78">
        <v>3.2418674468403831E-3</v>
      </c>
      <c r="J55" s="78">
        <v>5.1254397066405105E-4</v>
      </c>
      <c r="K55" s="34"/>
      <c r="L55" s="34"/>
      <c r="M55" s="34"/>
      <c r="N55" s="34"/>
      <c r="O55" s="34"/>
      <c r="P55" s="34"/>
      <c r="Q55" s="34"/>
    </row>
    <row r="56" spans="1:19" s="28" customFormat="1" ht="16.25" customHeight="1" x14ac:dyDescent="0.25">
      <c r="A56" s="27"/>
      <c r="D56" s="55">
        <f t="shared" si="4"/>
        <v>2010</v>
      </c>
      <c r="F56" s="75">
        <v>0.61207806441100554</v>
      </c>
      <c r="H56" s="76">
        <v>0.60936431937978086</v>
      </c>
      <c r="I56" s="76">
        <v>3.0398765403933784E-3</v>
      </c>
      <c r="J56" s="76">
        <v>-3.2613150916868628E-4</v>
      </c>
      <c r="K56" s="34"/>
      <c r="L56" s="34"/>
      <c r="M56" s="34"/>
      <c r="N56" s="34"/>
      <c r="O56" s="34"/>
      <c r="P56" s="34"/>
      <c r="Q56" s="34"/>
    </row>
    <row r="57" spans="1:19" s="28" customFormat="1" ht="16.25" customHeight="1" x14ac:dyDescent="0.25">
      <c r="A57" s="27"/>
      <c r="D57" s="55">
        <f t="shared" si="4"/>
        <v>2011</v>
      </c>
      <c r="F57" s="77">
        <v>0.79202646012490363</v>
      </c>
      <c r="H57" s="78">
        <v>0.78111774910031473</v>
      </c>
      <c r="I57" s="78">
        <v>1.0816608509478257E-2</v>
      </c>
      <c r="J57" s="78">
        <v>9.2102515110732938E-5</v>
      </c>
      <c r="K57" s="34"/>
      <c r="L57" s="34"/>
      <c r="M57" s="34"/>
      <c r="N57" s="34"/>
      <c r="O57" s="34"/>
      <c r="P57" s="34"/>
      <c r="Q57" s="34"/>
    </row>
    <row r="58" spans="1:19" s="28" customFormat="1" ht="16.25" customHeight="1" x14ac:dyDescent="0.25">
      <c r="A58" s="27"/>
      <c r="D58" s="55">
        <f t="shared" si="4"/>
        <v>2012</v>
      </c>
      <c r="F58" s="75">
        <v>0.66058230904464044</v>
      </c>
      <c r="H58" s="76">
        <v>0.57297392897501742</v>
      </c>
      <c r="I58" s="76">
        <v>8.6991179070597446E-2</v>
      </c>
      <c r="J58" s="76">
        <v>6.1720099902558756E-4</v>
      </c>
      <c r="K58" s="34"/>
      <c r="L58" s="34"/>
      <c r="M58" s="34"/>
      <c r="N58" s="34"/>
      <c r="O58" s="34"/>
      <c r="P58" s="34"/>
      <c r="Q58" s="34"/>
    </row>
    <row r="59" spans="1:19" s="28" customFormat="1" ht="16.25" customHeight="1" x14ac:dyDescent="0.25">
      <c r="A59" s="27"/>
      <c r="D59" s="55">
        <f t="shared" si="4"/>
        <v>2013</v>
      </c>
      <c r="F59" s="77">
        <v>0.65862672984764448</v>
      </c>
      <c r="H59" s="78">
        <v>0.62640807935953435</v>
      </c>
      <c r="I59" s="78">
        <v>2.9650406397290892E-2</v>
      </c>
      <c r="J59" s="78">
        <v>2.5682440908192925E-3</v>
      </c>
    </row>
    <row r="60" spans="1:19" s="28" customFormat="1" ht="16.25" customHeight="1" x14ac:dyDescent="0.25">
      <c r="A60" s="54"/>
      <c r="D60" s="55">
        <f t="shared" si="4"/>
        <v>2014</v>
      </c>
      <c r="F60" s="75">
        <v>0.71050618334018056</v>
      </c>
      <c r="H60" s="76">
        <v>0.63218689205709599</v>
      </c>
      <c r="I60" s="76">
        <v>6.8912674191455608E-2</v>
      </c>
      <c r="J60" s="76">
        <v>9.4066170916289361E-3</v>
      </c>
    </row>
    <row r="61" spans="1:19" s="28" customFormat="1" ht="15.65" customHeight="1" x14ac:dyDescent="0.25">
      <c r="D61" s="55">
        <f t="shared" si="4"/>
        <v>2015</v>
      </c>
      <c r="F61" s="77">
        <v>0.90007954891574138</v>
      </c>
      <c r="H61" s="78">
        <v>0.81824431559378508</v>
      </c>
      <c r="I61" s="78">
        <v>6.8403213658962389E-2</v>
      </c>
      <c r="J61" s="78">
        <v>1.3432019662994009E-2</v>
      </c>
    </row>
    <row r="62" spans="1:19" s="28" customFormat="1" ht="18.75" customHeight="1" x14ac:dyDescent="0.25">
      <c r="D62" s="27">
        <f>D61+1</f>
        <v>2016</v>
      </c>
      <c r="F62" s="75">
        <v>0.76630627278032581</v>
      </c>
      <c r="H62" s="76">
        <v>0.62969521235984971</v>
      </c>
      <c r="I62" s="76">
        <v>0.1124380564834625</v>
      </c>
      <c r="J62" s="76">
        <v>2.4173003937013621E-2</v>
      </c>
    </row>
    <row r="63" spans="1:19" s="28" customFormat="1" ht="18.75" customHeight="1" x14ac:dyDescent="0.25">
      <c r="D63" s="27">
        <f>D62+1</f>
        <v>2017</v>
      </c>
      <c r="F63" s="77">
        <v>1.0747203007313797</v>
      </c>
      <c r="H63" s="78">
        <v>0.74687823106741702</v>
      </c>
      <c r="I63" s="78">
        <v>0.23210618042658146</v>
      </c>
      <c r="J63" s="78">
        <v>9.5735889237381341E-2</v>
      </c>
    </row>
    <row r="64" spans="1:19" s="28" customFormat="1" ht="18.75" customHeight="1" x14ac:dyDescent="0.25">
      <c r="D64" s="27">
        <f t="shared" ref="D64:D65" si="5">D63+1</f>
        <v>2018</v>
      </c>
      <c r="F64" s="75">
        <v>0.83189988972782969</v>
      </c>
      <c r="H64" s="76">
        <v>0.51803454400901372</v>
      </c>
      <c r="I64" s="76">
        <v>0.20544629847654911</v>
      </c>
      <c r="J64" s="76">
        <v>0.10841904724226695</v>
      </c>
    </row>
    <row r="65" spans="1:10" s="28" customFormat="1" ht="18.75" customHeight="1" x14ac:dyDescent="0.25">
      <c r="D65" s="27">
        <f t="shared" si="5"/>
        <v>2019</v>
      </c>
      <c r="F65" s="77">
        <v>0.69737904877497603</v>
      </c>
      <c r="H65" s="78">
        <v>0.21025675031998231</v>
      </c>
      <c r="I65" s="78">
        <v>0.20094745545821974</v>
      </c>
      <c r="J65" s="78">
        <v>0.28617484299677393</v>
      </c>
    </row>
    <row r="66" spans="1:10" s="28" customFormat="1" ht="18.75" customHeight="1" x14ac:dyDescent="0.25">
      <c r="D66" s="27">
        <f>D65+1</f>
        <v>2020</v>
      </c>
      <c r="F66" s="79">
        <v>0.62660137521803771</v>
      </c>
      <c r="H66" s="80">
        <v>4.4564813994152915E-2</v>
      </c>
      <c r="I66" s="80">
        <v>0.1021939666842156</v>
      </c>
      <c r="J66" s="80">
        <v>0.47984259453966926</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25F8A-C9E5-4991-9BA7-8FC8A15E51C3}">
  <sheetPr codeName="WTemplate22">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40</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Credit &amp; Surety</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645.91224247278706</v>
      </c>
      <c r="C12" s="28">
        <f>+IF(I51="",J51*F12, IF(J51="", I51*F12,(I51+J51)*F12))</f>
        <v>17.224553614991414</v>
      </c>
      <c r="D12" s="27">
        <v>2005</v>
      </c>
      <c r="F12" s="29">
        <v>645.78902485343883</v>
      </c>
      <c r="H12" s="30">
        <v>7.1701599473470212E-2</v>
      </c>
      <c r="I12" s="31">
        <v>0.28373321812629487</v>
      </c>
      <c r="J12" s="31">
        <v>0.39364880018108628</v>
      </c>
      <c r="K12" s="31">
        <v>0.44174478489289826</v>
      </c>
      <c r="L12" s="31">
        <v>0.67662941351283112</v>
      </c>
      <c r="M12" s="31">
        <v>0.70425102526001848</v>
      </c>
      <c r="N12" s="31">
        <v>0.70972459288709255</v>
      </c>
      <c r="O12" s="31">
        <v>0.70745844513190137</v>
      </c>
      <c r="P12" s="31">
        <v>0.71838277212245583</v>
      </c>
      <c r="Q12" s="31">
        <v>0.7243914272061468</v>
      </c>
      <c r="R12" s="31">
        <v>0.73000831036986291</v>
      </c>
      <c r="S12" s="32">
        <v>0.7305917649432041</v>
      </c>
      <c r="T12" s="32">
        <v>0.73189710528341578</v>
      </c>
      <c r="U12" s="32">
        <v>0.73370517504228627</v>
      </c>
      <c r="V12" s="32">
        <v>0.7335485975819841</v>
      </c>
      <c r="W12" s="33">
        <v>0.7414494184097904</v>
      </c>
      <c r="X12" s="34"/>
      <c r="Y12" s="34"/>
    </row>
    <row r="13" spans="1:42" s="28" customFormat="1" ht="16.25" customHeight="1" x14ac:dyDescent="0.25">
      <c r="A13" s="27"/>
      <c r="B13" s="28">
        <v>690.35947468780319</v>
      </c>
      <c r="C13" s="28">
        <f t="shared" ref="C13:C26" si="1">+IF(I52="",J52*F13, IF(J52="", I52*F13,(I52+J52)*F13))</f>
        <v>16.8977705927764</v>
      </c>
      <c r="D13" s="27">
        <f>D12+1</f>
        <v>2006</v>
      </c>
      <c r="F13" s="35">
        <v>690.47621533430583</v>
      </c>
      <c r="H13" s="36">
        <v>7.7138479075339134E-2</v>
      </c>
      <c r="I13" s="34">
        <v>0.31621985625386295</v>
      </c>
      <c r="J13" s="34">
        <v>0.47523681576393906</v>
      </c>
      <c r="K13" s="34">
        <v>0.70305738054411582</v>
      </c>
      <c r="L13" s="34">
        <v>0.74450876469795735</v>
      </c>
      <c r="M13" s="34">
        <v>0.76494009391651796</v>
      </c>
      <c r="N13" s="34">
        <v>0.77710138062360179</v>
      </c>
      <c r="O13" s="34">
        <v>0.78301245926550811</v>
      </c>
      <c r="P13" s="34">
        <v>0.7900141322637575</v>
      </c>
      <c r="Q13" s="34">
        <v>0.79930227544061339</v>
      </c>
      <c r="R13" s="34">
        <v>0.80272094663521087</v>
      </c>
      <c r="S13" s="34">
        <v>0.80146164860093738</v>
      </c>
      <c r="T13" s="34">
        <v>0.80066539823854821</v>
      </c>
      <c r="U13" s="34">
        <v>0.80006966531279589</v>
      </c>
      <c r="V13" s="37">
        <v>0.80352386477161142</v>
      </c>
      <c r="W13" s="34"/>
      <c r="X13" s="34"/>
      <c r="Y13" s="34"/>
    </row>
    <row r="14" spans="1:42" s="28" customFormat="1" ht="16.25" customHeight="1" x14ac:dyDescent="0.25">
      <c r="A14" s="27"/>
      <c r="B14" s="28">
        <v>749.55282330501029</v>
      </c>
      <c r="C14" s="28">
        <f t="shared" si="1"/>
        <v>15.882991662975014</v>
      </c>
      <c r="D14" s="27">
        <f>D13+1</f>
        <v>2007</v>
      </c>
      <c r="F14" s="38">
        <v>747.24779469567375</v>
      </c>
      <c r="H14" s="39">
        <v>9.2597013568541053E-2</v>
      </c>
      <c r="I14" s="40">
        <v>0.34982614809086587</v>
      </c>
      <c r="J14" s="40">
        <v>0.76948117552330619</v>
      </c>
      <c r="K14" s="40">
        <v>0.8589544474030768</v>
      </c>
      <c r="L14" s="40">
        <v>0.89807341183564626</v>
      </c>
      <c r="M14" s="40">
        <v>0.96578988559672707</v>
      </c>
      <c r="N14" s="40">
        <v>0.99262802191427912</v>
      </c>
      <c r="O14" s="40">
        <v>1.0057129296240699</v>
      </c>
      <c r="P14" s="40">
        <v>1.0455519063129766</v>
      </c>
      <c r="Q14" s="40">
        <v>1.0444620974795351</v>
      </c>
      <c r="R14" s="40">
        <v>1.046178485001418</v>
      </c>
      <c r="S14" s="40">
        <v>1.0400721790732423</v>
      </c>
      <c r="T14" s="40">
        <v>1.0402867508600626</v>
      </c>
      <c r="U14" s="41">
        <v>1.0433728354734195</v>
      </c>
      <c r="V14" s="34"/>
      <c r="W14" s="34"/>
      <c r="X14" s="34"/>
      <c r="Y14" s="34"/>
    </row>
    <row r="15" spans="1:42" s="28" customFormat="1" ht="16.25" customHeight="1" x14ac:dyDescent="0.25">
      <c r="A15" s="27"/>
      <c r="B15" s="28">
        <v>681.15139383746907</v>
      </c>
      <c r="C15" s="28">
        <f t="shared" si="1"/>
        <v>29.299988034079327</v>
      </c>
      <c r="D15" s="27">
        <f t="shared" ref="D15:D27" si="2">D14+1</f>
        <v>2008</v>
      </c>
      <c r="F15" s="35">
        <v>680.63152725563259</v>
      </c>
      <c r="H15" s="36">
        <v>7.3596243791767865E-2</v>
      </c>
      <c r="I15" s="34">
        <v>0.66836409753945047</v>
      </c>
      <c r="J15" s="34">
        <v>0.99360330631311755</v>
      </c>
      <c r="K15" s="34">
        <v>1.0371080270665589</v>
      </c>
      <c r="L15" s="34">
        <v>1.080584783945626</v>
      </c>
      <c r="M15" s="34">
        <v>1.0889948653461234</v>
      </c>
      <c r="N15" s="34">
        <v>1.0945642655048813</v>
      </c>
      <c r="O15" s="34">
        <v>1.091200343207217</v>
      </c>
      <c r="P15" s="34">
        <v>1.0851651871447998</v>
      </c>
      <c r="Q15" s="34">
        <v>1.0893054851142374</v>
      </c>
      <c r="R15" s="34">
        <v>1.0907282119912272</v>
      </c>
      <c r="S15" s="34">
        <v>1.0877422668677161</v>
      </c>
      <c r="T15" s="37">
        <v>1.0873957432726369</v>
      </c>
      <c r="U15" s="34"/>
      <c r="V15" s="34"/>
      <c r="W15" s="34"/>
      <c r="X15" s="34"/>
      <c r="Y15" s="34"/>
    </row>
    <row r="16" spans="1:42" s="28" customFormat="1" ht="16.25" customHeight="1" x14ac:dyDescent="0.25">
      <c r="A16" s="27"/>
      <c r="B16" s="28">
        <v>565.84394171059034</v>
      </c>
      <c r="C16" s="28">
        <f t="shared" si="1"/>
        <v>10.65750202286128</v>
      </c>
      <c r="D16" s="27">
        <f t="shared" si="2"/>
        <v>2009</v>
      </c>
      <c r="F16" s="38">
        <v>565.50454514900764</v>
      </c>
      <c r="H16" s="39">
        <v>7.7052768571135424E-2</v>
      </c>
      <c r="I16" s="40">
        <v>0.37095446959726686</v>
      </c>
      <c r="J16" s="40">
        <v>0.4433905113651575</v>
      </c>
      <c r="K16" s="40">
        <v>0.45966063610249491</v>
      </c>
      <c r="L16" s="40">
        <v>0.4761600913571461</v>
      </c>
      <c r="M16" s="40">
        <v>0.47881281828998296</v>
      </c>
      <c r="N16" s="40">
        <v>0.48359394033486208</v>
      </c>
      <c r="O16" s="40">
        <v>0.48135934963074922</v>
      </c>
      <c r="P16" s="40">
        <v>0.48416423152817745</v>
      </c>
      <c r="Q16" s="40">
        <v>0.48529470534378671</v>
      </c>
      <c r="R16" s="40">
        <v>0.48644240109472753</v>
      </c>
      <c r="S16" s="42">
        <v>0.48516183810208863</v>
      </c>
      <c r="T16" s="34"/>
      <c r="U16" s="34"/>
      <c r="V16" s="34"/>
      <c r="W16" s="34"/>
      <c r="X16" s="34"/>
      <c r="Y16" s="34"/>
    </row>
    <row r="17" spans="1:25" s="28" customFormat="1" ht="16.25" customHeight="1" x14ac:dyDescent="0.25">
      <c r="A17" s="27"/>
      <c r="B17" s="28">
        <v>389.4188474216391</v>
      </c>
      <c r="C17" s="28">
        <f t="shared" si="1"/>
        <v>4.8671168522082295</v>
      </c>
      <c r="D17" s="27">
        <f t="shared" si="2"/>
        <v>2010</v>
      </c>
      <c r="F17" s="35">
        <v>389.18539105262477</v>
      </c>
      <c r="H17" s="36">
        <v>8.7397940427297524E-3</v>
      </c>
      <c r="I17" s="34">
        <v>0.20114745834692124</v>
      </c>
      <c r="J17" s="34">
        <v>0.33174948966256645</v>
      </c>
      <c r="K17" s="34">
        <v>0.36418796611684567</v>
      </c>
      <c r="L17" s="34">
        <v>0.36914509218665786</v>
      </c>
      <c r="M17" s="34">
        <v>0.37121214804349045</v>
      </c>
      <c r="N17" s="34">
        <v>0.37282282954436391</v>
      </c>
      <c r="O17" s="34">
        <v>0.38401496829961945</v>
      </c>
      <c r="P17" s="34">
        <v>0.37898618462165629</v>
      </c>
      <c r="Q17" s="34">
        <v>0.36892363740052647</v>
      </c>
      <c r="R17" s="37">
        <v>0.36587738011146226</v>
      </c>
      <c r="S17" s="34" t="s">
        <v>16</v>
      </c>
      <c r="T17" s="34"/>
      <c r="U17" s="34"/>
      <c r="V17" s="34"/>
      <c r="W17" s="34"/>
      <c r="X17" s="34"/>
      <c r="Y17" s="34"/>
    </row>
    <row r="18" spans="1:25" s="28" customFormat="1" ht="16.25" customHeight="1" x14ac:dyDescent="0.25">
      <c r="A18" s="27"/>
      <c r="B18" s="28">
        <v>519.64781433657686</v>
      </c>
      <c r="C18" s="28">
        <f t="shared" si="1"/>
        <v>6.4504182787820881</v>
      </c>
      <c r="D18" s="27">
        <f t="shared" si="2"/>
        <v>2011</v>
      </c>
      <c r="F18" s="38">
        <v>516.79929076926828</v>
      </c>
      <c r="H18" s="39">
        <v>3.4031181876190468E-2</v>
      </c>
      <c r="I18" s="40">
        <v>0.23672619988119872</v>
      </c>
      <c r="J18" s="40">
        <v>0.34108759031062441</v>
      </c>
      <c r="K18" s="40">
        <v>0.40286268494324734</v>
      </c>
      <c r="L18" s="40">
        <v>0.41704484849733586</v>
      </c>
      <c r="M18" s="40">
        <v>0.44416283953257996</v>
      </c>
      <c r="N18" s="40">
        <v>0.44705898525046944</v>
      </c>
      <c r="O18" s="40">
        <v>0.45513598288891283</v>
      </c>
      <c r="P18" s="40">
        <v>0.45483737200662638</v>
      </c>
      <c r="Q18" s="42">
        <v>0.44041694240260965</v>
      </c>
      <c r="R18" s="34" t="s">
        <v>16</v>
      </c>
      <c r="S18" s="34" t="s">
        <v>16</v>
      </c>
      <c r="T18" s="34"/>
      <c r="U18" s="34"/>
      <c r="V18" s="34"/>
      <c r="W18" s="34"/>
      <c r="X18" s="34"/>
      <c r="Y18" s="34"/>
    </row>
    <row r="19" spans="1:25" s="28" customFormat="1" ht="16.25" customHeight="1" x14ac:dyDescent="0.25">
      <c r="A19" s="27"/>
      <c r="B19" s="28">
        <v>481.12736514735383</v>
      </c>
      <c r="C19" s="28">
        <f t="shared" si="1"/>
        <v>10.082900640666921</v>
      </c>
      <c r="D19" s="27">
        <f t="shared" si="2"/>
        <v>2012</v>
      </c>
      <c r="F19" s="35">
        <v>475.29533068991566</v>
      </c>
      <c r="H19" s="36">
        <v>2.5816683246001945E-2</v>
      </c>
      <c r="I19" s="34">
        <v>0.19782410676358231</v>
      </c>
      <c r="J19" s="34">
        <v>0.42477676004716991</v>
      </c>
      <c r="K19" s="34">
        <v>0.48276313188171771</v>
      </c>
      <c r="L19" s="34">
        <v>0.51753809410985974</v>
      </c>
      <c r="M19" s="34">
        <v>0.51602053209848708</v>
      </c>
      <c r="N19" s="34">
        <v>0.49905221046262666</v>
      </c>
      <c r="O19" s="34">
        <v>0.49958233795593238</v>
      </c>
      <c r="P19" s="37">
        <v>0.49717662580342514</v>
      </c>
      <c r="Q19" s="34" t="s">
        <v>16</v>
      </c>
      <c r="R19" s="34" t="s">
        <v>16</v>
      </c>
      <c r="S19" s="34" t="s">
        <v>16</v>
      </c>
      <c r="T19" s="34"/>
      <c r="U19" s="34"/>
      <c r="V19" s="34"/>
      <c r="W19" s="34"/>
      <c r="X19" s="34"/>
      <c r="Y19" s="34"/>
    </row>
    <row r="20" spans="1:25" s="28" customFormat="1" ht="16.25" customHeight="1" x14ac:dyDescent="0.25">
      <c r="A20" s="27"/>
      <c r="B20" s="28">
        <v>550.95851733939014</v>
      </c>
      <c r="C20" s="28">
        <f t="shared" si="1"/>
        <v>14.730039879367414</v>
      </c>
      <c r="D20" s="27">
        <f t="shared" si="2"/>
        <v>2013</v>
      </c>
      <c r="F20" s="38">
        <v>543.11631222782319</v>
      </c>
      <c r="H20" s="39">
        <v>3.5377939368950333E-2</v>
      </c>
      <c r="I20" s="40">
        <v>0.22432884001733625</v>
      </c>
      <c r="J20" s="40">
        <v>0.44101963483986406</v>
      </c>
      <c r="K20" s="40">
        <v>0.55079878941070848</v>
      </c>
      <c r="L20" s="40">
        <v>0.60677538719707702</v>
      </c>
      <c r="M20" s="40">
        <v>0.61129629693715204</v>
      </c>
      <c r="N20" s="40">
        <v>0.60363611831495334</v>
      </c>
      <c r="O20" s="42">
        <v>0.60172535489326928</v>
      </c>
      <c r="P20" s="34" t="s">
        <v>16</v>
      </c>
      <c r="Q20" s="34" t="s">
        <v>16</v>
      </c>
      <c r="R20" s="34" t="s">
        <v>16</v>
      </c>
      <c r="S20" s="34" t="s">
        <v>16</v>
      </c>
      <c r="T20" s="34"/>
      <c r="U20" s="34"/>
      <c r="V20" s="34"/>
      <c r="W20" s="34"/>
      <c r="X20" s="34"/>
      <c r="Y20" s="34"/>
    </row>
    <row r="21" spans="1:25" s="28" customFormat="1" ht="16.25" customHeight="1" x14ac:dyDescent="0.25">
      <c r="A21" s="27"/>
      <c r="B21" s="28">
        <v>611.14352401524513</v>
      </c>
      <c r="C21" s="28">
        <f t="shared" si="1"/>
        <v>30.497150753159119</v>
      </c>
      <c r="D21" s="27">
        <f t="shared" si="2"/>
        <v>2014</v>
      </c>
      <c r="F21" s="35">
        <v>602.06721089197913</v>
      </c>
      <c r="H21" s="36">
        <v>2.516966614006946E-2</v>
      </c>
      <c r="I21" s="34">
        <v>0.21711187436895157</v>
      </c>
      <c r="J21" s="34">
        <v>0.36362480896347416</v>
      </c>
      <c r="K21" s="34">
        <v>0.44800873899594107</v>
      </c>
      <c r="L21" s="34">
        <v>0.49661460278363539</v>
      </c>
      <c r="M21" s="34">
        <v>0.53028239937296717</v>
      </c>
      <c r="N21" s="43">
        <v>0.53807149830085366</v>
      </c>
      <c r="O21" s="34" t="s">
        <v>16</v>
      </c>
      <c r="P21" s="34" t="s">
        <v>16</v>
      </c>
      <c r="Q21" s="34" t="s">
        <v>16</v>
      </c>
      <c r="R21" s="34" t="s">
        <v>16</v>
      </c>
      <c r="S21" s="34" t="s">
        <v>16</v>
      </c>
      <c r="T21" s="34"/>
      <c r="U21" s="34"/>
      <c r="V21" s="34"/>
      <c r="W21" s="34"/>
      <c r="X21" s="34"/>
      <c r="Y21" s="34"/>
    </row>
    <row r="22" spans="1:25" s="28" customFormat="1" ht="16.25" customHeight="1" x14ac:dyDescent="0.25">
      <c r="A22" s="27"/>
      <c r="B22" s="28">
        <v>695.84905886136721</v>
      </c>
      <c r="C22" s="28">
        <f t="shared" si="1"/>
        <v>75.405373826645729</v>
      </c>
      <c r="D22" s="27">
        <f t="shared" si="2"/>
        <v>2015</v>
      </c>
      <c r="F22" s="38">
        <v>646.6785889729606</v>
      </c>
      <c r="H22" s="39">
        <v>1.7550258926415055E-2</v>
      </c>
      <c r="I22" s="40">
        <v>0.34074436350277404</v>
      </c>
      <c r="J22" s="40">
        <v>0.52204698446817988</v>
      </c>
      <c r="K22" s="40">
        <v>0.55071848555500191</v>
      </c>
      <c r="L22" s="40">
        <v>0.63902408244204334</v>
      </c>
      <c r="M22" s="42">
        <v>0.6692736998416684</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782.61052372441725</v>
      </c>
      <c r="C23" s="28">
        <f t="shared" si="1"/>
        <v>118.19748483227322</v>
      </c>
      <c r="D23" s="27">
        <f t="shared" si="2"/>
        <v>2016</v>
      </c>
      <c r="F23" s="46">
        <v>713.31657099565348</v>
      </c>
      <c r="H23" s="36">
        <v>8.0787725401678771E-3</v>
      </c>
      <c r="I23" s="34">
        <v>0.18418975229279183</v>
      </c>
      <c r="J23" s="34">
        <v>0.34627503362673184</v>
      </c>
      <c r="K23" s="34">
        <v>0.44383588192609807</v>
      </c>
      <c r="L23" s="37">
        <v>0.46394975196837845</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725.00482959649673</v>
      </c>
      <c r="C24" s="28">
        <f t="shared" si="1"/>
        <v>152.39593684835333</v>
      </c>
      <c r="D24" s="27">
        <f t="shared" si="2"/>
        <v>2017</v>
      </c>
      <c r="F24" s="38">
        <v>670.01687646215169</v>
      </c>
      <c r="H24" s="40">
        <v>5.0539015398053895E-2</v>
      </c>
      <c r="I24" s="40">
        <v>0.21061267702352898</v>
      </c>
      <c r="J24" s="40">
        <v>0.4569713847971808</v>
      </c>
      <c r="K24" s="42">
        <v>0.57895944574726643</v>
      </c>
      <c r="L24" s="34"/>
      <c r="M24" s="34"/>
      <c r="N24" s="34"/>
      <c r="O24" s="34"/>
      <c r="P24" s="34"/>
      <c r="Q24" s="34"/>
      <c r="R24" s="34"/>
      <c r="S24" s="34"/>
      <c r="U24" s="44"/>
      <c r="V24" s="44"/>
      <c r="W24" s="44"/>
      <c r="X24" s="44"/>
      <c r="Y24" s="44"/>
    </row>
    <row r="25" spans="1:25" s="28" customFormat="1" ht="16.25" customHeight="1" x14ac:dyDescent="0.25">
      <c r="A25" s="27"/>
      <c r="B25" s="28">
        <v>800.50084538558485</v>
      </c>
      <c r="C25" s="28">
        <f t="shared" si="1"/>
        <v>234.5424177984153</v>
      </c>
      <c r="D25" s="27">
        <f t="shared" si="2"/>
        <v>2018</v>
      </c>
      <c r="F25" s="35">
        <v>700.69785532358776</v>
      </c>
      <c r="H25" s="36">
        <v>0.11299166633136172</v>
      </c>
      <c r="I25" s="34">
        <v>0.3530587610589937</v>
      </c>
      <c r="J25" s="37">
        <v>0.51020550478228766</v>
      </c>
      <c r="K25" s="34"/>
      <c r="L25" s="34"/>
      <c r="M25" s="34"/>
      <c r="N25" s="34"/>
      <c r="O25" s="34"/>
      <c r="P25" s="34"/>
      <c r="Q25" s="34"/>
      <c r="R25" s="34"/>
      <c r="S25" s="34"/>
      <c r="U25" s="44"/>
      <c r="V25" s="44"/>
      <c r="W25" s="44"/>
      <c r="X25" s="44"/>
      <c r="Y25" s="44"/>
    </row>
    <row r="26" spans="1:25" s="28" customFormat="1" ht="16.25" customHeight="1" x14ac:dyDescent="0.25">
      <c r="A26" s="27"/>
      <c r="B26" s="28">
        <v>853.18472267137633</v>
      </c>
      <c r="C26" s="28">
        <f t="shared" si="1"/>
        <v>363.27465512315285</v>
      </c>
      <c r="D26" s="27">
        <f t="shared" si="2"/>
        <v>2019</v>
      </c>
      <c r="F26" s="38">
        <v>663.06111437105244</v>
      </c>
      <c r="H26" s="47">
        <v>0.15566608314540828</v>
      </c>
      <c r="I26" s="42">
        <v>0.60507267607906978</v>
      </c>
      <c r="J26" s="34"/>
      <c r="K26" s="34"/>
      <c r="L26" s="34"/>
      <c r="M26" s="34"/>
      <c r="N26" s="34"/>
      <c r="O26" s="34"/>
      <c r="P26" s="34"/>
      <c r="Q26" s="34"/>
      <c r="R26" s="34"/>
      <c r="S26" s="34"/>
      <c r="U26" s="44"/>
      <c r="V26" s="44"/>
      <c r="W26" s="44"/>
      <c r="X26" s="44"/>
      <c r="Y26" s="44"/>
    </row>
    <row r="27" spans="1:25" s="28" customFormat="1" ht="16.25" customHeight="1" x14ac:dyDescent="0.25">
      <c r="A27" s="27"/>
      <c r="B27" s="28">
        <v>585.52661312091777</v>
      </c>
      <c r="C27" s="28">
        <f>+IF(I66="",J66*F27, IF(J66="", I66*F27,(I66+J66)*F27))</f>
        <v>229.37745024033228</v>
      </c>
      <c r="D27" s="27">
        <f t="shared" si="2"/>
        <v>2020</v>
      </c>
      <c r="F27" s="48">
        <v>265.74075946557133</v>
      </c>
      <c r="H27" s="49">
        <v>0.36913502677636179</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645.78902485343883</v>
      </c>
      <c r="G31" s="17"/>
      <c r="H31" s="30">
        <v>1.2715037958724513E-2</v>
      </c>
      <c r="I31" s="31">
        <v>0.14941302726361208</v>
      </c>
      <c r="J31" s="31">
        <v>0.31876541306160661</v>
      </c>
      <c r="K31" s="31">
        <v>0.38059186236655101</v>
      </c>
      <c r="L31" s="31">
        <v>0.63798578148998997</v>
      </c>
      <c r="M31" s="31">
        <v>0.66714950441513443</v>
      </c>
      <c r="N31" s="31">
        <v>0.67589874002007944</v>
      </c>
      <c r="O31" s="31">
        <v>0.6783815637577294</v>
      </c>
      <c r="P31" s="31">
        <v>0.68654312804066664</v>
      </c>
      <c r="Q31" s="31">
        <v>0.69489756159760396</v>
      </c>
      <c r="R31" s="31">
        <v>0.70651049418907941</v>
      </c>
      <c r="S31" s="31">
        <v>0.7061993829052835</v>
      </c>
      <c r="T31" s="31">
        <v>0.70771755006991277</v>
      </c>
      <c r="U31" s="31">
        <v>0.71015905180189354</v>
      </c>
      <c r="V31" s="59">
        <v>0.71271180215979335</v>
      </c>
      <c r="W31" s="60">
        <v>0.71526531854137299</v>
      </c>
    </row>
    <row r="32" spans="1:25" s="54" customFormat="1" ht="19.25" customHeight="1" x14ac:dyDescent="0.25">
      <c r="D32" s="27">
        <f>D31+1</f>
        <v>2006</v>
      </c>
      <c r="E32" s="57"/>
      <c r="F32" s="61">
        <v>690.47621533430583</v>
      </c>
      <c r="G32" s="17"/>
      <c r="H32" s="36">
        <v>1.1028164834818981E-2</v>
      </c>
      <c r="I32" s="34">
        <v>0.18488635961653724</v>
      </c>
      <c r="J32" s="34">
        <v>0.38269086961758325</v>
      </c>
      <c r="K32" s="34">
        <v>0.65108386008171304</v>
      </c>
      <c r="L32" s="34">
        <v>0.69791269062099626</v>
      </c>
      <c r="M32" s="34">
        <v>0.71590575577505666</v>
      </c>
      <c r="N32" s="34">
        <v>0.73235572166159835</v>
      </c>
      <c r="O32" s="34">
        <v>0.74673769798714773</v>
      </c>
      <c r="P32" s="34">
        <v>0.75651481210151594</v>
      </c>
      <c r="Q32" s="34">
        <v>0.76692559680014161</v>
      </c>
      <c r="R32" s="34">
        <v>0.77171383925146597</v>
      </c>
      <c r="S32" s="34">
        <v>0.77730782146340915</v>
      </c>
      <c r="T32" s="34">
        <v>0.77869797584867084</v>
      </c>
      <c r="U32" s="34">
        <v>0.78022755256108645</v>
      </c>
      <c r="V32" s="37">
        <v>0.7814542002660535</v>
      </c>
    </row>
    <row r="33" spans="1:21" s="54" customFormat="1" ht="16.25" customHeight="1" x14ac:dyDescent="0.25">
      <c r="D33" s="27">
        <f>D32+1</f>
        <v>2007</v>
      </c>
      <c r="F33" s="62">
        <v>747.24779469567375</v>
      </c>
      <c r="G33" s="17"/>
      <c r="H33" s="39">
        <v>1.0047221777190895E-2</v>
      </c>
      <c r="I33" s="40">
        <v>0.18078465811456526</v>
      </c>
      <c r="J33" s="40">
        <v>0.69204177511711995</v>
      </c>
      <c r="K33" s="40">
        <v>0.80351200048064275</v>
      </c>
      <c r="L33" s="40">
        <v>0.85077688647900596</v>
      </c>
      <c r="M33" s="40">
        <v>0.89927384357189444</v>
      </c>
      <c r="N33" s="40">
        <v>0.9216546453635257</v>
      </c>
      <c r="O33" s="40">
        <v>0.96199840520051816</v>
      </c>
      <c r="P33" s="40">
        <v>1.0079586610106186</v>
      </c>
      <c r="Q33" s="40">
        <v>1.0128300186932029</v>
      </c>
      <c r="R33" s="40">
        <v>1.0219734229358606</v>
      </c>
      <c r="S33" s="40">
        <v>1.022235678127918</v>
      </c>
      <c r="T33" s="40">
        <v>1.0240507260385008</v>
      </c>
      <c r="U33" s="41">
        <v>1.0280888789237186</v>
      </c>
    </row>
    <row r="34" spans="1:21" s="54" customFormat="1" ht="16.25" customHeight="1" x14ac:dyDescent="0.25">
      <c r="D34" s="27">
        <f t="shared" ref="D34:D46" si="3">D33+1</f>
        <v>2008</v>
      </c>
      <c r="F34" s="61">
        <v>680.63152725563259</v>
      </c>
      <c r="G34" s="17"/>
      <c r="H34" s="36">
        <v>1.1641720716351105E-2</v>
      </c>
      <c r="I34" s="34">
        <v>0.47881742274410433</v>
      </c>
      <c r="J34" s="34">
        <v>0.91960780364270622</v>
      </c>
      <c r="K34" s="34">
        <v>0.97277404289996316</v>
      </c>
      <c r="L34" s="34">
        <v>1.0092503355149642</v>
      </c>
      <c r="M34" s="34">
        <v>1.028445584752169</v>
      </c>
      <c r="N34" s="34">
        <v>1.0386671423413714</v>
      </c>
      <c r="O34" s="34">
        <v>1.0441192688119283</v>
      </c>
      <c r="P34" s="34">
        <v>1.0473252252800547</v>
      </c>
      <c r="Q34" s="34">
        <v>1.0459344986710675</v>
      </c>
      <c r="R34" s="34">
        <v>1.0502024913785193</v>
      </c>
      <c r="S34" s="34">
        <v>1.0508306422420075</v>
      </c>
      <c r="T34" s="63">
        <v>1.0509720846154476</v>
      </c>
    </row>
    <row r="35" spans="1:21" s="54" customFormat="1" ht="16.25" customHeight="1" x14ac:dyDescent="0.25">
      <c r="A35" s="27"/>
      <c r="D35" s="27">
        <f t="shared" si="3"/>
        <v>2009</v>
      </c>
      <c r="F35" s="62">
        <v>565.50454514900764</v>
      </c>
      <c r="G35" s="17"/>
      <c r="H35" s="39">
        <v>2.1665755107291775E-2</v>
      </c>
      <c r="I35" s="40">
        <v>0.25579178956403975</v>
      </c>
      <c r="J35" s="40">
        <v>0.38573289802140331</v>
      </c>
      <c r="K35" s="40">
        <v>0.4187019120300372</v>
      </c>
      <c r="L35" s="40">
        <v>0.44325176068363609</v>
      </c>
      <c r="M35" s="40">
        <v>0.45382970884937907</v>
      </c>
      <c r="N35" s="40">
        <v>0.45755182018429724</v>
      </c>
      <c r="O35" s="40">
        <v>0.46540414754666115</v>
      </c>
      <c r="P35" s="40">
        <v>0.46899190385450445</v>
      </c>
      <c r="Q35" s="40">
        <v>0.4680552076325325</v>
      </c>
      <c r="R35" s="40">
        <v>0.47151559546930005</v>
      </c>
      <c r="S35" s="40">
        <v>0.47141374215936976</v>
      </c>
    </row>
    <row r="36" spans="1:21" s="54" customFormat="1" ht="16.25" customHeight="1" x14ac:dyDescent="0.25">
      <c r="A36" s="27"/>
      <c r="D36" s="27">
        <f t="shared" si="3"/>
        <v>2010</v>
      </c>
      <c r="F36" s="61">
        <v>389.18539105262477</v>
      </c>
      <c r="G36" s="17"/>
      <c r="H36" s="36">
        <v>2.2153711657222357E-3</v>
      </c>
      <c r="I36" s="34">
        <v>0.1291377595691926</v>
      </c>
      <c r="J36" s="34">
        <v>0.28204865280930502</v>
      </c>
      <c r="K36" s="34">
        <v>0.32964272338813461</v>
      </c>
      <c r="L36" s="34">
        <v>0.34130940361968187</v>
      </c>
      <c r="M36" s="34">
        <v>0.34925348840052789</v>
      </c>
      <c r="N36" s="34">
        <v>0.36221006201901002</v>
      </c>
      <c r="O36" s="34">
        <v>0.37273440914682293</v>
      </c>
      <c r="P36" s="34">
        <v>0.35878498840035045</v>
      </c>
      <c r="Q36" s="34">
        <v>0.36068240704808224</v>
      </c>
      <c r="R36" s="37">
        <v>0.35742034574616688</v>
      </c>
      <c r="S36" s="34" t="s">
        <v>16</v>
      </c>
    </row>
    <row r="37" spans="1:21" s="54" customFormat="1" ht="16.25" customHeight="1" x14ac:dyDescent="0.25">
      <c r="A37" s="27"/>
      <c r="D37" s="27">
        <f t="shared" si="3"/>
        <v>2011</v>
      </c>
      <c r="F37" s="62">
        <v>516.79929076926828</v>
      </c>
      <c r="G37" s="17"/>
      <c r="H37" s="39">
        <v>1.1472437822868661E-2</v>
      </c>
      <c r="I37" s="40">
        <v>0.16379502429023937</v>
      </c>
      <c r="J37" s="40">
        <v>0.30254231983795099</v>
      </c>
      <c r="K37" s="40">
        <v>0.34217538124858204</v>
      </c>
      <c r="L37" s="40">
        <v>0.39583162278148548</v>
      </c>
      <c r="M37" s="40">
        <v>0.44247352413772606</v>
      </c>
      <c r="N37" s="40">
        <v>0.44538791414337053</v>
      </c>
      <c r="O37" s="40">
        <v>0.42705984956631599</v>
      </c>
      <c r="P37" s="40">
        <v>0.45356541536036971</v>
      </c>
      <c r="Q37" s="42">
        <v>0.43107424761998547</v>
      </c>
      <c r="R37" s="34" t="s">
        <v>16</v>
      </c>
      <c r="S37" s="34" t="s">
        <v>16</v>
      </c>
    </row>
    <row r="38" spans="1:21" s="54" customFormat="1" ht="16.25" customHeight="1" x14ac:dyDescent="0.25">
      <c r="A38" s="27"/>
      <c r="D38" s="27">
        <f t="shared" si="3"/>
        <v>2012</v>
      </c>
      <c r="F38" s="61">
        <v>475.29533068991566</v>
      </c>
      <c r="G38" s="17"/>
      <c r="H38" s="36">
        <v>9.2434128604820826E-3</v>
      </c>
      <c r="I38" s="34">
        <v>0.13144112921347398</v>
      </c>
      <c r="J38" s="34">
        <v>0.36070391235937205</v>
      </c>
      <c r="K38" s="34">
        <v>0.45442678256403107</v>
      </c>
      <c r="L38" s="34">
        <v>0.51633859819533356</v>
      </c>
      <c r="M38" s="34">
        <v>0.50030723745857131</v>
      </c>
      <c r="N38" s="34">
        <v>0.4770576739472116</v>
      </c>
      <c r="O38" s="34">
        <v>0.47711084952841631</v>
      </c>
      <c r="P38" s="37">
        <v>0.4746574229625416</v>
      </c>
      <c r="Q38" s="34" t="s">
        <v>16</v>
      </c>
      <c r="R38" s="34" t="s">
        <v>16</v>
      </c>
      <c r="S38" s="34" t="s">
        <v>16</v>
      </c>
    </row>
    <row r="39" spans="1:21" s="54" customFormat="1" ht="16.25" customHeight="1" x14ac:dyDescent="0.25">
      <c r="A39" s="27"/>
      <c r="D39" s="27">
        <f t="shared" si="3"/>
        <v>2013</v>
      </c>
      <c r="F39" s="62">
        <v>543.11631222782319</v>
      </c>
      <c r="G39" s="17"/>
      <c r="H39" s="39">
        <v>1.0998700989508069E-2</v>
      </c>
      <c r="I39" s="40">
        <v>0.19904448906434385</v>
      </c>
      <c r="J39" s="40">
        <v>0.42148072525902669</v>
      </c>
      <c r="K39" s="40">
        <v>0.52427232747727293</v>
      </c>
      <c r="L39" s="40">
        <v>0.5641642094443472</v>
      </c>
      <c r="M39" s="40">
        <v>0.55202359695130976</v>
      </c>
      <c r="N39" s="40">
        <v>0.56882093593201799</v>
      </c>
      <c r="O39" s="42">
        <v>0.58095303820590249</v>
      </c>
      <c r="P39" s="34" t="s">
        <v>16</v>
      </c>
      <c r="Q39" s="34" t="s">
        <v>16</v>
      </c>
      <c r="R39" s="34" t="s">
        <v>16</v>
      </c>
      <c r="S39" s="34" t="s">
        <v>16</v>
      </c>
    </row>
    <row r="40" spans="1:21" s="54" customFormat="1" ht="16.25" customHeight="1" x14ac:dyDescent="0.25">
      <c r="A40" s="27"/>
      <c r="D40" s="27">
        <f t="shared" si="3"/>
        <v>2014</v>
      </c>
      <c r="F40" s="61">
        <v>602.06721089197913</v>
      </c>
      <c r="G40" s="17"/>
      <c r="H40" s="36">
        <v>1.6472944322311795E-2</v>
      </c>
      <c r="I40" s="34">
        <v>0.11721361237054875</v>
      </c>
      <c r="J40" s="34">
        <v>0.29531696362417725</v>
      </c>
      <c r="K40" s="64">
        <v>0.3852318477495621</v>
      </c>
      <c r="L40" s="34">
        <v>0.44260051301469222</v>
      </c>
      <c r="M40" s="34">
        <v>0.49645384927375535</v>
      </c>
      <c r="N40" s="37">
        <v>0.50510359891111112</v>
      </c>
      <c r="O40" s="34" t="s">
        <v>16</v>
      </c>
      <c r="P40" s="34" t="s">
        <v>16</v>
      </c>
      <c r="Q40" s="34" t="s">
        <v>16</v>
      </c>
      <c r="R40" s="34" t="s">
        <v>16</v>
      </c>
      <c r="S40" s="34" t="s">
        <v>16</v>
      </c>
    </row>
    <row r="41" spans="1:21" s="54" customFormat="1" ht="15.65" customHeight="1" x14ac:dyDescent="0.25">
      <c r="A41" s="27"/>
      <c r="D41" s="27">
        <f t="shared" si="3"/>
        <v>2015</v>
      </c>
      <c r="F41" s="62">
        <v>646.6785889729606</v>
      </c>
      <c r="G41" s="17"/>
      <c r="H41" s="39">
        <v>4.9183844903346206E-3</v>
      </c>
      <c r="I41" s="40">
        <v>0.19860191744234687</v>
      </c>
      <c r="J41" s="40">
        <v>0.44214206389259869</v>
      </c>
      <c r="K41" s="40">
        <v>0.48973610532639134</v>
      </c>
      <c r="L41" s="40">
        <v>0.55218547299771681</v>
      </c>
      <c r="M41" s="42">
        <v>0.58571918421849734</v>
      </c>
      <c r="N41" s="34" t="s">
        <v>16</v>
      </c>
      <c r="O41" s="34" t="s">
        <v>16</v>
      </c>
      <c r="P41" s="34" t="s">
        <v>16</v>
      </c>
      <c r="Q41" s="34" t="s">
        <v>16</v>
      </c>
      <c r="R41" s="34" t="s">
        <v>16</v>
      </c>
      <c r="S41" s="34" t="s">
        <v>16</v>
      </c>
    </row>
    <row r="42" spans="1:21" s="54" customFormat="1" ht="18.75" customHeight="1" x14ac:dyDescent="0.25">
      <c r="A42" s="27"/>
      <c r="D42" s="27">
        <f t="shared" si="3"/>
        <v>2016</v>
      </c>
      <c r="E42" s="65"/>
      <c r="F42" s="61">
        <v>713.31657099565348</v>
      </c>
      <c r="G42" s="17"/>
      <c r="H42" s="66">
        <v>5.3206539012656427E-3</v>
      </c>
      <c r="I42" s="34">
        <v>0.12582124255432911</v>
      </c>
      <c r="J42" s="34">
        <v>0.235306120312119</v>
      </c>
      <c r="K42" s="34">
        <v>0.31656519079245932</v>
      </c>
      <c r="L42" s="37">
        <v>0.3509821644228821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670.01687646215169</v>
      </c>
      <c r="G43" s="17"/>
      <c r="H43" s="40">
        <v>8.2440239025903285E-3</v>
      </c>
      <c r="I43" s="40">
        <v>0.1375442041777814</v>
      </c>
      <c r="J43" s="40">
        <v>0.34834687280774401</v>
      </c>
      <c r="K43" s="40">
        <v>0.44057352402734701</v>
      </c>
      <c r="L43" s="34"/>
      <c r="M43" s="34"/>
      <c r="N43" s="34"/>
      <c r="O43" s="34"/>
      <c r="P43" s="34"/>
      <c r="Q43" s="34"/>
      <c r="R43" s="34"/>
      <c r="S43" s="34"/>
    </row>
    <row r="44" spans="1:21" s="54" customFormat="1" ht="18.75" customHeight="1" x14ac:dyDescent="0.25">
      <c r="A44" s="27"/>
      <c r="D44" s="27">
        <f t="shared" si="3"/>
        <v>2018</v>
      </c>
      <c r="E44" s="65"/>
      <c r="F44" s="61">
        <v>700.69785532358776</v>
      </c>
      <c r="G44" s="17"/>
      <c r="H44" s="67">
        <v>4.6900036671348913E-2</v>
      </c>
      <c r="I44" s="34">
        <v>0.23682302262644878</v>
      </c>
      <c r="J44" s="37">
        <v>0.38592517310735575</v>
      </c>
      <c r="K44" s="34"/>
      <c r="L44" s="34"/>
      <c r="M44" s="34"/>
      <c r="N44" s="34"/>
      <c r="O44" s="34"/>
      <c r="P44" s="34"/>
      <c r="Q44" s="34"/>
      <c r="R44" s="34"/>
      <c r="S44" s="34"/>
    </row>
    <row r="45" spans="1:21" s="54" customFormat="1" ht="18.75" customHeight="1" x14ac:dyDescent="0.25">
      <c r="A45" s="27"/>
      <c r="D45" s="27">
        <f t="shared" si="3"/>
        <v>2019</v>
      </c>
      <c r="E45" s="65"/>
      <c r="F45" s="62">
        <v>663.06111437105244</v>
      </c>
      <c r="G45" s="17"/>
      <c r="H45" s="47">
        <v>2.0531849850260631E-2</v>
      </c>
      <c r="I45" s="42">
        <v>0.38773231451709739</v>
      </c>
      <c r="J45" s="34"/>
      <c r="K45" s="34"/>
      <c r="L45" s="34"/>
      <c r="M45" s="34"/>
      <c r="N45" s="34"/>
      <c r="O45" s="34"/>
      <c r="P45" s="34"/>
      <c r="Q45" s="34"/>
      <c r="R45" s="34"/>
      <c r="S45" s="34"/>
    </row>
    <row r="46" spans="1:21" s="54" customFormat="1" ht="18.75" customHeight="1" x14ac:dyDescent="0.25">
      <c r="A46" s="27"/>
      <c r="D46" s="27">
        <f t="shared" si="3"/>
        <v>2020</v>
      </c>
      <c r="E46" s="65"/>
      <c r="F46" s="68">
        <v>265.74075946557133</v>
      </c>
      <c r="G46" s="17"/>
      <c r="H46" s="69">
        <v>0.13958943557975229</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0.74193742499115511</v>
      </c>
      <c r="H51" s="74">
        <v>0.71526531854137376</v>
      </c>
      <c r="I51" s="74">
        <v>2.6184099868417212E-2</v>
      </c>
      <c r="J51" s="74">
        <v>4.8800658136413747E-4</v>
      </c>
      <c r="K51" s="34"/>
      <c r="L51" s="34"/>
      <c r="M51" s="34"/>
      <c r="N51" s="34"/>
      <c r="O51" s="34"/>
      <c r="P51" s="34"/>
      <c r="Q51" s="34"/>
    </row>
    <row r="52" spans="1:19" s="28" customFormat="1" ht="16.25" customHeight="1" x14ac:dyDescent="0.25">
      <c r="A52" s="27"/>
      <c r="D52" s="55">
        <f>D51+1</f>
        <v>2006</v>
      </c>
      <c r="F52" s="75">
        <v>0.80592683265730114</v>
      </c>
      <c r="H52" s="76">
        <v>0.7814542002660535</v>
      </c>
      <c r="I52" s="76">
        <v>2.2069664505557821E-2</v>
      </c>
      <c r="J52" s="76">
        <v>2.4029678856898025E-3</v>
      </c>
      <c r="K52" s="34"/>
      <c r="L52" s="34"/>
      <c r="M52" s="34"/>
      <c r="N52" s="34"/>
      <c r="O52" s="34"/>
      <c r="P52" s="34"/>
      <c r="Q52" s="34"/>
    </row>
    <row r="53" spans="1:19" s="28" customFormat="1" ht="16.25" customHeight="1" x14ac:dyDescent="0.25">
      <c r="A53" s="27"/>
      <c r="D53" s="55">
        <f>D52+1</f>
        <v>2007</v>
      </c>
      <c r="F53" s="77">
        <v>1.0493441998168958</v>
      </c>
      <c r="H53" s="78">
        <v>1.0280888789237193</v>
      </c>
      <c r="I53" s="78">
        <v>1.5283956549701251E-2</v>
      </c>
      <c r="J53" s="78">
        <v>5.9713643434752446E-3</v>
      </c>
      <c r="K53" s="34"/>
      <c r="L53" s="34"/>
      <c r="M53" s="34"/>
      <c r="N53" s="34"/>
      <c r="O53" s="34"/>
      <c r="P53" s="34"/>
      <c r="Q53" s="34"/>
    </row>
    <row r="54" spans="1:19" s="28" customFormat="1" ht="16.25" customHeight="1" x14ac:dyDescent="0.25">
      <c r="A54" s="27"/>
      <c r="D54" s="55">
        <f t="shared" ref="D54:D61" si="4">D53+1</f>
        <v>2008</v>
      </c>
      <c r="F54" s="75">
        <v>1.0940203227013605</v>
      </c>
      <c r="H54" s="76">
        <v>1.0509720846154471</v>
      </c>
      <c r="I54" s="76">
        <v>3.6423658657188968E-2</v>
      </c>
      <c r="J54" s="76">
        <v>6.6245794287244269E-3</v>
      </c>
      <c r="K54" s="34"/>
      <c r="L54" s="34"/>
      <c r="M54" s="34"/>
      <c r="N54" s="34"/>
      <c r="O54" s="34"/>
      <c r="P54" s="34"/>
      <c r="Q54" s="34"/>
    </row>
    <row r="55" spans="1:19" s="28" customFormat="1" ht="16.25" customHeight="1" x14ac:dyDescent="0.25">
      <c r="A55" s="27"/>
      <c r="D55" s="55">
        <f t="shared" si="4"/>
        <v>2009</v>
      </c>
      <c r="F55" s="77">
        <v>0.49025974810977824</v>
      </c>
      <c r="H55" s="78">
        <v>0.47141374215936965</v>
      </c>
      <c r="I55" s="78">
        <v>1.3748095942718806E-2</v>
      </c>
      <c r="J55" s="78">
        <v>5.0979100076897462E-3</v>
      </c>
      <c r="K55" s="34"/>
      <c r="L55" s="34"/>
      <c r="M55" s="34"/>
      <c r="N55" s="34"/>
      <c r="O55" s="34"/>
      <c r="P55" s="34"/>
      <c r="Q55" s="34"/>
    </row>
    <row r="56" spans="1:19" s="28" customFormat="1" ht="16.25" customHeight="1" x14ac:dyDescent="0.25">
      <c r="A56" s="27"/>
      <c r="D56" s="55">
        <f t="shared" si="4"/>
        <v>2010</v>
      </c>
      <c r="F56" s="75">
        <v>0.36992625414895686</v>
      </c>
      <c r="H56" s="76">
        <v>0.3574203457461666</v>
      </c>
      <c r="I56" s="76">
        <v>8.4570343652954141E-3</v>
      </c>
      <c r="J56" s="76">
        <v>4.0488740374948363E-3</v>
      </c>
      <c r="K56" s="34"/>
      <c r="L56" s="34"/>
      <c r="M56" s="34"/>
      <c r="N56" s="34"/>
      <c r="O56" s="34"/>
      <c r="P56" s="34"/>
      <c r="Q56" s="34"/>
    </row>
    <row r="57" spans="1:19" s="28" customFormat="1" ht="16.25" customHeight="1" x14ac:dyDescent="0.25">
      <c r="A57" s="27"/>
      <c r="D57" s="55">
        <f t="shared" si="4"/>
        <v>2011</v>
      </c>
      <c r="F57" s="77">
        <v>0.44355572426671325</v>
      </c>
      <c r="H57" s="78">
        <v>0.43107424761998547</v>
      </c>
      <c r="I57" s="78">
        <v>9.3426947826241516E-3</v>
      </c>
      <c r="J57" s="78">
        <v>3.1387818641036009E-3</v>
      </c>
      <c r="K57" s="34"/>
      <c r="L57" s="34"/>
      <c r="M57" s="34"/>
      <c r="N57" s="34"/>
      <c r="O57" s="34"/>
      <c r="P57" s="34"/>
      <c r="Q57" s="34"/>
    </row>
    <row r="58" spans="1:19" s="28" customFormat="1" ht="16.25" customHeight="1" x14ac:dyDescent="0.25">
      <c r="A58" s="27"/>
      <c r="D58" s="55">
        <f t="shared" si="4"/>
        <v>2012</v>
      </c>
      <c r="F58" s="75">
        <v>0.49587139244553879</v>
      </c>
      <c r="H58" s="76">
        <v>0.4746574229625416</v>
      </c>
      <c r="I58" s="76">
        <v>2.2519202840883438E-2</v>
      </c>
      <c r="J58" s="76">
        <v>-1.3052333578862654E-3</v>
      </c>
      <c r="K58" s="34"/>
      <c r="L58" s="34"/>
      <c r="M58" s="34"/>
      <c r="N58" s="34"/>
      <c r="O58" s="34"/>
      <c r="P58" s="34"/>
      <c r="Q58" s="34"/>
    </row>
    <row r="59" spans="1:19" s="28" customFormat="1" ht="16.25" customHeight="1" x14ac:dyDescent="0.25">
      <c r="A59" s="27"/>
      <c r="D59" s="55">
        <f t="shared" si="4"/>
        <v>2013</v>
      </c>
      <c r="F59" s="77">
        <v>0.60807437400034003</v>
      </c>
      <c r="H59" s="78">
        <v>0.58095303820590238</v>
      </c>
      <c r="I59" s="78">
        <v>2.0772316687366864E-2</v>
      </c>
      <c r="J59" s="78">
        <v>6.3490191070707446E-3</v>
      </c>
    </row>
    <row r="60" spans="1:19" s="28" customFormat="1" ht="16.25" customHeight="1" x14ac:dyDescent="0.25">
      <c r="A60" s="54"/>
      <c r="D60" s="55">
        <f t="shared" si="4"/>
        <v>2014</v>
      </c>
      <c r="F60" s="75">
        <v>0.55575766244660363</v>
      </c>
      <c r="H60" s="76">
        <v>0.50510359891111112</v>
      </c>
      <c r="I60" s="76">
        <v>3.2967899389742539E-2</v>
      </c>
      <c r="J60" s="76">
        <v>1.7686164145750034E-2</v>
      </c>
    </row>
    <row r="61" spans="1:19" s="28" customFormat="1" ht="15.65" customHeight="1" x14ac:dyDescent="0.25">
      <c r="D61" s="55">
        <f t="shared" si="4"/>
        <v>2015</v>
      </c>
      <c r="F61" s="77">
        <v>0.70232328262602739</v>
      </c>
      <c r="H61" s="78">
        <v>0.58571918421849734</v>
      </c>
      <c r="I61" s="78">
        <v>8.3554515623170858E-2</v>
      </c>
      <c r="J61" s="78">
        <v>3.3049582784359106E-2</v>
      </c>
    </row>
    <row r="62" spans="1:19" s="28" customFormat="1" ht="18.75" customHeight="1" x14ac:dyDescent="0.25">
      <c r="D62" s="27">
        <f>D61+1</f>
        <v>2016</v>
      </c>
      <c r="F62" s="75">
        <v>0.51668346681558008</v>
      </c>
      <c r="H62" s="76">
        <v>0.35098216442288205</v>
      </c>
      <c r="I62" s="76">
        <v>0.11296758754549636</v>
      </c>
      <c r="J62" s="76">
        <v>5.273371484720165E-2</v>
      </c>
    </row>
    <row r="63" spans="1:19" s="28" customFormat="1" ht="18.75" customHeight="1" x14ac:dyDescent="0.25">
      <c r="D63" s="27">
        <f>D62+1</f>
        <v>2017</v>
      </c>
      <c r="F63" s="77">
        <v>0.66802441698550685</v>
      </c>
      <c r="H63" s="78">
        <v>0.44057352402734717</v>
      </c>
      <c r="I63" s="78">
        <v>0.13838592171991929</v>
      </c>
      <c r="J63" s="78">
        <v>8.9064971238240337E-2</v>
      </c>
    </row>
    <row r="64" spans="1:19" s="28" customFormat="1" ht="18.75" customHeight="1" x14ac:dyDescent="0.25">
      <c r="D64" s="27">
        <f t="shared" ref="D64:D65" si="5">D63+1</f>
        <v>2018</v>
      </c>
      <c r="F64" s="75">
        <v>0.72065206861084186</v>
      </c>
      <c r="H64" s="76">
        <v>0.3859251731073558</v>
      </c>
      <c r="I64" s="76">
        <v>0.12428033167493188</v>
      </c>
      <c r="J64" s="76">
        <v>0.21044656382855412</v>
      </c>
    </row>
    <row r="65" spans="1:10" s="28" customFormat="1" ht="18.75" customHeight="1" x14ac:dyDescent="0.25">
      <c r="D65" s="27">
        <f t="shared" si="5"/>
        <v>2019</v>
      </c>
      <c r="F65" s="77">
        <v>0.9356073855318372</v>
      </c>
      <c r="H65" s="78">
        <v>0.38773231451709739</v>
      </c>
      <c r="I65" s="78">
        <v>0.21734036156197234</v>
      </c>
      <c r="J65" s="78">
        <v>0.33053470945276747</v>
      </c>
    </row>
    <row r="66" spans="1:10" s="28" customFormat="1" ht="18.75" customHeight="1" x14ac:dyDescent="0.25">
      <c r="D66" s="27">
        <f>D65+1</f>
        <v>2020</v>
      </c>
      <c r="F66" s="79">
        <v>1.0027519052800387</v>
      </c>
      <c r="H66" s="80">
        <v>0.13958943557975226</v>
      </c>
      <c r="I66" s="80">
        <v>0.22954559119660953</v>
      </c>
      <c r="J66" s="80">
        <v>0.63361687850367676</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9CA3-87DE-4420-B00A-56289F12A17A}">
  <sheetPr codeName="WTemplate23">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41</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Credit &amp; Surety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521.03850996149527</v>
      </c>
      <c r="C12" s="28">
        <f>+IF(I51="",J51*F12, IF(J51="", I51*F12,(I51+J51)*F12))</f>
        <v>17.032072859596667</v>
      </c>
      <c r="D12" s="27">
        <v>2005</v>
      </c>
      <c r="F12" s="29">
        <v>520.91529235267001</v>
      </c>
      <c r="H12" s="30">
        <v>8.6938048351967237E-2</v>
      </c>
      <c r="I12" s="31">
        <v>0.34096459247488436</v>
      </c>
      <c r="J12" s="31">
        <v>0.4661746219237477</v>
      </c>
      <c r="K12" s="31">
        <v>0.52020958684329377</v>
      </c>
      <c r="L12" s="31">
        <v>0.80581727117014135</v>
      </c>
      <c r="M12" s="31">
        <v>0.83814335557884778</v>
      </c>
      <c r="N12" s="31">
        <v>0.84421071719942231</v>
      </c>
      <c r="O12" s="31">
        <v>0.84146110270381724</v>
      </c>
      <c r="P12" s="31">
        <v>0.85469787967281763</v>
      </c>
      <c r="Q12" s="31">
        <v>0.86226422113955659</v>
      </c>
      <c r="R12" s="31">
        <v>0.86876294287837241</v>
      </c>
      <c r="S12" s="32">
        <v>0.86953126185782992</v>
      </c>
      <c r="T12" s="32">
        <v>0.8712248162770625</v>
      </c>
      <c r="U12" s="32">
        <v>0.87333734548981756</v>
      </c>
      <c r="V12" s="32">
        <v>0.87158291151340106</v>
      </c>
      <c r="W12" s="33">
        <v>0.88152443760018773</v>
      </c>
      <c r="X12" s="34"/>
      <c r="Y12" s="34"/>
    </row>
    <row r="13" spans="1:42" s="28" customFormat="1" ht="16.25" customHeight="1" x14ac:dyDescent="0.25">
      <c r="A13" s="27"/>
      <c r="B13" s="28">
        <v>579.49038076696013</v>
      </c>
      <c r="C13" s="28">
        <f t="shared" ref="C13:C26" si="1">+IF(I52="",J52*F13, IF(J52="", I52*F13,(I52+J52)*F13))</f>
        <v>16.541622970431881</v>
      </c>
      <c r="D13" s="27">
        <f>D12+1</f>
        <v>2006</v>
      </c>
      <c r="F13" s="35">
        <v>579.60731946906697</v>
      </c>
      <c r="H13" s="36">
        <v>9.0603691250918106E-2</v>
      </c>
      <c r="I13" s="34">
        <v>0.36628409385962857</v>
      </c>
      <c r="J13" s="34">
        <v>0.5396147050706761</v>
      </c>
      <c r="K13" s="34">
        <v>0.7996628335628595</v>
      </c>
      <c r="L13" s="34">
        <v>0.83911449055730025</v>
      </c>
      <c r="M13" s="34">
        <v>0.86621685027716122</v>
      </c>
      <c r="N13" s="34">
        <v>0.8708671875738182</v>
      </c>
      <c r="O13" s="34">
        <v>0.87629276641219511</v>
      </c>
      <c r="P13" s="34">
        <v>0.88112948804014202</v>
      </c>
      <c r="Q13" s="34">
        <v>0.89261167977950451</v>
      </c>
      <c r="R13" s="34">
        <v>0.8969023397810999</v>
      </c>
      <c r="S13" s="34">
        <v>0.89577709685139195</v>
      </c>
      <c r="T13" s="34">
        <v>0.89375561564946771</v>
      </c>
      <c r="U13" s="34">
        <v>0.8930670223413939</v>
      </c>
      <c r="V13" s="37">
        <v>0.89674559375209129</v>
      </c>
      <c r="W13" s="34"/>
      <c r="X13" s="34"/>
      <c r="Y13" s="34"/>
    </row>
    <row r="14" spans="1:42" s="28" customFormat="1" ht="16.25" customHeight="1" x14ac:dyDescent="0.25">
      <c r="A14" s="27"/>
      <c r="B14" s="28">
        <v>613.61155579216836</v>
      </c>
      <c r="C14" s="28">
        <f t="shared" si="1"/>
        <v>15.417115285689331</v>
      </c>
      <c r="D14" s="27">
        <f>D13+1</f>
        <v>2007</v>
      </c>
      <c r="F14" s="38">
        <v>611.30668724059865</v>
      </c>
      <c r="H14" s="39">
        <v>0.11231234042677912</v>
      </c>
      <c r="I14" s="40">
        <v>0.41269098335720056</v>
      </c>
      <c r="J14" s="40">
        <v>0.90854546205030617</v>
      </c>
      <c r="K14" s="40">
        <v>1.0059737128557924</v>
      </c>
      <c r="L14" s="40">
        <v>1.0518862525859314</v>
      </c>
      <c r="M14" s="40">
        <v>1.1208052946932161</v>
      </c>
      <c r="N14" s="40">
        <v>1.1270639380654894</v>
      </c>
      <c r="O14" s="40">
        <v>1.1428286632289555</v>
      </c>
      <c r="P14" s="40">
        <v>1.1881195571388559</v>
      </c>
      <c r="Q14" s="40">
        <v>1.1866532056863031</v>
      </c>
      <c r="R14" s="40">
        <v>1.1908534158936985</v>
      </c>
      <c r="S14" s="40">
        <v>1.1851103572670645</v>
      </c>
      <c r="T14" s="40">
        <v>1.1854012090330923</v>
      </c>
      <c r="U14" s="41">
        <v>1.1892105470910348</v>
      </c>
      <c r="V14" s="34"/>
      <c r="W14" s="34"/>
      <c r="X14" s="34"/>
      <c r="Y14" s="34"/>
    </row>
    <row r="15" spans="1:42" s="28" customFormat="1" ht="16.25" customHeight="1" x14ac:dyDescent="0.25">
      <c r="A15" s="27"/>
      <c r="B15" s="28">
        <v>514.56090486348342</v>
      </c>
      <c r="C15" s="28">
        <f t="shared" si="1"/>
        <v>28.864914758805387</v>
      </c>
      <c r="D15" s="27">
        <f t="shared" ref="D15:D27" si="2">D14+1</f>
        <v>2008</v>
      </c>
      <c r="F15" s="35">
        <v>514.47540341830654</v>
      </c>
      <c r="H15" s="36">
        <v>9.558410048799891E-2</v>
      </c>
      <c r="I15" s="34">
        <v>0.83013264407332932</v>
      </c>
      <c r="J15" s="34">
        <v>1.1802504516903298</v>
      </c>
      <c r="K15" s="34">
        <v>1.2145686903197159</v>
      </c>
      <c r="L15" s="34">
        <v>1.2423250468058458</v>
      </c>
      <c r="M15" s="34">
        <v>1.2595269680399468</v>
      </c>
      <c r="N15" s="34">
        <v>1.2619445241396263</v>
      </c>
      <c r="O15" s="34">
        <v>1.2532492255907905</v>
      </c>
      <c r="P15" s="34">
        <v>1.245866951374816</v>
      </c>
      <c r="Q15" s="34">
        <v>1.2518823234083121</v>
      </c>
      <c r="R15" s="34">
        <v>1.2516141585584633</v>
      </c>
      <c r="S15" s="34">
        <v>1.2476290324336461</v>
      </c>
      <c r="T15" s="37">
        <v>1.2472284569163947</v>
      </c>
      <c r="U15" s="34"/>
      <c r="V15" s="34"/>
      <c r="W15" s="34"/>
      <c r="X15" s="34"/>
      <c r="Y15" s="34"/>
    </row>
    <row r="16" spans="1:42" s="28" customFormat="1" ht="16.25" customHeight="1" x14ac:dyDescent="0.25">
      <c r="A16" s="27"/>
      <c r="B16" s="28">
        <v>453.28057518380649</v>
      </c>
      <c r="C16" s="28">
        <f t="shared" si="1"/>
        <v>9.9299864663973505</v>
      </c>
      <c r="D16" s="27">
        <f t="shared" si="2"/>
        <v>2009</v>
      </c>
      <c r="F16" s="38">
        <v>453.05388689150817</v>
      </c>
      <c r="H16" s="39">
        <v>8.7126622158756634E-2</v>
      </c>
      <c r="I16" s="40">
        <v>0.42957658292074441</v>
      </c>
      <c r="J16" s="40">
        <v>0.49355315204475536</v>
      </c>
      <c r="K16" s="40">
        <v>0.50705845752808953</v>
      </c>
      <c r="L16" s="40">
        <v>0.52695983936146296</v>
      </c>
      <c r="M16" s="40">
        <v>0.52816376577931778</v>
      </c>
      <c r="N16" s="40">
        <v>0.53456954769276632</v>
      </c>
      <c r="O16" s="40">
        <v>0.53223346181444975</v>
      </c>
      <c r="P16" s="40">
        <v>0.53443332129271692</v>
      </c>
      <c r="Q16" s="40">
        <v>0.53560738455699242</v>
      </c>
      <c r="R16" s="40">
        <v>0.53677822767512151</v>
      </c>
      <c r="S16" s="42">
        <v>0.53521169342060193</v>
      </c>
      <c r="T16" s="34"/>
      <c r="U16" s="34"/>
      <c r="V16" s="34"/>
      <c r="W16" s="34"/>
      <c r="X16" s="34"/>
      <c r="Y16" s="34"/>
    </row>
    <row r="17" spans="1:25" s="28" customFormat="1" ht="16.25" customHeight="1" x14ac:dyDescent="0.25">
      <c r="A17" s="27"/>
      <c r="B17" s="28">
        <v>236.76540968831046</v>
      </c>
      <c r="C17" s="28">
        <f t="shared" si="1"/>
        <v>4.0874315319062013</v>
      </c>
      <c r="D17" s="27">
        <f t="shared" si="2"/>
        <v>2010</v>
      </c>
      <c r="F17" s="35">
        <v>236.53289047842196</v>
      </c>
      <c r="H17" s="36">
        <v>1.2157808551534557E-2</v>
      </c>
      <c r="I17" s="34">
        <v>0.24502156379777976</v>
      </c>
      <c r="J17" s="34">
        <v>0.40609421352216135</v>
      </c>
      <c r="K17" s="34">
        <v>0.45154857053654407</v>
      </c>
      <c r="L17" s="34">
        <v>0.47507011005238658</v>
      </c>
      <c r="M17" s="34">
        <v>0.48077981449967128</v>
      </c>
      <c r="N17" s="34">
        <v>0.48673333219160492</v>
      </c>
      <c r="O17" s="34">
        <v>0.50344937032902437</v>
      </c>
      <c r="P17" s="34">
        <v>0.4973529614416598</v>
      </c>
      <c r="Q17" s="34">
        <v>0.47921486512464873</v>
      </c>
      <c r="R17" s="37">
        <v>0.47458569918299859</v>
      </c>
      <c r="S17" s="34" t="s">
        <v>16</v>
      </c>
      <c r="T17" s="34"/>
      <c r="U17" s="34"/>
      <c r="V17" s="34"/>
      <c r="W17" s="34"/>
      <c r="X17" s="34"/>
      <c r="Y17" s="34"/>
    </row>
    <row r="18" spans="1:25" s="28" customFormat="1" ht="16.25" customHeight="1" x14ac:dyDescent="0.25">
      <c r="A18" s="27"/>
      <c r="B18" s="28">
        <v>311.44106054284651</v>
      </c>
      <c r="C18" s="28">
        <f t="shared" si="1"/>
        <v>5.4414843449935537</v>
      </c>
      <c r="D18" s="27">
        <f t="shared" si="2"/>
        <v>2011</v>
      </c>
      <c r="F18" s="38">
        <v>311.14750113581772</v>
      </c>
      <c r="H18" s="39">
        <v>5.1239527422740343E-2</v>
      </c>
      <c r="I18" s="40">
        <v>0.32564736650176757</v>
      </c>
      <c r="J18" s="40">
        <v>0.48833565256553979</v>
      </c>
      <c r="K18" s="40">
        <v>0.53108162816653615</v>
      </c>
      <c r="L18" s="40">
        <v>0.55264086443046789</v>
      </c>
      <c r="M18" s="40">
        <v>0.56796408382840846</v>
      </c>
      <c r="N18" s="40">
        <v>0.57410755598240082</v>
      </c>
      <c r="O18" s="40">
        <v>0.57695578982067142</v>
      </c>
      <c r="P18" s="40">
        <v>0.56995068458625264</v>
      </c>
      <c r="Q18" s="42">
        <v>0.56992583522803442</v>
      </c>
      <c r="R18" s="34" t="s">
        <v>16</v>
      </c>
      <c r="S18" s="34" t="s">
        <v>16</v>
      </c>
      <c r="T18" s="34"/>
      <c r="U18" s="34"/>
      <c r="V18" s="34"/>
      <c r="W18" s="34"/>
      <c r="X18" s="34"/>
      <c r="Y18" s="34"/>
    </row>
    <row r="19" spans="1:25" s="28" customFormat="1" ht="16.25" customHeight="1" x14ac:dyDescent="0.25">
      <c r="A19" s="27"/>
      <c r="B19" s="28">
        <v>265.91334041066875</v>
      </c>
      <c r="C19" s="28">
        <f t="shared" si="1"/>
        <v>8.7617411528721334</v>
      </c>
      <c r="D19" s="27">
        <f t="shared" si="2"/>
        <v>2012</v>
      </c>
      <c r="F19" s="35">
        <v>264.99579793684427</v>
      </c>
      <c r="H19" s="36">
        <v>4.34937041866219E-2</v>
      </c>
      <c r="I19" s="34">
        <v>0.31843390895803947</v>
      </c>
      <c r="J19" s="34">
        <v>0.5286164643961726</v>
      </c>
      <c r="K19" s="34">
        <v>0.6073720283060009</v>
      </c>
      <c r="L19" s="34">
        <v>0.63355155551799558</v>
      </c>
      <c r="M19" s="34">
        <v>0.64409185914351708</v>
      </c>
      <c r="N19" s="34">
        <v>0.62426208782837056</v>
      </c>
      <c r="O19" s="34">
        <v>0.62379914478194509</v>
      </c>
      <c r="P19" s="37">
        <v>0.62003814388838474</v>
      </c>
      <c r="Q19" s="34" t="s">
        <v>16</v>
      </c>
      <c r="R19" s="34" t="s">
        <v>16</v>
      </c>
      <c r="S19" s="34" t="s">
        <v>16</v>
      </c>
      <c r="T19" s="34"/>
      <c r="U19" s="34"/>
      <c r="V19" s="34"/>
      <c r="W19" s="34"/>
      <c r="X19" s="34"/>
      <c r="Y19" s="34"/>
    </row>
    <row r="20" spans="1:25" s="28" customFormat="1" ht="16.25" customHeight="1" x14ac:dyDescent="0.25">
      <c r="A20" s="27"/>
      <c r="B20" s="28">
        <v>276.76702463933731</v>
      </c>
      <c r="C20" s="28">
        <f t="shared" si="1"/>
        <v>15.272235030511435</v>
      </c>
      <c r="D20" s="27">
        <f t="shared" si="2"/>
        <v>2013</v>
      </c>
      <c r="F20" s="38">
        <v>275.35320093758685</v>
      </c>
      <c r="H20" s="39">
        <v>6.6278404290003048E-2</v>
      </c>
      <c r="I20" s="40">
        <v>0.30114836188964345</v>
      </c>
      <c r="J20" s="40">
        <v>0.67728453108427411</v>
      </c>
      <c r="K20" s="40">
        <v>0.85511589149724809</v>
      </c>
      <c r="L20" s="40">
        <v>0.92121016201289885</v>
      </c>
      <c r="M20" s="40">
        <v>0.91805375589525018</v>
      </c>
      <c r="N20" s="40">
        <v>0.89556011134851332</v>
      </c>
      <c r="O20" s="42">
        <v>0.88354367882910056</v>
      </c>
      <c r="P20" s="34" t="s">
        <v>16</v>
      </c>
      <c r="Q20" s="34" t="s">
        <v>16</v>
      </c>
      <c r="R20" s="34" t="s">
        <v>16</v>
      </c>
      <c r="S20" s="34" t="s">
        <v>16</v>
      </c>
      <c r="T20" s="34"/>
      <c r="U20" s="34"/>
      <c r="V20" s="34"/>
      <c r="W20" s="34"/>
      <c r="X20" s="34"/>
      <c r="Y20" s="34"/>
    </row>
    <row r="21" spans="1:25" s="28" customFormat="1" ht="16.25" customHeight="1" x14ac:dyDescent="0.25">
      <c r="A21" s="27"/>
      <c r="B21" s="28">
        <v>296.6191299093299</v>
      </c>
      <c r="C21" s="28">
        <f t="shared" si="1"/>
        <v>30.41910120813532</v>
      </c>
      <c r="D21" s="27">
        <f t="shared" si="2"/>
        <v>2014</v>
      </c>
      <c r="F21" s="35">
        <v>293.90143659542258</v>
      </c>
      <c r="H21" s="36">
        <v>5.1157346341126009E-2</v>
      </c>
      <c r="I21" s="34">
        <v>0.36951152802653275</v>
      </c>
      <c r="J21" s="34">
        <v>0.58642628639006844</v>
      </c>
      <c r="K21" s="34">
        <v>0.70038394981045793</v>
      </c>
      <c r="L21" s="34">
        <v>0.72261413669657582</v>
      </c>
      <c r="M21" s="34">
        <v>0.76820848237682771</v>
      </c>
      <c r="N21" s="43">
        <v>0.77820349027000102</v>
      </c>
      <c r="O21" s="34" t="s">
        <v>16</v>
      </c>
      <c r="P21" s="34" t="s">
        <v>16</v>
      </c>
      <c r="Q21" s="34" t="s">
        <v>16</v>
      </c>
      <c r="R21" s="34" t="s">
        <v>16</v>
      </c>
      <c r="S21" s="34" t="s">
        <v>16</v>
      </c>
      <c r="T21" s="34"/>
      <c r="U21" s="34"/>
      <c r="V21" s="34"/>
      <c r="W21" s="34"/>
      <c r="X21" s="34"/>
      <c r="Y21" s="34"/>
    </row>
    <row r="22" spans="1:25" s="28" customFormat="1" ht="16.25" customHeight="1" x14ac:dyDescent="0.25">
      <c r="A22" s="27"/>
      <c r="B22" s="28">
        <v>339.10765559278377</v>
      </c>
      <c r="C22" s="28">
        <f t="shared" si="1"/>
        <v>36.347270900789781</v>
      </c>
      <c r="D22" s="27">
        <f t="shared" si="2"/>
        <v>2015</v>
      </c>
      <c r="F22" s="38">
        <v>333.59613492433135</v>
      </c>
      <c r="H22" s="39">
        <v>3.2861653271653739E-2</v>
      </c>
      <c r="I22" s="40">
        <v>0.42977983694951372</v>
      </c>
      <c r="J22" s="40">
        <v>0.67171809461511667</v>
      </c>
      <c r="K22" s="40">
        <v>0.72524434346755062</v>
      </c>
      <c r="L22" s="40">
        <v>0.75866454695628094</v>
      </c>
      <c r="M22" s="42">
        <v>0.8092232425538668</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424.20400485080245</v>
      </c>
      <c r="C23" s="28">
        <f t="shared" si="1"/>
        <v>64.117532000730421</v>
      </c>
      <c r="D23" s="27">
        <f t="shared" si="2"/>
        <v>2016</v>
      </c>
      <c r="F23" s="46">
        <v>406.32963273631822</v>
      </c>
      <c r="H23" s="36">
        <v>3.2052269898466344E-2</v>
      </c>
      <c r="I23" s="34">
        <v>0.24799225945916997</v>
      </c>
      <c r="J23" s="34">
        <v>0.39952015045427292</v>
      </c>
      <c r="K23" s="34">
        <v>0.44810028211010816</v>
      </c>
      <c r="L23" s="37">
        <v>0.47356790743494853</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358.44129102944146</v>
      </c>
      <c r="C24" s="28">
        <f t="shared" si="1"/>
        <v>77.083245364355534</v>
      </c>
      <c r="D24" s="27">
        <f t="shared" si="2"/>
        <v>2017</v>
      </c>
      <c r="F24" s="38">
        <v>348.75099540681219</v>
      </c>
      <c r="H24" s="40">
        <v>5.1584265488171292E-2</v>
      </c>
      <c r="I24" s="40">
        <v>0.32969563312665506</v>
      </c>
      <c r="J24" s="40">
        <v>0.51641560155773669</v>
      </c>
      <c r="K24" s="42">
        <v>0.56860106910817576</v>
      </c>
      <c r="L24" s="34"/>
      <c r="M24" s="34"/>
      <c r="N24" s="34"/>
      <c r="O24" s="34"/>
      <c r="P24" s="34"/>
      <c r="Q24" s="34"/>
      <c r="R24" s="34"/>
      <c r="S24" s="34"/>
      <c r="U24" s="44"/>
      <c r="V24" s="44"/>
      <c r="W24" s="44"/>
      <c r="X24" s="44"/>
      <c r="Y24" s="44"/>
    </row>
    <row r="25" spans="1:25" s="28" customFormat="1" ht="16.25" customHeight="1" x14ac:dyDescent="0.25">
      <c r="A25" s="27"/>
      <c r="B25" s="28">
        <v>403.10241731510098</v>
      </c>
      <c r="C25" s="28">
        <f t="shared" si="1"/>
        <v>156.39172172230298</v>
      </c>
      <c r="D25" s="27">
        <f t="shared" si="2"/>
        <v>2018</v>
      </c>
      <c r="F25" s="35">
        <v>375.9998954124876</v>
      </c>
      <c r="H25" s="36">
        <v>0.16334321946089847</v>
      </c>
      <c r="I25" s="34">
        <v>0.46127860963401701</v>
      </c>
      <c r="J25" s="37">
        <v>0.62950362472169741</v>
      </c>
      <c r="K25" s="34"/>
      <c r="L25" s="34"/>
      <c r="M25" s="34"/>
      <c r="N25" s="34"/>
      <c r="O25" s="34"/>
      <c r="P25" s="34"/>
      <c r="Q25" s="34"/>
      <c r="R25" s="34"/>
      <c r="S25" s="34"/>
      <c r="U25" s="44"/>
      <c r="V25" s="44"/>
      <c r="W25" s="44"/>
      <c r="X25" s="44"/>
      <c r="Y25" s="44"/>
    </row>
    <row r="26" spans="1:25" s="28" customFormat="1" ht="16.25" customHeight="1" x14ac:dyDescent="0.25">
      <c r="A26" s="27"/>
      <c r="B26" s="28">
        <v>427.5131396470581</v>
      </c>
      <c r="C26" s="28">
        <f t="shared" si="1"/>
        <v>221.89574032485461</v>
      </c>
      <c r="D26" s="27">
        <f t="shared" si="2"/>
        <v>2019</v>
      </c>
      <c r="F26" s="38">
        <v>368.85925862732665</v>
      </c>
      <c r="H26" s="47">
        <v>0.10340374603648504</v>
      </c>
      <c r="I26" s="42">
        <v>0.53495672043217479</v>
      </c>
      <c r="J26" s="34"/>
      <c r="K26" s="34"/>
      <c r="L26" s="34"/>
      <c r="M26" s="34"/>
      <c r="N26" s="34"/>
      <c r="O26" s="34"/>
      <c r="P26" s="34"/>
      <c r="Q26" s="34"/>
      <c r="R26" s="34"/>
      <c r="S26" s="34"/>
      <c r="U26" s="44"/>
      <c r="V26" s="44"/>
      <c r="W26" s="44"/>
      <c r="X26" s="44"/>
      <c r="Y26" s="44"/>
    </row>
    <row r="27" spans="1:25" s="28" customFormat="1" ht="16.25" customHeight="1" x14ac:dyDescent="0.25">
      <c r="A27" s="27"/>
      <c r="B27" s="28">
        <v>301.01851203174652</v>
      </c>
      <c r="C27" s="28">
        <f>+IF(I66="",J66*F27, IF(J66="", I66*F27,(I66+J66)*F27))</f>
        <v>134.90023370901244</v>
      </c>
      <c r="D27" s="27">
        <f t="shared" si="2"/>
        <v>2020</v>
      </c>
      <c r="F27" s="48">
        <v>158.49885982438292</v>
      </c>
      <c r="H27" s="49">
        <v>0.18094567758213992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520.91529235267001</v>
      </c>
      <c r="G31" s="17"/>
      <c r="H31" s="30">
        <v>1.4136749055861779E-2</v>
      </c>
      <c r="I31" s="31">
        <v>0.17830398136789632</v>
      </c>
      <c r="J31" s="31">
        <v>0.37779995449362325</v>
      </c>
      <c r="K31" s="31">
        <v>0.44749005581342799</v>
      </c>
      <c r="L31" s="31">
        <v>0.75978169073443746</v>
      </c>
      <c r="M31" s="31">
        <v>0.79382402065126634</v>
      </c>
      <c r="N31" s="31">
        <v>0.80294900389101687</v>
      </c>
      <c r="O31" s="31">
        <v>0.80572270844419625</v>
      </c>
      <c r="P31" s="31">
        <v>0.81523404957534895</v>
      </c>
      <c r="Q31" s="31">
        <v>0.82534949855006823</v>
      </c>
      <c r="R31" s="31">
        <v>0.83941111440505733</v>
      </c>
      <c r="S31" s="31">
        <v>0.83918534188578586</v>
      </c>
      <c r="T31" s="31">
        <v>0.84112972700399091</v>
      </c>
      <c r="U31" s="31">
        <v>0.84396556588242722</v>
      </c>
      <c r="V31" s="59">
        <v>0.84560159536958901</v>
      </c>
      <c r="W31" s="60">
        <v>0.84900698925877827</v>
      </c>
    </row>
    <row r="32" spans="1:25" s="54" customFormat="1" ht="19.25" customHeight="1" x14ac:dyDescent="0.25">
      <c r="D32" s="27">
        <f>D31+1</f>
        <v>2006</v>
      </c>
      <c r="E32" s="57"/>
      <c r="F32" s="61">
        <v>579.60731946906697</v>
      </c>
      <c r="G32" s="17"/>
      <c r="H32" s="36">
        <v>1.217742575576509E-2</v>
      </c>
      <c r="I32" s="34">
        <v>0.21255908756758557</v>
      </c>
      <c r="J32" s="34">
        <v>0.43469416564722285</v>
      </c>
      <c r="K32" s="34">
        <v>0.73290888443184043</v>
      </c>
      <c r="L32" s="34">
        <v>0.77997156943514379</v>
      </c>
      <c r="M32" s="34">
        <v>0.80307217795891794</v>
      </c>
      <c r="N32" s="34">
        <v>0.81385637060153282</v>
      </c>
      <c r="O32" s="34">
        <v>0.82970587580980693</v>
      </c>
      <c r="P32" s="34">
        <v>0.84056918430931449</v>
      </c>
      <c r="Q32" s="34">
        <v>0.85087857504189135</v>
      </c>
      <c r="R32" s="34">
        <v>0.85792439232086348</v>
      </c>
      <c r="S32" s="34">
        <v>0.865652115426086</v>
      </c>
      <c r="T32" s="34">
        <v>0.86709456432614329</v>
      </c>
      <c r="U32" s="34">
        <v>0.86894030825614355</v>
      </c>
      <c r="V32" s="37">
        <v>0.87049783841877704</v>
      </c>
    </row>
    <row r="33" spans="1:21" s="54" customFormat="1" ht="16.25" customHeight="1" x14ac:dyDescent="0.25">
      <c r="D33" s="27">
        <f>D32+1</f>
        <v>2007</v>
      </c>
      <c r="F33" s="62">
        <v>611.30668724059865</v>
      </c>
      <c r="G33" s="17"/>
      <c r="H33" s="39">
        <v>1.1520885344228789E-2</v>
      </c>
      <c r="I33" s="40">
        <v>0.20424524020668641</v>
      </c>
      <c r="J33" s="40">
        <v>0.81503351536735236</v>
      </c>
      <c r="K33" s="40">
        <v>0.93763766152785533</v>
      </c>
      <c r="L33" s="40">
        <v>0.9936032569748936</v>
      </c>
      <c r="M33" s="40">
        <v>1.0433069726289961</v>
      </c>
      <c r="N33" s="40">
        <v>1.0629173859452932</v>
      </c>
      <c r="O33" s="40">
        <v>1.0936623383859803</v>
      </c>
      <c r="P33" s="40">
        <v>1.1501442352192022</v>
      </c>
      <c r="Q33" s="40">
        <v>1.1558011081002613</v>
      </c>
      <c r="R33" s="40">
        <v>1.1614669222419438</v>
      </c>
      <c r="S33" s="40">
        <v>1.1635294918743111</v>
      </c>
      <c r="T33" s="40">
        <v>1.1657657527769731</v>
      </c>
      <c r="U33" s="41">
        <v>1.1707138014286946</v>
      </c>
    </row>
    <row r="34" spans="1:21" s="54" customFormat="1" ht="16.25" customHeight="1" x14ac:dyDescent="0.25">
      <c r="D34" s="27">
        <f t="shared" ref="D34:D46" si="3">D33+1</f>
        <v>2008</v>
      </c>
      <c r="F34" s="61">
        <v>514.47540341830654</v>
      </c>
      <c r="G34" s="17"/>
      <c r="H34" s="36">
        <v>1.5084182100525307E-2</v>
      </c>
      <c r="I34" s="34">
        <v>0.53099900421640711</v>
      </c>
      <c r="J34" s="34">
        <v>1.0342098698066398</v>
      </c>
      <c r="K34" s="34">
        <v>1.109148680410674</v>
      </c>
      <c r="L34" s="34">
        <v>1.1381963027532382</v>
      </c>
      <c r="M34" s="34">
        <v>1.167078089741336</v>
      </c>
      <c r="N34" s="34">
        <v>1.1833429003386529</v>
      </c>
      <c r="O34" s="34">
        <v>1.1925733363074116</v>
      </c>
      <c r="P34" s="34">
        <v>1.1974462663556977</v>
      </c>
      <c r="Q34" s="34">
        <v>1.1949388949753117</v>
      </c>
      <c r="R34" s="34">
        <v>1.1980635636548624</v>
      </c>
      <c r="S34" s="34">
        <v>1.1988713125156061</v>
      </c>
      <c r="T34" s="63">
        <v>1.1990987659900332</v>
      </c>
    </row>
    <row r="35" spans="1:21" s="54" customFormat="1" ht="16.25" customHeight="1" x14ac:dyDescent="0.25">
      <c r="A35" s="27"/>
      <c r="D35" s="27">
        <f t="shared" si="3"/>
        <v>2009</v>
      </c>
      <c r="F35" s="62">
        <v>453.05388689150817</v>
      </c>
      <c r="G35" s="17"/>
      <c r="H35" s="39">
        <v>1.4173573540302357E-2</v>
      </c>
      <c r="I35" s="40">
        <v>0.28860959505190453</v>
      </c>
      <c r="J35" s="40">
        <v>0.42424829338742021</v>
      </c>
      <c r="K35" s="40">
        <v>0.45729072054626219</v>
      </c>
      <c r="L35" s="40">
        <v>0.48560519481936615</v>
      </c>
      <c r="M35" s="40">
        <v>0.49722015690206484</v>
      </c>
      <c r="N35" s="40">
        <v>0.50197885683119514</v>
      </c>
      <c r="O35" s="40">
        <v>0.51182033684227224</v>
      </c>
      <c r="P35" s="40">
        <v>0.51546408567497515</v>
      </c>
      <c r="Q35" s="40">
        <v>0.5146148559766327</v>
      </c>
      <c r="R35" s="40">
        <v>0.51864722162133192</v>
      </c>
      <c r="S35" s="40">
        <v>0.5183387635607164</v>
      </c>
    </row>
    <row r="36" spans="1:21" s="54" customFormat="1" ht="16.25" customHeight="1" x14ac:dyDescent="0.25">
      <c r="A36" s="27"/>
      <c r="D36" s="27">
        <f t="shared" si="3"/>
        <v>2010</v>
      </c>
      <c r="F36" s="61">
        <v>236.53289047842196</v>
      </c>
      <c r="G36" s="17"/>
      <c r="H36" s="36">
        <v>2.2636008366951721E-3</v>
      </c>
      <c r="I36" s="34">
        <v>0.14305676017465641</v>
      </c>
      <c r="J36" s="34">
        <v>0.34520437534754977</v>
      </c>
      <c r="K36" s="34">
        <v>0.41008633970590508</v>
      </c>
      <c r="L36" s="34">
        <v>0.43636934371934422</v>
      </c>
      <c r="M36" s="34">
        <v>0.44973466045129856</v>
      </c>
      <c r="N36" s="34">
        <v>0.47252201032571356</v>
      </c>
      <c r="O36" s="34">
        <v>0.48859414879448132</v>
      </c>
      <c r="P36" s="34">
        <v>0.46584995880465485</v>
      </c>
      <c r="Q36" s="34">
        <v>0.46693759347231939</v>
      </c>
      <c r="R36" s="37">
        <v>0.46174454128551479</v>
      </c>
      <c r="S36" s="34" t="s">
        <v>16</v>
      </c>
    </row>
    <row r="37" spans="1:21" s="54" customFormat="1" ht="16.25" customHeight="1" x14ac:dyDescent="0.25">
      <c r="A37" s="27"/>
      <c r="D37" s="27">
        <f t="shared" si="3"/>
        <v>2011</v>
      </c>
      <c r="F37" s="62">
        <v>311.14750113581772</v>
      </c>
      <c r="G37" s="17"/>
      <c r="H37" s="39">
        <v>1.6443743368584379E-2</v>
      </c>
      <c r="I37" s="40">
        <v>0.21374069936622714</v>
      </c>
      <c r="J37" s="40">
        <v>0.41900296351695848</v>
      </c>
      <c r="K37" s="40">
        <v>0.48718100200451397</v>
      </c>
      <c r="L37" s="40">
        <v>0.51655367035362221</v>
      </c>
      <c r="M37" s="40">
        <v>0.53807808384598554</v>
      </c>
      <c r="N37" s="40">
        <v>0.54293783011711572</v>
      </c>
      <c r="O37" s="40">
        <v>0.54691230087587894</v>
      </c>
      <c r="P37" s="40">
        <v>0.55510484656957793</v>
      </c>
      <c r="Q37" s="42">
        <v>0.55621701923731759</v>
      </c>
      <c r="R37" s="34" t="s">
        <v>16</v>
      </c>
      <c r="S37" s="34" t="s">
        <v>16</v>
      </c>
    </row>
    <row r="38" spans="1:21" s="54" customFormat="1" ht="16.25" customHeight="1" x14ac:dyDescent="0.25">
      <c r="A38" s="27"/>
      <c r="D38" s="27">
        <f t="shared" si="3"/>
        <v>2012</v>
      </c>
      <c r="F38" s="61">
        <v>264.99579793684427</v>
      </c>
      <c r="G38" s="17"/>
      <c r="H38" s="36">
        <v>1.3862225764566135E-2</v>
      </c>
      <c r="I38" s="34">
        <v>0.20979175303274497</v>
      </c>
      <c r="J38" s="34">
        <v>0.42355946333941252</v>
      </c>
      <c r="K38" s="34">
        <v>0.52102800263750804</v>
      </c>
      <c r="L38" s="34">
        <v>0.56022414473289461</v>
      </c>
      <c r="M38" s="34">
        <v>0.57815987805667901</v>
      </c>
      <c r="N38" s="34">
        <v>0.58868898048328933</v>
      </c>
      <c r="O38" s="34">
        <v>0.58815775895890576</v>
      </c>
      <c r="P38" s="37">
        <v>0.58383983747716672</v>
      </c>
      <c r="Q38" s="34" t="s">
        <v>16</v>
      </c>
      <c r="R38" s="34" t="s">
        <v>16</v>
      </c>
      <c r="S38" s="34" t="s">
        <v>16</v>
      </c>
    </row>
    <row r="39" spans="1:21" s="54" customFormat="1" ht="16.25" customHeight="1" x14ac:dyDescent="0.25">
      <c r="A39" s="27"/>
      <c r="D39" s="27">
        <f t="shared" si="3"/>
        <v>2013</v>
      </c>
      <c r="F39" s="62">
        <v>275.35320093758685</v>
      </c>
      <c r="G39" s="17"/>
      <c r="H39" s="39">
        <v>2.1004002608384628E-2</v>
      </c>
      <c r="I39" s="40">
        <v>0.20253237359545384</v>
      </c>
      <c r="J39" s="40">
        <v>0.59066725435786438</v>
      </c>
      <c r="K39" s="40">
        <v>0.74030875523216577</v>
      </c>
      <c r="L39" s="40">
        <v>0.79132568074128495</v>
      </c>
      <c r="M39" s="40">
        <v>0.81654077840076555</v>
      </c>
      <c r="N39" s="40">
        <v>0.854269909899255</v>
      </c>
      <c r="O39" s="42">
        <v>0.84957798074268909</v>
      </c>
      <c r="P39" s="34" t="s">
        <v>16</v>
      </c>
      <c r="Q39" s="34" t="s">
        <v>16</v>
      </c>
      <c r="R39" s="34" t="s">
        <v>16</v>
      </c>
      <c r="S39" s="34" t="s">
        <v>16</v>
      </c>
    </row>
    <row r="40" spans="1:21" s="54" customFormat="1" ht="16.25" customHeight="1" x14ac:dyDescent="0.25">
      <c r="A40" s="27"/>
      <c r="D40" s="27">
        <f t="shared" si="3"/>
        <v>2014</v>
      </c>
      <c r="F40" s="61">
        <v>293.90143659542258</v>
      </c>
      <c r="G40" s="17"/>
      <c r="H40" s="36">
        <v>2.3292016391465206E-2</v>
      </c>
      <c r="I40" s="34">
        <v>0.22857869722660124</v>
      </c>
      <c r="J40" s="34">
        <v>0.43076448595624972</v>
      </c>
      <c r="K40" s="64">
        <v>0.56389421762098701</v>
      </c>
      <c r="L40" s="34">
        <v>0.61522212848672697</v>
      </c>
      <c r="M40" s="34">
        <v>0.68563979394728158</v>
      </c>
      <c r="N40" s="37">
        <v>0.70258776447363847</v>
      </c>
      <c r="O40" s="34" t="s">
        <v>16</v>
      </c>
      <c r="P40" s="34" t="s">
        <v>16</v>
      </c>
      <c r="Q40" s="34" t="s">
        <v>16</v>
      </c>
      <c r="R40" s="34" t="s">
        <v>16</v>
      </c>
      <c r="S40" s="34" t="s">
        <v>16</v>
      </c>
    </row>
    <row r="41" spans="1:21" s="54" customFormat="1" ht="15.65" customHeight="1" x14ac:dyDescent="0.25">
      <c r="A41" s="27"/>
      <c r="D41" s="27">
        <f t="shared" si="3"/>
        <v>2015</v>
      </c>
      <c r="F41" s="62">
        <v>333.59613492433135</v>
      </c>
      <c r="G41" s="17"/>
      <c r="H41" s="39">
        <v>9.4745567209704434E-3</v>
      </c>
      <c r="I41" s="40">
        <v>0.19232222383678405</v>
      </c>
      <c r="J41" s="40">
        <v>0.52254467312772124</v>
      </c>
      <c r="K41" s="40">
        <v>0.62441702372771346</v>
      </c>
      <c r="L41" s="40">
        <v>0.68718495803416979</v>
      </c>
      <c r="M41" s="42">
        <v>0.74923909033911529</v>
      </c>
      <c r="N41" s="34" t="s">
        <v>16</v>
      </c>
      <c r="O41" s="34" t="s">
        <v>16</v>
      </c>
      <c r="P41" s="34" t="s">
        <v>16</v>
      </c>
      <c r="Q41" s="34" t="s">
        <v>16</v>
      </c>
      <c r="R41" s="34" t="s">
        <v>16</v>
      </c>
      <c r="S41" s="34" t="s">
        <v>16</v>
      </c>
    </row>
    <row r="42" spans="1:21" s="54" customFormat="1" ht="18.75" customHeight="1" x14ac:dyDescent="0.25">
      <c r="A42" s="27"/>
      <c r="D42" s="27">
        <f t="shared" si="3"/>
        <v>2016</v>
      </c>
      <c r="E42" s="65"/>
      <c r="F42" s="61">
        <v>406.32963273631822</v>
      </c>
      <c r="G42" s="17"/>
      <c r="H42" s="66">
        <v>9.0818909304190062E-3</v>
      </c>
      <c r="I42" s="34">
        <v>0.14537558194484596</v>
      </c>
      <c r="J42" s="34">
        <v>0.28958188230301635</v>
      </c>
      <c r="K42" s="34">
        <v>0.34185169075680011</v>
      </c>
      <c r="L42" s="37">
        <v>0.39036780699979468</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348.75099540681219</v>
      </c>
      <c r="G43" s="17"/>
      <c r="H43" s="40">
        <v>1.5763065043820974E-2</v>
      </c>
      <c r="I43" s="40">
        <v>0.1906594646120382</v>
      </c>
      <c r="J43" s="40">
        <v>0.39728332707277059</v>
      </c>
      <c r="K43" s="40">
        <v>0.46745368135474763</v>
      </c>
      <c r="L43" s="34"/>
      <c r="M43" s="34"/>
      <c r="N43" s="34"/>
      <c r="O43" s="34"/>
      <c r="P43" s="34"/>
      <c r="Q43" s="34"/>
      <c r="R43" s="34"/>
      <c r="S43" s="34"/>
    </row>
    <row r="44" spans="1:21" s="54" customFormat="1" ht="18.75" customHeight="1" x14ac:dyDescent="0.25">
      <c r="A44" s="27"/>
      <c r="D44" s="27">
        <f t="shared" si="3"/>
        <v>2018</v>
      </c>
      <c r="E44" s="65"/>
      <c r="F44" s="61">
        <v>375.9998954124876</v>
      </c>
      <c r="G44" s="17"/>
      <c r="H44" s="67">
        <v>4.2625908514139443E-2</v>
      </c>
      <c r="I44" s="34">
        <v>0.31771297853358049</v>
      </c>
      <c r="J44" s="37">
        <v>0.4899161993827113</v>
      </c>
      <c r="K44" s="34"/>
      <c r="L44" s="34"/>
      <c r="M44" s="34"/>
      <c r="N44" s="34"/>
      <c r="O44" s="34"/>
      <c r="P44" s="34"/>
      <c r="Q44" s="34"/>
      <c r="R44" s="34"/>
      <c r="S44" s="34"/>
    </row>
    <row r="45" spans="1:21" s="54" customFormat="1" ht="18.75" customHeight="1" x14ac:dyDescent="0.25">
      <c r="A45" s="27"/>
      <c r="D45" s="27">
        <f t="shared" si="3"/>
        <v>2019</v>
      </c>
      <c r="E45" s="65"/>
      <c r="F45" s="62">
        <v>368.85925862732665</v>
      </c>
      <c r="G45" s="17"/>
      <c r="H45" s="47">
        <v>2.1810652119327447E-2</v>
      </c>
      <c r="I45" s="42">
        <v>0.3354790426361306</v>
      </c>
      <c r="J45" s="34"/>
      <c r="K45" s="34"/>
      <c r="L45" s="34"/>
      <c r="M45" s="34"/>
      <c r="N45" s="34"/>
      <c r="O45" s="34"/>
      <c r="P45" s="34"/>
      <c r="Q45" s="34"/>
      <c r="R45" s="34"/>
      <c r="S45" s="34"/>
    </row>
    <row r="46" spans="1:21" s="54" customFormat="1" ht="18.75" customHeight="1" x14ac:dyDescent="0.25">
      <c r="A46" s="27"/>
      <c r="D46" s="27">
        <f t="shared" si="3"/>
        <v>2020</v>
      </c>
      <c r="E46" s="65"/>
      <c r="F46" s="68">
        <v>158.49885982438292</v>
      </c>
      <c r="G46" s="17"/>
      <c r="H46" s="69">
        <v>6.3714447751638439E-2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0.88170342399516866</v>
      </c>
      <c r="H51" s="74">
        <v>0.84900698925877849</v>
      </c>
      <c r="I51" s="74">
        <v>3.2517448341409558E-2</v>
      </c>
      <c r="J51" s="74">
        <v>1.7898639498058899E-4</v>
      </c>
      <c r="K51" s="34"/>
      <c r="L51" s="34"/>
      <c r="M51" s="34"/>
      <c r="N51" s="34"/>
      <c r="O51" s="34"/>
      <c r="P51" s="34"/>
      <c r="Q51" s="34"/>
    </row>
    <row r="52" spans="1:19" s="28" customFormat="1" ht="16.25" customHeight="1" x14ac:dyDescent="0.25">
      <c r="A52" s="27"/>
      <c r="D52" s="55">
        <f>D51+1</f>
        <v>2006</v>
      </c>
      <c r="F52" s="75">
        <v>0.89903720018112365</v>
      </c>
      <c r="H52" s="76">
        <v>0.87049783841877681</v>
      </c>
      <c r="I52" s="76">
        <v>2.6247755333314308E-2</v>
      </c>
      <c r="J52" s="76">
        <v>2.291606429032604E-3</v>
      </c>
      <c r="K52" s="34"/>
      <c r="L52" s="34"/>
      <c r="M52" s="34"/>
      <c r="N52" s="34"/>
      <c r="O52" s="34"/>
      <c r="P52" s="34"/>
      <c r="Q52" s="34"/>
    </row>
    <row r="53" spans="1:19" s="28" customFormat="1" ht="16.25" customHeight="1" x14ac:dyDescent="0.25">
      <c r="A53" s="27"/>
      <c r="D53" s="55">
        <f>D52+1</f>
        <v>2007</v>
      </c>
      <c r="F53" s="77">
        <v>1.1959337370313643</v>
      </c>
      <c r="H53" s="78">
        <v>1.1707138014286944</v>
      </c>
      <c r="I53" s="78">
        <v>1.8496745662340101E-2</v>
      </c>
      <c r="J53" s="78">
        <v>6.7231899403297386E-3</v>
      </c>
      <c r="K53" s="34"/>
      <c r="L53" s="34"/>
      <c r="M53" s="34"/>
      <c r="N53" s="34"/>
      <c r="O53" s="34"/>
      <c r="P53" s="34"/>
      <c r="Q53" s="34"/>
    </row>
    <row r="54" spans="1:19" s="28" customFormat="1" ht="16.25" customHeight="1" x14ac:dyDescent="0.25">
      <c r="A54" s="27"/>
      <c r="D54" s="55">
        <f t="shared" ref="D54:D61" si="4">D53+1</f>
        <v>2008</v>
      </c>
      <c r="F54" s="75">
        <v>1.2552042951698914</v>
      </c>
      <c r="H54" s="76">
        <v>1.1990987659900325</v>
      </c>
      <c r="I54" s="76">
        <v>4.8129690926361615E-2</v>
      </c>
      <c r="J54" s="76">
        <v>7.9758382534971146E-3</v>
      </c>
      <c r="K54" s="34"/>
      <c r="L54" s="34"/>
      <c r="M54" s="34"/>
      <c r="N54" s="34"/>
      <c r="O54" s="34"/>
      <c r="P54" s="34"/>
      <c r="Q54" s="34"/>
    </row>
    <row r="55" spans="1:19" s="28" customFormat="1" ht="16.25" customHeight="1" x14ac:dyDescent="0.25">
      <c r="A55" s="27"/>
      <c r="D55" s="55">
        <f t="shared" si="4"/>
        <v>2009</v>
      </c>
      <c r="F55" s="77">
        <v>0.54025665623023711</v>
      </c>
      <c r="H55" s="78">
        <v>0.51833876356071618</v>
      </c>
      <c r="I55" s="78">
        <v>1.6872929859885696E-2</v>
      </c>
      <c r="J55" s="78">
        <v>5.044962809635233E-3</v>
      </c>
      <c r="K55" s="34"/>
      <c r="L55" s="34"/>
      <c r="M55" s="34"/>
      <c r="N55" s="34"/>
      <c r="O55" s="34"/>
      <c r="P55" s="34"/>
      <c r="Q55" s="34"/>
    </row>
    <row r="56" spans="1:19" s="28" customFormat="1" ht="16.25" customHeight="1" x14ac:dyDescent="0.25">
      <c r="A56" s="27"/>
      <c r="D56" s="55">
        <f t="shared" si="4"/>
        <v>2010</v>
      </c>
      <c r="F56" s="75">
        <v>0.47902514663236012</v>
      </c>
      <c r="H56" s="76">
        <v>0.46174454128551479</v>
      </c>
      <c r="I56" s="76">
        <v>1.2841157897483732E-2</v>
      </c>
      <c r="J56" s="76">
        <v>4.439447449361607E-3</v>
      </c>
      <c r="K56" s="34"/>
      <c r="L56" s="34"/>
      <c r="M56" s="34"/>
      <c r="N56" s="34"/>
      <c r="O56" s="34"/>
      <c r="P56" s="34"/>
      <c r="Q56" s="34"/>
    </row>
    <row r="57" spans="1:19" s="28" customFormat="1" ht="16.25" customHeight="1" x14ac:dyDescent="0.25">
      <c r="A57" s="27"/>
      <c r="D57" s="55">
        <f t="shared" si="4"/>
        <v>2011</v>
      </c>
      <c r="F57" s="77">
        <v>0.57370545904522174</v>
      </c>
      <c r="H57" s="78">
        <v>0.55621701923731748</v>
      </c>
      <c r="I57" s="78">
        <v>1.3708815990716779E-2</v>
      </c>
      <c r="J57" s="78">
        <v>3.7796238171874286E-3</v>
      </c>
      <c r="K57" s="34"/>
      <c r="L57" s="34"/>
      <c r="M57" s="34"/>
      <c r="N57" s="34"/>
      <c r="O57" s="34"/>
      <c r="P57" s="34"/>
      <c r="Q57" s="34"/>
    </row>
    <row r="58" spans="1:19" s="28" customFormat="1" ht="16.25" customHeight="1" x14ac:dyDescent="0.25">
      <c r="A58" s="27"/>
      <c r="D58" s="55">
        <f t="shared" si="4"/>
        <v>2012</v>
      </c>
      <c r="F58" s="75">
        <v>0.61690353592479386</v>
      </c>
      <c r="H58" s="76">
        <v>0.58383983747716672</v>
      </c>
      <c r="I58" s="76">
        <v>3.6198306411217532E-2</v>
      </c>
      <c r="J58" s="76">
        <v>-3.1346079635904719E-3</v>
      </c>
      <c r="K58" s="34"/>
      <c r="L58" s="34"/>
      <c r="M58" s="34"/>
      <c r="N58" s="34"/>
      <c r="O58" s="34"/>
      <c r="P58" s="34"/>
      <c r="Q58" s="34"/>
    </row>
    <row r="59" spans="1:19" s="28" customFormat="1" ht="16.25" customHeight="1" x14ac:dyDescent="0.25">
      <c r="A59" s="27"/>
      <c r="D59" s="55">
        <f t="shared" si="4"/>
        <v>2013</v>
      </c>
      <c r="F59" s="77">
        <v>0.9050421445094764</v>
      </c>
      <c r="H59" s="78">
        <v>0.84957798074268898</v>
      </c>
      <c r="I59" s="78">
        <v>3.3965698086411499E-2</v>
      </c>
      <c r="J59" s="78">
        <v>2.1498465680375903E-2</v>
      </c>
    </row>
    <row r="60" spans="1:19" s="28" customFormat="1" ht="16.25" customHeight="1" x14ac:dyDescent="0.25">
      <c r="A60" s="54"/>
      <c r="D60" s="55">
        <f t="shared" si="4"/>
        <v>2014</v>
      </c>
      <c r="F60" s="75">
        <v>0.80608879380004317</v>
      </c>
      <c r="H60" s="76">
        <v>0.70258776447363847</v>
      </c>
      <c r="I60" s="76">
        <v>7.5615725796362721E-2</v>
      </c>
      <c r="J60" s="76">
        <v>2.7885303530042035E-2</v>
      </c>
    </row>
    <row r="61" spans="1:19" s="28" customFormat="1" ht="15.65" customHeight="1" x14ac:dyDescent="0.25">
      <c r="D61" s="55">
        <f t="shared" si="4"/>
        <v>2015</v>
      </c>
      <c r="F61" s="77">
        <v>0.85819500168093676</v>
      </c>
      <c r="H61" s="78">
        <v>0.74923909033911518</v>
      </c>
      <c r="I61" s="78">
        <v>5.9984152214751542E-2</v>
      </c>
      <c r="J61" s="78">
        <v>4.8971759127069983E-2</v>
      </c>
    </row>
    <row r="62" spans="1:19" s="28" customFormat="1" ht="18.75" customHeight="1" x14ac:dyDescent="0.25">
      <c r="D62" s="27">
        <f>D61+1</f>
        <v>2016</v>
      </c>
      <c r="F62" s="75">
        <v>0.54816464689293276</v>
      </c>
      <c r="H62" s="76">
        <v>0.39036780699979456</v>
      </c>
      <c r="I62" s="76">
        <v>8.3200100435153732E-2</v>
      </c>
      <c r="J62" s="76">
        <v>7.4596739457984382E-2</v>
      </c>
    </row>
    <row r="63" spans="1:19" s="28" customFormat="1" ht="18.75" customHeight="1" x14ac:dyDescent="0.25">
      <c r="D63" s="27">
        <f>D62+1</f>
        <v>2017</v>
      </c>
      <c r="F63" s="77">
        <v>0.68848027734894479</v>
      </c>
      <c r="H63" s="78">
        <v>0.46745368135474774</v>
      </c>
      <c r="I63" s="78">
        <v>0.10114738775342826</v>
      </c>
      <c r="J63" s="78">
        <v>0.11987920824076874</v>
      </c>
    </row>
    <row r="64" spans="1:19" s="28" customFormat="1" ht="18.75" customHeight="1" x14ac:dyDescent="0.25">
      <c r="D64" s="27">
        <f t="shared" ref="D64:D65" si="5">D63+1</f>
        <v>2018</v>
      </c>
      <c r="F64" s="75">
        <v>0.90585174519113421</v>
      </c>
      <c r="H64" s="76">
        <v>0.4899161993827113</v>
      </c>
      <c r="I64" s="76">
        <v>0.1395874253389861</v>
      </c>
      <c r="J64" s="76">
        <v>0.27634812046943685</v>
      </c>
    </row>
    <row r="65" spans="1:10" s="28" customFormat="1" ht="18.75" customHeight="1" x14ac:dyDescent="0.25">
      <c r="D65" s="27">
        <f t="shared" si="5"/>
        <v>2019</v>
      </c>
      <c r="F65" s="77">
        <v>0.93705196004267144</v>
      </c>
      <c r="H65" s="78">
        <v>0.33547904263613065</v>
      </c>
      <c r="I65" s="78">
        <v>0.19947767779604408</v>
      </c>
      <c r="J65" s="78">
        <v>0.40209523961049665</v>
      </c>
    </row>
    <row r="66" spans="1:10" s="28" customFormat="1" ht="18.75" customHeight="1" x14ac:dyDescent="0.25">
      <c r="D66" s="27">
        <f>D65+1</f>
        <v>2020</v>
      </c>
      <c r="F66" s="79">
        <v>0.91482614570632548</v>
      </c>
      <c r="H66" s="80">
        <v>6.3714447751638426E-2</v>
      </c>
      <c r="I66" s="80">
        <v>0.11723122983050151</v>
      </c>
      <c r="J66" s="80">
        <v>0.73388046812418539</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C5BD-1064-459A-A1C5-2990216B6ADD}">
  <sheetPr codeName="WTemplate24">
    <pageSetUpPr fitToPage="1"/>
  </sheetPr>
  <dimension ref="A1:AP137"/>
  <sheetViews>
    <sheetView showGridLines="0" view="pageBreakPreview" topLeftCell="D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42</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Credit &amp; Surety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124.87373251129118</v>
      </c>
      <c r="C12" s="28">
        <f>+IF(I51="",J51*F12, IF(J51="", I51*F12,(I51+J51)*F12))</f>
        <v>0.19248075539474491</v>
      </c>
      <c r="D12" s="27">
        <v>2005</v>
      </c>
      <c r="F12" s="29">
        <v>124.8737325007683</v>
      </c>
      <c r="H12" s="30">
        <v>8.142201808233265E-3</v>
      </c>
      <c r="I12" s="31">
        <v>4.4990469723566892E-2</v>
      </c>
      <c r="J12" s="31">
        <v>9.1104711207342537E-2</v>
      </c>
      <c r="K12" s="31">
        <v>0.11442602514386191</v>
      </c>
      <c r="L12" s="31">
        <v>0.13771759200898936</v>
      </c>
      <c r="M12" s="31">
        <v>0.14571432586742361</v>
      </c>
      <c r="N12" s="31">
        <v>0.14871086037050066</v>
      </c>
      <c r="O12" s="31">
        <v>0.14846151161203963</v>
      </c>
      <c r="P12" s="31">
        <v>0.14973936986613923</v>
      </c>
      <c r="Q12" s="31">
        <v>0.14925007985465805</v>
      </c>
      <c r="R12" s="31">
        <v>0.15118834150241142</v>
      </c>
      <c r="S12" s="32">
        <v>0.15100062751828919</v>
      </c>
      <c r="T12" s="32">
        <v>0.15068651878447453</v>
      </c>
      <c r="U12" s="32">
        <v>0.15122452491784347</v>
      </c>
      <c r="V12" s="32">
        <v>0.15773346371592853</v>
      </c>
      <c r="W12" s="33">
        <v>0.15712140873471836</v>
      </c>
      <c r="X12" s="34"/>
      <c r="Y12" s="34"/>
    </row>
    <row r="13" spans="1:42" s="28" customFormat="1" ht="16.25" customHeight="1" x14ac:dyDescent="0.25">
      <c r="A13" s="27"/>
      <c r="B13" s="28">
        <v>110.86909392084215</v>
      </c>
      <c r="C13" s="28">
        <f t="shared" ref="C13:C26" si="1">+IF(I52="",J52*F13, IF(J52="", I52*F13,(I52+J52)*F13))</f>
        <v>0.35614762234452801</v>
      </c>
      <c r="D13" s="27">
        <f>D12+1</f>
        <v>2006</v>
      </c>
      <c r="F13" s="35">
        <v>110.86889586523803</v>
      </c>
      <c r="H13" s="36">
        <v>6.7442041593520656E-3</v>
      </c>
      <c r="I13" s="34">
        <v>5.4490916559080921E-2</v>
      </c>
      <c r="J13" s="34">
        <v>0.13867807615577166</v>
      </c>
      <c r="K13" s="34">
        <v>0.19801737601165911</v>
      </c>
      <c r="L13" s="34">
        <v>0.2499230583659508</v>
      </c>
      <c r="M13" s="34">
        <v>0.23547915881291007</v>
      </c>
      <c r="N13" s="34">
        <v>0.28690665468055837</v>
      </c>
      <c r="O13" s="34">
        <v>0.29535585943556758</v>
      </c>
      <c r="P13" s="34">
        <v>0.31367560005530015</v>
      </c>
      <c r="Q13" s="34">
        <v>0.31149355949689855</v>
      </c>
      <c r="R13" s="34">
        <v>0.31035359329291073</v>
      </c>
      <c r="S13" s="34">
        <v>0.30839347363313119</v>
      </c>
      <c r="T13" s="34">
        <v>0.31400256136932775</v>
      </c>
      <c r="U13" s="34">
        <v>0.31389228973424843</v>
      </c>
      <c r="V13" s="37">
        <v>0.3161735035276132</v>
      </c>
      <c r="W13" s="34"/>
      <c r="X13" s="34"/>
      <c r="Y13" s="34"/>
    </row>
    <row r="14" spans="1:42" s="28" customFormat="1" ht="16.25" customHeight="1" x14ac:dyDescent="0.25">
      <c r="A14" s="27"/>
      <c r="B14" s="28">
        <v>135.94126751284338</v>
      </c>
      <c r="C14" s="28">
        <f t="shared" si="1"/>
        <v>0.46587637728570896</v>
      </c>
      <c r="D14" s="27">
        <f>D13+1</f>
        <v>2007</v>
      </c>
      <c r="F14" s="38">
        <v>135.94110745507646</v>
      </c>
      <c r="H14" s="39">
        <v>3.9401578521197928E-3</v>
      </c>
      <c r="I14" s="40">
        <v>6.7132451459851916E-2</v>
      </c>
      <c r="J14" s="40">
        <v>0.14413002235286726</v>
      </c>
      <c r="K14" s="40">
        <v>0.19783095203838977</v>
      </c>
      <c r="L14" s="40">
        <v>0.20640023148292685</v>
      </c>
      <c r="M14" s="40">
        <v>0.26870893650016858</v>
      </c>
      <c r="N14" s="40">
        <v>0.38808995328253509</v>
      </c>
      <c r="O14" s="40">
        <v>0.38912412548866504</v>
      </c>
      <c r="P14" s="40">
        <v>0.40444665150368608</v>
      </c>
      <c r="Q14" s="40">
        <v>0.40505009812036624</v>
      </c>
      <c r="R14" s="40">
        <v>0.39559710909383822</v>
      </c>
      <c r="S14" s="40">
        <v>0.38785733475635342</v>
      </c>
      <c r="T14" s="40">
        <v>0.38772888696458579</v>
      </c>
      <c r="U14" s="41">
        <v>0.38756260976096224</v>
      </c>
      <c r="V14" s="34"/>
      <c r="W14" s="34"/>
      <c r="X14" s="34"/>
      <c r="Y14" s="34"/>
    </row>
    <row r="15" spans="1:42" s="28" customFormat="1" ht="16.25" customHeight="1" x14ac:dyDescent="0.25">
      <c r="A15" s="27"/>
      <c r="B15" s="28">
        <v>166.59048897398489</v>
      </c>
      <c r="C15" s="28">
        <f t="shared" si="1"/>
        <v>0.4350732752739328</v>
      </c>
      <c r="D15" s="27">
        <f t="shared" ref="D15:D27" si="2">D14+1</f>
        <v>2008</v>
      </c>
      <c r="F15" s="35">
        <v>166.15612383732531</v>
      </c>
      <c r="H15" s="36">
        <v>5.5144230147466103E-3</v>
      </c>
      <c r="I15" s="34">
        <v>0.16747411337075335</v>
      </c>
      <c r="J15" s="34">
        <v>0.41568078864034541</v>
      </c>
      <c r="K15" s="34">
        <v>0.48762995662581038</v>
      </c>
      <c r="L15" s="34">
        <v>0.57978237557058687</v>
      </c>
      <c r="M15" s="34">
        <v>0.56096995538209238</v>
      </c>
      <c r="N15" s="34">
        <v>0.57629852785636115</v>
      </c>
      <c r="O15" s="34">
        <v>0.58944234469133117</v>
      </c>
      <c r="P15" s="34">
        <v>0.58757832081169226</v>
      </c>
      <c r="Q15" s="34">
        <v>0.58591275702131862</v>
      </c>
      <c r="R15" s="34">
        <v>0.59257105501787555</v>
      </c>
      <c r="S15" s="34">
        <v>0.59267891129549766</v>
      </c>
      <c r="T15" s="37">
        <v>0.59249975068303318</v>
      </c>
      <c r="U15" s="34"/>
      <c r="V15" s="34"/>
      <c r="W15" s="34"/>
      <c r="X15" s="34"/>
      <c r="Y15" s="34"/>
    </row>
    <row r="16" spans="1:42" s="28" customFormat="1" ht="16.25" customHeight="1" x14ac:dyDescent="0.25">
      <c r="A16" s="27"/>
      <c r="B16" s="28">
        <v>112.56336652678411</v>
      </c>
      <c r="C16" s="28">
        <f t="shared" si="1"/>
        <v>0.72751555646393073</v>
      </c>
      <c r="D16" s="27">
        <f t="shared" si="2"/>
        <v>2009</v>
      </c>
      <c r="F16" s="38">
        <v>112.45065825749975</v>
      </c>
      <c r="H16" s="39">
        <v>3.6466091760434138E-2</v>
      </c>
      <c r="I16" s="40">
        <v>0.13477109183367081</v>
      </c>
      <c r="J16" s="40">
        <v>0.24128961050077036</v>
      </c>
      <c r="K16" s="40">
        <v>0.26869895068592059</v>
      </c>
      <c r="L16" s="40">
        <v>0.2714923406912218</v>
      </c>
      <c r="M16" s="40">
        <v>0.27998215844072555</v>
      </c>
      <c r="N16" s="40">
        <v>0.27821766768317396</v>
      </c>
      <c r="O16" s="40">
        <v>0.27639199217694693</v>
      </c>
      <c r="P16" s="40">
        <v>0.28163445659194247</v>
      </c>
      <c r="Q16" s="40">
        <v>0.28258931232356987</v>
      </c>
      <c r="R16" s="40">
        <v>0.28364374935252101</v>
      </c>
      <c r="S16" s="42">
        <v>0.28351533961306818</v>
      </c>
      <c r="T16" s="34"/>
      <c r="U16" s="34"/>
      <c r="V16" s="34"/>
      <c r="W16" s="34"/>
      <c r="X16" s="34"/>
      <c r="Y16" s="34"/>
    </row>
    <row r="17" spans="1:25" s="28" customFormat="1" ht="16.25" customHeight="1" x14ac:dyDescent="0.25">
      <c r="A17" s="27"/>
      <c r="B17" s="28">
        <v>152.65343773332884</v>
      </c>
      <c r="C17" s="28">
        <f t="shared" si="1"/>
        <v>0.77968532030202686</v>
      </c>
      <c r="D17" s="27">
        <f t="shared" si="2"/>
        <v>2010</v>
      </c>
      <c r="F17" s="35">
        <v>152.652500574203</v>
      </c>
      <c r="H17" s="36">
        <v>3.443628906726664E-3</v>
      </c>
      <c r="I17" s="34">
        <v>0.13316515251890637</v>
      </c>
      <c r="J17" s="34">
        <v>0.21655339159549117</v>
      </c>
      <c r="K17" s="34">
        <v>0.22882394522228497</v>
      </c>
      <c r="L17" s="34">
        <v>0.20501577523792883</v>
      </c>
      <c r="M17" s="34">
        <v>0.20143859862653557</v>
      </c>
      <c r="N17" s="34">
        <v>0.19632011687569775</v>
      </c>
      <c r="O17" s="34">
        <v>0.19895305166992772</v>
      </c>
      <c r="P17" s="34">
        <v>0.19557853815313089</v>
      </c>
      <c r="Q17" s="34">
        <v>0.19802894003315716</v>
      </c>
      <c r="R17" s="37">
        <v>0.19743537731215519</v>
      </c>
      <c r="S17" s="34" t="s">
        <v>16</v>
      </c>
      <c r="T17" s="34"/>
      <c r="U17" s="34"/>
      <c r="V17" s="34"/>
      <c r="W17" s="34"/>
      <c r="X17" s="34"/>
      <c r="Y17" s="34"/>
    </row>
    <row r="18" spans="1:25" s="28" customFormat="1" ht="16.25" customHeight="1" x14ac:dyDescent="0.25">
      <c r="A18" s="27"/>
      <c r="B18" s="28">
        <v>208.20675379373063</v>
      </c>
      <c r="C18" s="28">
        <f t="shared" si="1"/>
        <v>1.0089339337885341</v>
      </c>
      <c r="D18" s="27">
        <f t="shared" si="2"/>
        <v>2011</v>
      </c>
      <c r="F18" s="38">
        <v>205.65178963345096</v>
      </c>
      <c r="H18" s="39">
        <v>7.9952610362399694E-3</v>
      </c>
      <c r="I18" s="40">
        <v>0.10219005584186974</v>
      </c>
      <c r="J18" s="40">
        <v>0.11830389025447846</v>
      </c>
      <c r="K18" s="40">
        <v>0.20886970363581647</v>
      </c>
      <c r="L18" s="40">
        <v>0.21189048734752122</v>
      </c>
      <c r="M18" s="40">
        <v>0.2568537581537596</v>
      </c>
      <c r="N18" s="40">
        <v>0.25483675671272277</v>
      </c>
      <c r="O18" s="40">
        <v>0.27082478101109914</v>
      </c>
      <c r="P18" s="40">
        <v>0.28067297683915921</v>
      </c>
      <c r="Q18" s="42">
        <v>0.24447229028302034</v>
      </c>
      <c r="R18" s="34" t="s">
        <v>16</v>
      </c>
      <c r="S18" s="34" t="s">
        <v>16</v>
      </c>
      <c r="T18" s="34"/>
      <c r="U18" s="34"/>
      <c r="V18" s="34"/>
      <c r="W18" s="34"/>
      <c r="X18" s="34"/>
      <c r="Y18" s="34"/>
    </row>
    <row r="19" spans="1:25" s="28" customFormat="1" ht="16.25" customHeight="1" x14ac:dyDescent="0.25">
      <c r="A19" s="27"/>
      <c r="B19" s="28">
        <v>215.21402473668425</v>
      </c>
      <c r="C19" s="28">
        <f t="shared" si="1"/>
        <v>1.321159487794787</v>
      </c>
      <c r="D19" s="27">
        <f t="shared" si="2"/>
        <v>2012</v>
      </c>
      <c r="F19" s="35">
        <v>210.29953275307054</v>
      </c>
      <c r="H19" s="36">
        <v>3.5420913437644854E-3</v>
      </c>
      <c r="I19" s="34">
        <v>4.5845210980428E-2</v>
      </c>
      <c r="J19" s="34">
        <v>0.29392965377328401</v>
      </c>
      <c r="K19" s="34">
        <v>0.32574502772475583</v>
      </c>
      <c r="L19" s="34">
        <v>0.37135098957947699</v>
      </c>
      <c r="M19" s="34">
        <v>0.35463946263611446</v>
      </c>
      <c r="N19" s="34">
        <v>0.34127681777514679</v>
      </c>
      <c r="O19" s="34">
        <v>0.34305830097352025</v>
      </c>
      <c r="P19" s="37">
        <v>0.34236037112879347</v>
      </c>
      <c r="Q19" s="34" t="s">
        <v>16</v>
      </c>
      <c r="R19" s="34" t="s">
        <v>16</v>
      </c>
      <c r="S19" s="34" t="s">
        <v>16</v>
      </c>
      <c r="T19" s="34"/>
      <c r="U19" s="34"/>
      <c r="V19" s="34"/>
      <c r="W19" s="34"/>
      <c r="X19" s="34"/>
      <c r="Y19" s="34"/>
    </row>
    <row r="20" spans="1:25" s="28" customFormat="1" ht="16.25" customHeight="1" x14ac:dyDescent="0.25">
      <c r="A20" s="27"/>
      <c r="B20" s="28">
        <v>274.19149270005181</v>
      </c>
      <c r="C20" s="28">
        <f t="shared" si="1"/>
        <v>-0.54219515114403549</v>
      </c>
      <c r="D20" s="27">
        <f t="shared" si="2"/>
        <v>2013</v>
      </c>
      <c r="F20" s="38">
        <v>267.7631112902352</v>
      </c>
      <c r="H20" s="39">
        <v>3.6015610415831333E-3</v>
      </c>
      <c r="I20" s="40">
        <v>0.1453317700321928</v>
      </c>
      <c r="J20" s="40">
        <v>0.19805750635022154</v>
      </c>
      <c r="K20" s="40">
        <v>0.23785542781094282</v>
      </c>
      <c r="L20" s="40">
        <v>0.28342755442642253</v>
      </c>
      <c r="M20" s="40">
        <v>0.29584340341278426</v>
      </c>
      <c r="N20" s="40">
        <v>0.30343716437785356</v>
      </c>
      <c r="O20" s="42">
        <v>0.31191852823713567</v>
      </c>
      <c r="P20" s="34" t="s">
        <v>16</v>
      </c>
      <c r="Q20" s="34" t="s">
        <v>16</v>
      </c>
      <c r="R20" s="34" t="s">
        <v>16</v>
      </c>
      <c r="S20" s="34" t="s">
        <v>16</v>
      </c>
      <c r="T20" s="34"/>
      <c r="U20" s="34"/>
      <c r="V20" s="34"/>
      <c r="W20" s="34"/>
      <c r="X20" s="34"/>
      <c r="Y20" s="34"/>
    </row>
    <row r="21" spans="1:25" s="28" customFormat="1" ht="16.25" customHeight="1" x14ac:dyDescent="0.25">
      <c r="A21" s="27"/>
      <c r="B21" s="28">
        <v>314.52439410591535</v>
      </c>
      <c r="C21" s="28">
        <f t="shared" si="1"/>
        <v>7.8049545023798086E-2</v>
      </c>
      <c r="D21" s="27">
        <f t="shared" si="2"/>
        <v>2014</v>
      </c>
      <c r="F21" s="35">
        <v>308.16577429655672</v>
      </c>
      <c r="H21" s="36">
        <v>3.8490033566558661E-4</v>
      </c>
      <c r="I21" s="34">
        <v>7.1766476266744331E-2</v>
      </c>
      <c r="J21" s="34">
        <v>0.15113633765048584</v>
      </c>
      <c r="K21" s="34">
        <v>0.2073154394600881</v>
      </c>
      <c r="L21" s="34">
        <v>0.28107610621136575</v>
      </c>
      <c r="M21" s="34">
        <v>0.30336940827920628</v>
      </c>
      <c r="N21" s="43">
        <v>0.30905470507210075</v>
      </c>
      <c r="O21" s="34" t="s">
        <v>16</v>
      </c>
      <c r="P21" s="34" t="s">
        <v>16</v>
      </c>
      <c r="Q21" s="34" t="s">
        <v>16</v>
      </c>
      <c r="R21" s="34" t="s">
        <v>16</v>
      </c>
      <c r="S21" s="34" t="s">
        <v>16</v>
      </c>
      <c r="T21" s="34"/>
      <c r="U21" s="34"/>
      <c r="V21" s="34"/>
      <c r="W21" s="34"/>
      <c r="X21" s="34"/>
      <c r="Y21" s="34"/>
    </row>
    <row r="22" spans="1:25" s="28" customFormat="1" ht="16.25" customHeight="1" x14ac:dyDescent="0.25">
      <c r="A22" s="27"/>
      <c r="B22" s="28">
        <v>356.74140326858276</v>
      </c>
      <c r="C22" s="28">
        <f t="shared" si="1"/>
        <v>39.058102925855934</v>
      </c>
      <c r="D22" s="27">
        <f t="shared" si="2"/>
        <v>2015</v>
      </c>
      <c r="F22" s="38">
        <v>313.08245404862845</v>
      </c>
      <c r="H22" s="39">
        <v>1.2356366669366687E-3</v>
      </c>
      <c r="I22" s="40">
        <v>0.24587513838683459</v>
      </c>
      <c r="J22" s="40">
        <v>0.36256917531859256</v>
      </c>
      <c r="K22" s="40">
        <v>0.36475740440499949</v>
      </c>
      <c r="L22" s="40">
        <v>0.51154457655985908</v>
      </c>
      <c r="M22" s="42">
        <v>0.52015443132473926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358.40651887361435</v>
      </c>
      <c r="C23" s="28">
        <f t="shared" si="1"/>
        <v>54.079952831542776</v>
      </c>
      <c r="D23" s="27">
        <f t="shared" si="2"/>
        <v>2016</v>
      </c>
      <c r="F23" s="46">
        <v>306.98693825933498</v>
      </c>
      <c r="H23" s="36">
        <v>-2.365268298115281E-2</v>
      </c>
      <c r="I23" s="34">
        <v>9.9740396070769261E-2</v>
      </c>
      <c r="J23" s="34">
        <v>0.27579949845181123</v>
      </c>
      <c r="K23" s="34">
        <v>0.43819149793232204</v>
      </c>
      <c r="L23" s="37">
        <v>0.45121910746444016</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366.56353856705658</v>
      </c>
      <c r="C24" s="28">
        <f t="shared" si="1"/>
        <v>75.312691483997796</v>
      </c>
      <c r="D24" s="27">
        <f t="shared" si="2"/>
        <v>2017</v>
      </c>
      <c r="F24" s="38">
        <v>321.2658810553408</v>
      </c>
      <c r="H24" s="40">
        <v>4.9404341500595188E-2</v>
      </c>
      <c r="I24" s="40">
        <v>8.1341870735209612E-2</v>
      </c>
      <c r="J24" s="40">
        <v>0.39244156389518536</v>
      </c>
      <c r="K24" s="42">
        <v>0.5902040078894204</v>
      </c>
      <c r="L24" s="34"/>
      <c r="M24" s="34"/>
      <c r="N24" s="34"/>
      <c r="O24" s="34"/>
      <c r="P24" s="34"/>
      <c r="Q24" s="34"/>
      <c r="R24" s="34"/>
      <c r="S24" s="34"/>
      <c r="U24" s="44"/>
      <c r="V24" s="44"/>
      <c r="W24" s="44"/>
      <c r="X24" s="44"/>
      <c r="Y24" s="44"/>
    </row>
    <row r="25" spans="1:25" s="28" customFormat="1" ht="16.25" customHeight="1" x14ac:dyDescent="0.25">
      <c r="A25" s="27"/>
      <c r="B25" s="28">
        <v>397.39842807048325</v>
      </c>
      <c r="C25" s="28">
        <f t="shared" si="1"/>
        <v>78.150696076112496</v>
      </c>
      <c r="D25" s="27">
        <f t="shared" si="2"/>
        <v>2018</v>
      </c>
      <c r="F25" s="35">
        <v>324.69795991109953</v>
      </c>
      <c r="H25" s="36">
        <v>5.4684620867492505E-2</v>
      </c>
      <c r="I25" s="34">
        <v>0.22774029045047897</v>
      </c>
      <c r="J25" s="37">
        <v>0.37205840760802311</v>
      </c>
      <c r="K25" s="34"/>
      <c r="L25" s="34"/>
      <c r="M25" s="34"/>
      <c r="N25" s="34"/>
      <c r="O25" s="34"/>
      <c r="P25" s="34"/>
      <c r="Q25" s="34"/>
      <c r="R25" s="34"/>
      <c r="S25" s="34"/>
      <c r="U25" s="44"/>
      <c r="V25" s="44"/>
      <c r="W25" s="44"/>
      <c r="X25" s="44"/>
      <c r="Y25" s="44"/>
    </row>
    <row r="26" spans="1:25" s="28" customFormat="1" ht="16.25" customHeight="1" x14ac:dyDescent="0.25">
      <c r="A26" s="27"/>
      <c r="B26" s="28">
        <v>425.67158302431818</v>
      </c>
      <c r="C26" s="28">
        <f t="shared" si="1"/>
        <v>141.3789147982983</v>
      </c>
      <c r="D26" s="27">
        <f t="shared" si="2"/>
        <v>2019</v>
      </c>
      <c r="F26" s="38">
        <v>294.2018557437255</v>
      </c>
      <c r="H26" s="47">
        <v>0.22119064236817931</v>
      </c>
      <c r="I26" s="42">
        <v>0.69298143298503967</v>
      </c>
      <c r="J26" s="34"/>
      <c r="K26" s="34"/>
      <c r="L26" s="34"/>
      <c r="M26" s="34"/>
      <c r="N26" s="34"/>
      <c r="O26" s="34"/>
      <c r="P26" s="34"/>
      <c r="Q26" s="34"/>
      <c r="R26" s="34"/>
      <c r="S26" s="34"/>
      <c r="U26" s="44"/>
      <c r="V26" s="44"/>
      <c r="W26" s="44"/>
      <c r="X26" s="44"/>
      <c r="Y26" s="44"/>
    </row>
    <row r="27" spans="1:25" s="28" customFormat="1" ht="16.25" customHeight="1" x14ac:dyDescent="0.25">
      <c r="A27" s="27"/>
      <c r="B27" s="28">
        <v>284.50810108917079</v>
      </c>
      <c r="C27" s="28">
        <f>+IF(I66="",J66*F27, IF(J66="", I66*F27,(I66+J66)*F27))</f>
        <v>94.477216531319868</v>
      </c>
      <c r="D27" s="27">
        <f t="shared" si="2"/>
        <v>2020</v>
      </c>
      <c r="F27" s="48">
        <v>107.24189964118811</v>
      </c>
      <c r="H27" s="49">
        <v>0.64727069369549806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124.8737325007683</v>
      </c>
      <c r="G31" s="17"/>
      <c r="H31" s="30">
        <v>6.7843186875460792E-3</v>
      </c>
      <c r="I31" s="31">
        <v>2.8893367106195916E-2</v>
      </c>
      <c r="J31" s="31">
        <v>7.2500687941971606E-2</v>
      </c>
      <c r="K31" s="31">
        <v>0.10152362840445087</v>
      </c>
      <c r="L31" s="31">
        <v>0.12990974018931223</v>
      </c>
      <c r="M31" s="31">
        <v>0.13872217756822364</v>
      </c>
      <c r="N31" s="31">
        <v>0.14590396832215219</v>
      </c>
      <c r="O31" s="31">
        <v>0.14717337221539742</v>
      </c>
      <c r="P31" s="31">
        <v>0.14970429354870815</v>
      </c>
      <c r="Q31" s="31">
        <v>0.15071258758678557</v>
      </c>
      <c r="R31" s="31">
        <v>0.15211074936499602</v>
      </c>
      <c r="S31" s="31">
        <v>0.15144364433791258</v>
      </c>
      <c r="T31" s="31">
        <v>0.15118382789104431</v>
      </c>
      <c r="U31" s="31">
        <v>0.15198033795169677</v>
      </c>
      <c r="V31" s="59">
        <v>0.15835722258365928</v>
      </c>
      <c r="W31" s="60">
        <v>0.1573571011261331</v>
      </c>
    </row>
    <row r="32" spans="1:25" s="54" customFormat="1" ht="19.25" customHeight="1" x14ac:dyDescent="0.25">
      <c r="D32" s="27">
        <f>D31+1</f>
        <v>2006</v>
      </c>
      <c r="E32" s="57"/>
      <c r="F32" s="61">
        <v>110.86889586523803</v>
      </c>
      <c r="G32" s="17"/>
      <c r="H32" s="36">
        <v>5.0199870085529908E-3</v>
      </c>
      <c r="I32" s="34">
        <v>4.0217148789367031E-2</v>
      </c>
      <c r="J32" s="34">
        <v>0.1108247995167983</v>
      </c>
      <c r="K32" s="34">
        <v>0.22331390116812389</v>
      </c>
      <c r="L32" s="34">
        <v>0.26892017277436553</v>
      </c>
      <c r="M32" s="34">
        <v>0.26021170456788695</v>
      </c>
      <c r="N32" s="34">
        <v>0.30628155272171148</v>
      </c>
      <c r="O32" s="34">
        <v>0.3129914901465275</v>
      </c>
      <c r="P32" s="34">
        <v>0.31709012959873117</v>
      </c>
      <c r="Q32" s="34">
        <v>0.32803098798856939</v>
      </c>
      <c r="R32" s="34">
        <v>0.32101694013888576</v>
      </c>
      <c r="S32" s="34">
        <v>0.31545601880512703</v>
      </c>
      <c r="T32" s="34">
        <v>0.31657278466868427</v>
      </c>
      <c r="U32" s="34">
        <v>0.31644948270797824</v>
      </c>
      <c r="V32" s="37">
        <v>0.31594632249115873</v>
      </c>
    </row>
    <row r="33" spans="1:21" s="54" customFormat="1" ht="16.25" customHeight="1" x14ac:dyDescent="0.25">
      <c r="D33" s="27">
        <f>D32+1</f>
        <v>2007</v>
      </c>
      <c r="F33" s="62">
        <v>135.94110745507646</v>
      </c>
      <c r="G33" s="17"/>
      <c r="H33" s="39">
        <v>3.4203786527091185E-3</v>
      </c>
      <c r="I33" s="40">
        <v>7.5285953653809565E-2</v>
      </c>
      <c r="J33" s="40">
        <v>0.13896644199779351</v>
      </c>
      <c r="K33" s="40">
        <v>0.20036910232657845</v>
      </c>
      <c r="L33" s="40">
        <v>0.20850820827735556</v>
      </c>
      <c r="M33" s="40">
        <v>0.251578553860559</v>
      </c>
      <c r="N33" s="40">
        <v>0.28641737540008511</v>
      </c>
      <c r="O33" s="40">
        <v>0.36992552649992694</v>
      </c>
      <c r="P33" s="40">
        <v>0.36857154720785423</v>
      </c>
      <c r="Q33" s="40">
        <v>0.36991056134295441</v>
      </c>
      <c r="R33" s="40">
        <v>0.39469216453812755</v>
      </c>
      <c r="S33" s="40">
        <v>0.38685867682283165</v>
      </c>
      <c r="T33" s="40">
        <v>0.38677959334349771</v>
      </c>
      <c r="U33" s="41">
        <v>0.38672608199875219</v>
      </c>
    </row>
    <row r="34" spans="1:21" s="54" customFormat="1" ht="16.25" customHeight="1" x14ac:dyDescent="0.25">
      <c r="D34" s="27">
        <f t="shared" ref="D34:D46" si="3">D33+1</f>
        <v>2008</v>
      </c>
      <c r="F34" s="61">
        <v>166.15612383732531</v>
      </c>
      <c r="G34" s="17"/>
      <c r="H34" s="36">
        <v>9.8269913789331533E-4</v>
      </c>
      <c r="I34" s="34">
        <v>0.31724564579743264</v>
      </c>
      <c r="J34" s="34">
        <v>0.56476115182754261</v>
      </c>
      <c r="K34" s="34">
        <v>0.55051216636486222</v>
      </c>
      <c r="L34" s="34">
        <v>0.60999012781402151</v>
      </c>
      <c r="M34" s="34">
        <v>0.59919258893108229</v>
      </c>
      <c r="N34" s="34">
        <v>0.59070219683402103</v>
      </c>
      <c r="O34" s="34">
        <v>0.58445540268441631</v>
      </c>
      <c r="P34" s="34">
        <v>0.58249984668262078</v>
      </c>
      <c r="Q34" s="34">
        <v>0.58456662892719169</v>
      </c>
      <c r="R34" s="34">
        <v>0.59237473846517463</v>
      </c>
      <c r="S34" s="34">
        <v>0.59244679335123429</v>
      </c>
      <c r="T34" s="63">
        <v>0.59232191634470299</v>
      </c>
    </row>
    <row r="35" spans="1:21" s="54" customFormat="1" ht="16.25" customHeight="1" x14ac:dyDescent="0.25">
      <c r="A35" s="27"/>
      <c r="D35" s="27">
        <f t="shared" si="3"/>
        <v>2009</v>
      </c>
      <c r="F35" s="62">
        <v>112.45065825749975</v>
      </c>
      <c r="G35" s="17"/>
      <c r="H35" s="39">
        <v>5.1851100687472729E-2</v>
      </c>
      <c r="I35" s="40">
        <v>0.12357171574748604</v>
      </c>
      <c r="J35" s="40">
        <v>0.2305577318985009</v>
      </c>
      <c r="K35" s="40">
        <v>0.26323097073279511</v>
      </c>
      <c r="L35" s="40">
        <v>0.27261347135982616</v>
      </c>
      <c r="M35" s="40">
        <v>0.27901338096965833</v>
      </c>
      <c r="N35" s="40">
        <v>0.27855916733687563</v>
      </c>
      <c r="O35" s="40">
        <v>0.27839737230027245</v>
      </c>
      <c r="P35" s="40">
        <v>0.28175953961275035</v>
      </c>
      <c r="Q35" s="40">
        <v>0.28047044840156871</v>
      </c>
      <c r="R35" s="40">
        <v>0.28162638757512148</v>
      </c>
      <c r="S35" s="40">
        <v>0.28235692677225754</v>
      </c>
    </row>
    <row r="36" spans="1:21" s="54" customFormat="1" ht="16.25" customHeight="1" x14ac:dyDescent="0.25">
      <c r="A36" s="27"/>
      <c r="D36" s="27">
        <f t="shared" si="3"/>
        <v>2010</v>
      </c>
      <c r="F36" s="61">
        <v>152.652500574203</v>
      </c>
      <c r="G36" s="17"/>
      <c r="H36" s="36">
        <v>2.1406399727241432E-3</v>
      </c>
      <c r="I36" s="34">
        <v>0.1075704650054136</v>
      </c>
      <c r="J36" s="34">
        <v>0.18418975402917748</v>
      </c>
      <c r="K36" s="34">
        <v>0.20499647772162272</v>
      </c>
      <c r="L36" s="34">
        <v>0.19401537099065735</v>
      </c>
      <c r="M36" s="34">
        <v>0.19355933354274024</v>
      </c>
      <c r="N36" s="34">
        <v>0.19128325840200902</v>
      </c>
      <c r="O36" s="34">
        <v>0.19321138131658436</v>
      </c>
      <c r="P36" s="34">
        <v>0.19288933111691831</v>
      </c>
      <c r="Q36" s="34">
        <v>0.19604149858794451</v>
      </c>
      <c r="R36" s="37">
        <v>0.19577148034966904</v>
      </c>
      <c r="S36" s="34" t="s">
        <v>16</v>
      </c>
    </row>
    <row r="37" spans="1:21" s="54" customFormat="1" ht="16.25" customHeight="1" x14ac:dyDescent="0.25">
      <c r="A37" s="27"/>
      <c r="D37" s="27">
        <f t="shared" si="3"/>
        <v>2011</v>
      </c>
      <c r="F37" s="62">
        <v>205.65178963345096</v>
      </c>
      <c r="G37" s="17"/>
      <c r="H37" s="39">
        <v>3.9509409242076774E-3</v>
      </c>
      <c r="I37" s="40">
        <v>8.8228105956418321E-2</v>
      </c>
      <c r="J37" s="40">
        <v>0.12633943667326208</v>
      </c>
      <c r="K37" s="40">
        <v>0.12278445530879835</v>
      </c>
      <c r="L37" s="40">
        <v>0.21318131129613396</v>
      </c>
      <c r="M37" s="40">
        <v>0.29782552519039962</v>
      </c>
      <c r="N37" s="40">
        <v>0.29779662575565741</v>
      </c>
      <c r="O37" s="40">
        <v>0.24572522176443309</v>
      </c>
      <c r="P37" s="40">
        <v>0.29993806135674278</v>
      </c>
      <c r="Q37" s="42">
        <v>0.24173545925667803</v>
      </c>
      <c r="R37" s="34" t="s">
        <v>16</v>
      </c>
      <c r="S37" s="34" t="s">
        <v>16</v>
      </c>
    </row>
    <row r="38" spans="1:21" s="54" customFormat="1" ht="16.25" customHeight="1" x14ac:dyDescent="0.25">
      <c r="A38" s="27"/>
      <c r="D38" s="27">
        <f t="shared" si="3"/>
        <v>2012</v>
      </c>
      <c r="F38" s="61">
        <v>210.29953275307054</v>
      </c>
      <c r="G38" s="17"/>
      <c r="H38" s="36">
        <v>3.4233047745744725E-3</v>
      </c>
      <c r="I38" s="34">
        <v>3.2712492939155055E-2</v>
      </c>
      <c r="J38" s="34">
        <v>0.28150042260995262</v>
      </c>
      <c r="K38" s="34">
        <v>0.37050342226983018</v>
      </c>
      <c r="L38" s="34">
        <v>0.46103897260714827</v>
      </c>
      <c r="M38" s="34">
        <v>0.40220610358201836</v>
      </c>
      <c r="N38" s="34">
        <v>0.33639246769116937</v>
      </c>
      <c r="O38" s="34">
        <v>0.33718203471975394</v>
      </c>
      <c r="P38" s="37">
        <v>0.33707803476225306</v>
      </c>
      <c r="Q38" s="34" t="s">
        <v>16</v>
      </c>
      <c r="R38" s="34" t="s">
        <v>16</v>
      </c>
      <c r="S38" s="34" t="s">
        <v>16</v>
      </c>
    </row>
    <row r="39" spans="1:21" s="54" customFormat="1" ht="16.25" customHeight="1" x14ac:dyDescent="0.25">
      <c r="A39" s="27"/>
      <c r="D39" s="27">
        <f t="shared" si="3"/>
        <v>2013</v>
      </c>
      <c r="F39" s="62">
        <v>267.7631112902352</v>
      </c>
      <c r="G39" s="17"/>
      <c r="H39" s="39">
        <v>7.0978623262259242E-4</v>
      </c>
      <c r="I39" s="40">
        <v>0.19545773596189503</v>
      </c>
      <c r="J39" s="40">
        <v>0.24749838647305078</v>
      </c>
      <c r="K39" s="40">
        <v>0.3021120694238319</v>
      </c>
      <c r="L39" s="40">
        <v>0.33056355418640992</v>
      </c>
      <c r="M39" s="40">
        <v>0.28000833590907043</v>
      </c>
      <c r="N39" s="40">
        <v>0.27528054380148198</v>
      </c>
      <c r="O39" s="42">
        <v>0.30471357630704338</v>
      </c>
      <c r="P39" s="34" t="s">
        <v>16</v>
      </c>
      <c r="Q39" s="34" t="s">
        <v>16</v>
      </c>
      <c r="R39" s="34" t="s">
        <v>16</v>
      </c>
      <c r="S39" s="34" t="s">
        <v>16</v>
      </c>
    </row>
    <row r="40" spans="1:21" s="54" customFormat="1" ht="16.25" customHeight="1" x14ac:dyDescent="0.25">
      <c r="A40" s="27"/>
      <c r="D40" s="27">
        <f t="shared" si="3"/>
        <v>2014</v>
      </c>
      <c r="F40" s="61">
        <v>308.16577429655672</v>
      </c>
      <c r="G40" s="17"/>
      <c r="H40" s="36">
        <v>9.9695125835124188E-3</v>
      </c>
      <c r="I40" s="34">
        <v>1.1003380230143581E-2</v>
      </c>
      <c r="J40" s="34">
        <v>0.16613901877434398</v>
      </c>
      <c r="K40" s="64">
        <v>0.21483937866172756</v>
      </c>
      <c r="L40" s="34">
        <v>0.27796918466402587</v>
      </c>
      <c r="M40" s="34">
        <v>0.31602491925992382</v>
      </c>
      <c r="N40" s="37">
        <v>0.31676055498884609</v>
      </c>
      <c r="O40" s="34" t="s">
        <v>16</v>
      </c>
      <c r="P40" s="34" t="s">
        <v>16</v>
      </c>
      <c r="Q40" s="34" t="s">
        <v>16</v>
      </c>
      <c r="R40" s="34" t="s">
        <v>16</v>
      </c>
      <c r="S40" s="34" t="s">
        <v>16</v>
      </c>
    </row>
    <row r="41" spans="1:21" s="54" customFormat="1" ht="15.65" customHeight="1" x14ac:dyDescent="0.25">
      <c r="A41" s="27"/>
      <c r="D41" s="27">
        <f t="shared" si="3"/>
        <v>2015</v>
      </c>
      <c r="F41" s="62">
        <v>313.08245404862845</v>
      </c>
      <c r="G41" s="17"/>
      <c r="H41" s="39">
        <v>6.3684309807738798E-5</v>
      </c>
      <c r="I41" s="40">
        <v>0.20529306697255836</v>
      </c>
      <c r="J41" s="40">
        <v>0.35647134254804891</v>
      </c>
      <c r="K41" s="40">
        <v>0.34623067011039721</v>
      </c>
      <c r="L41" s="40">
        <v>0.40834059813308976</v>
      </c>
      <c r="M41" s="42">
        <v>0.41148518304845938</v>
      </c>
      <c r="N41" s="34" t="s">
        <v>16</v>
      </c>
      <c r="O41" s="34" t="s">
        <v>16</v>
      </c>
      <c r="P41" s="34" t="s">
        <v>16</v>
      </c>
      <c r="Q41" s="34" t="s">
        <v>16</v>
      </c>
      <c r="R41" s="34" t="s">
        <v>16</v>
      </c>
      <c r="S41" s="34" t="s">
        <v>16</v>
      </c>
    </row>
    <row r="42" spans="1:21" s="54" customFormat="1" ht="18.75" customHeight="1" x14ac:dyDescent="0.25">
      <c r="A42" s="27"/>
      <c r="D42" s="27">
        <f t="shared" si="3"/>
        <v>2016</v>
      </c>
      <c r="E42" s="65"/>
      <c r="F42" s="61">
        <v>306.98693825933498</v>
      </c>
      <c r="G42" s="17"/>
      <c r="H42" s="66">
        <v>3.4225948046115288E-4</v>
      </c>
      <c r="I42" s="34">
        <v>9.9939009297102283E-2</v>
      </c>
      <c r="J42" s="34">
        <v>0.16346641742021767</v>
      </c>
      <c r="K42" s="34">
        <v>0.28309583765985913</v>
      </c>
      <c r="L42" s="37">
        <v>0.29885110707528489</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321.2658810553408</v>
      </c>
      <c r="G43" s="17"/>
      <c r="H43" s="40">
        <v>8.1709641595828603E-5</v>
      </c>
      <c r="I43" s="40">
        <v>7.9884797934924326E-2</v>
      </c>
      <c r="J43" s="40">
        <v>0.29522378024483176</v>
      </c>
      <c r="K43" s="40">
        <v>0.41139370077992155</v>
      </c>
      <c r="L43" s="34"/>
      <c r="M43" s="34"/>
      <c r="N43" s="34"/>
      <c r="O43" s="34"/>
      <c r="P43" s="34"/>
      <c r="Q43" s="34"/>
      <c r="R43" s="34"/>
      <c r="S43" s="34"/>
    </row>
    <row r="44" spans="1:21" s="54" customFormat="1" ht="18.75" customHeight="1" x14ac:dyDescent="0.25">
      <c r="A44" s="27"/>
      <c r="D44" s="27">
        <f t="shared" si="3"/>
        <v>2018</v>
      </c>
      <c r="E44" s="65"/>
      <c r="F44" s="61">
        <v>324.69795991109953</v>
      </c>
      <c r="G44" s="17"/>
      <c r="H44" s="67">
        <v>5.1849472573349521E-2</v>
      </c>
      <c r="I44" s="34">
        <v>0.14315253892729196</v>
      </c>
      <c r="J44" s="37">
        <v>0.26550367426555155</v>
      </c>
      <c r="K44" s="34"/>
      <c r="L44" s="34"/>
      <c r="M44" s="34"/>
      <c r="N44" s="34"/>
      <c r="O44" s="34"/>
      <c r="P44" s="34"/>
      <c r="Q44" s="34"/>
      <c r="R44" s="34"/>
      <c r="S44" s="34"/>
    </row>
    <row r="45" spans="1:21" s="54" customFormat="1" ht="18.75" customHeight="1" x14ac:dyDescent="0.25">
      <c r="A45" s="27"/>
      <c r="D45" s="27">
        <f t="shared" si="3"/>
        <v>2019</v>
      </c>
      <c r="E45" s="65"/>
      <c r="F45" s="62">
        <v>294.2018557437255</v>
      </c>
      <c r="G45" s="17"/>
      <c r="H45" s="47">
        <v>1.8928535500979938E-2</v>
      </c>
      <c r="I45" s="42">
        <v>0.45324550809686542</v>
      </c>
      <c r="J45" s="34"/>
      <c r="K45" s="34"/>
      <c r="L45" s="34"/>
      <c r="M45" s="34"/>
      <c r="N45" s="34"/>
      <c r="O45" s="34"/>
      <c r="P45" s="34"/>
      <c r="Q45" s="34"/>
      <c r="R45" s="34"/>
      <c r="S45" s="34"/>
    </row>
    <row r="46" spans="1:21" s="54" customFormat="1" ht="18.75" customHeight="1" x14ac:dyDescent="0.25">
      <c r="A46" s="27"/>
      <c r="D46" s="27">
        <f t="shared" si="3"/>
        <v>2020</v>
      </c>
      <c r="E46" s="65"/>
      <c r="F46" s="68">
        <v>107.24189964118811</v>
      </c>
      <c r="G46" s="17"/>
      <c r="H46" s="69">
        <v>0.25172936503066795</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0.15889850420218488</v>
      </c>
      <c r="H51" s="74">
        <v>0.15735710112613316</v>
      </c>
      <c r="I51" s="74">
        <v>-2.356923914148089E-4</v>
      </c>
      <c r="J51" s="74">
        <v>1.7770954674665369E-3</v>
      </c>
      <c r="K51" s="34"/>
      <c r="L51" s="34"/>
      <c r="M51" s="34"/>
      <c r="N51" s="34"/>
      <c r="O51" s="34"/>
      <c r="P51" s="34"/>
      <c r="Q51" s="34"/>
    </row>
    <row r="52" spans="1:19" s="28" customFormat="1" ht="16.25" customHeight="1" x14ac:dyDescent="0.25">
      <c r="A52" s="27"/>
      <c r="D52" s="55">
        <f>D51+1</f>
        <v>2006</v>
      </c>
      <c r="F52" s="75">
        <v>0.31915865377276026</v>
      </c>
      <c r="H52" s="76">
        <v>0.31594632249115873</v>
      </c>
      <c r="I52" s="76">
        <v>2.2718103645440733E-4</v>
      </c>
      <c r="J52" s="76">
        <v>2.985150245147135E-3</v>
      </c>
      <c r="K52" s="34"/>
      <c r="L52" s="34"/>
      <c r="M52" s="34"/>
      <c r="N52" s="34"/>
      <c r="O52" s="34"/>
      <c r="P52" s="34"/>
      <c r="Q52" s="34"/>
    </row>
    <row r="53" spans="1:19" s="28" customFormat="1" ht="16.25" customHeight="1" x14ac:dyDescent="0.25">
      <c r="A53" s="27"/>
      <c r="D53" s="55">
        <f>D52+1</f>
        <v>2007</v>
      </c>
      <c r="F53" s="77">
        <v>0.39015312762172294</v>
      </c>
      <c r="H53" s="78">
        <v>0.38672608199875225</v>
      </c>
      <c r="I53" s="78">
        <v>8.3652776220997818E-4</v>
      </c>
      <c r="J53" s="78">
        <v>2.5905178607607189E-3</v>
      </c>
      <c r="K53" s="34"/>
      <c r="L53" s="34"/>
      <c r="M53" s="34"/>
      <c r="N53" s="34"/>
      <c r="O53" s="34"/>
      <c r="P53" s="34"/>
      <c r="Q53" s="34"/>
    </row>
    <row r="54" spans="1:19" s="28" customFormat="1" ht="16.25" customHeight="1" x14ac:dyDescent="0.25">
      <c r="A54" s="27"/>
      <c r="D54" s="55">
        <f t="shared" ref="D54:D61" si="4">D53+1</f>
        <v>2008</v>
      </c>
      <c r="F54" s="75">
        <v>0.59494037701425917</v>
      </c>
      <c r="H54" s="76">
        <v>0.59232191634470299</v>
      </c>
      <c r="I54" s="76">
        <v>1.7783433832991151E-4</v>
      </c>
      <c r="J54" s="76">
        <v>2.4406263312262109E-3</v>
      </c>
      <c r="K54" s="34"/>
      <c r="L54" s="34"/>
      <c r="M54" s="34"/>
      <c r="N54" s="34"/>
      <c r="O54" s="34"/>
      <c r="P54" s="34"/>
      <c r="Q54" s="34"/>
    </row>
    <row r="55" spans="1:19" s="28" customFormat="1" ht="16.25" customHeight="1" x14ac:dyDescent="0.25">
      <c r="A55" s="27"/>
      <c r="D55" s="55">
        <f t="shared" si="4"/>
        <v>2009</v>
      </c>
      <c r="F55" s="77">
        <v>0.28882656926023648</v>
      </c>
      <c r="H55" s="78">
        <v>0.28235692677225749</v>
      </c>
      <c r="I55" s="78">
        <v>1.158412840810768E-3</v>
      </c>
      <c r="J55" s="78">
        <v>5.3112296471682658E-3</v>
      </c>
      <c r="K55" s="34"/>
      <c r="L55" s="34"/>
      <c r="M55" s="34"/>
      <c r="N55" s="34"/>
      <c r="O55" s="34"/>
      <c r="P55" s="34"/>
      <c r="Q55" s="34"/>
    </row>
    <row r="56" spans="1:19" s="28" customFormat="1" ht="16.25" customHeight="1" x14ac:dyDescent="0.25">
      <c r="A56" s="27"/>
      <c r="D56" s="55">
        <f t="shared" si="4"/>
        <v>2010</v>
      </c>
      <c r="F56" s="75">
        <v>0.20087906337234629</v>
      </c>
      <c r="H56" s="76">
        <v>0.19577148034966904</v>
      </c>
      <c r="I56" s="76">
        <v>1.6638969624861888E-3</v>
      </c>
      <c r="J56" s="76">
        <v>3.4436860601910514E-3</v>
      </c>
      <c r="K56" s="34"/>
      <c r="L56" s="34"/>
      <c r="M56" s="34"/>
      <c r="N56" s="34"/>
      <c r="O56" s="34"/>
      <c r="P56" s="34"/>
      <c r="Q56" s="34"/>
    </row>
    <row r="57" spans="1:19" s="28" customFormat="1" ht="16.25" customHeight="1" x14ac:dyDescent="0.25">
      <c r="A57" s="27"/>
      <c r="D57" s="55">
        <f t="shared" si="4"/>
        <v>2011</v>
      </c>
      <c r="F57" s="77">
        <v>0.24664148966656094</v>
      </c>
      <c r="H57" s="78">
        <v>0.24173545925667814</v>
      </c>
      <c r="I57" s="78">
        <v>2.7368310263422646E-3</v>
      </c>
      <c r="J57" s="78">
        <v>2.1691993835405519E-3</v>
      </c>
      <c r="K57" s="34"/>
      <c r="L57" s="34"/>
      <c r="M57" s="34"/>
      <c r="N57" s="34"/>
      <c r="O57" s="34"/>
      <c r="P57" s="34"/>
      <c r="Q57" s="34"/>
    </row>
    <row r="58" spans="1:19" s="28" customFormat="1" ht="16.25" customHeight="1" x14ac:dyDescent="0.25">
      <c r="A58" s="27"/>
      <c r="D58" s="55">
        <f t="shared" si="4"/>
        <v>2012</v>
      </c>
      <c r="F58" s="75">
        <v>0.34336030971788062</v>
      </c>
      <c r="H58" s="76">
        <v>0.33707803476225306</v>
      </c>
      <c r="I58" s="76">
        <v>5.2823363665404277E-3</v>
      </c>
      <c r="J58" s="76">
        <v>9.999385890871041E-4</v>
      </c>
      <c r="K58" s="34"/>
      <c r="L58" s="34"/>
      <c r="M58" s="34"/>
      <c r="N58" s="34"/>
      <c r="O58" s="34"/>
      <c r="P58" s="34"/>
      <c r="Q58" s="34"/>
    </row>
    <row r="59" spans="1:19" s="28" customFormat="1" ht="16.25" customHeight="1" x14ac:dyDescent="0.25">
      <c r="A59" s="27"/>
      <c r="D59" s="55">
        <f t="shared" si="4"/>
        <v>2013</v>
      </c>
      <c r="F59" s="77">
        <v>0.30268867023043172</v>
      </c>
      <c r="H59" s="78">
        <v>0.30471357630704338</v>
      </c>
      <c r="I59" s="78">
        <v>7.2049519300922361E-3</v>
      </c>
      <c r="J59" s="78">
        <v>-9.2298580067038741E-3</v>
      </c>
    </row>
    <row r="60" spans="1:19" s="28" customFormat="1" ht="16.25" customHeight="1" x14ac:dyDescent="0.25">
      <c r="A60" s="54"/>
      <c r="D60" s="55">
        <f t="shared" si="4"/>
        <v>2014</v>
      </c>
      <c r="F60" s="75">
        <v>0.31701382628479702</v>
      </c>
      <c r="H60" s="76">
        <v>0.31676055498884614</v>
      </c>
      <c r="I60" s="76">
        <v>-7.7058499167453427E-3</v>
      </c>
      <c r="J60" s="76">
        <v>7.9591212126962317E-3</v>
      </c>
    </row>
    <row r="61" spans="1:19" s="28" customFormat="1" ht="15.65" customHeight="1" x14ac:dyDescent="0.25">
      <c r="D61" s="55">
        <f t="shared" si="4"/>
        <v>2015</v>
      </c>
      <c r="F61" s="77">
        <v>0.53623859040417599</v>
      </c>
      <c r="H61" s="78">
        <v>0.41148518304845949</v>
      </c>
      <c r="I61" s="78">
        <v>0.10866924827627999</v>
      </c>
      <c r="J61" s="78">
        <v>1.6084159079436486E-2</v>
      </c>
    </row>
    <row r="62" spans="1:19" s="28" customFormat="1" ht="18.75" customHeight="1" x14ac:dyDescent="0.25">
      <c r="D62" s="27">
        <f>D61+1</f>
        <v>2016</v>
      </c>
      <c r="F62" s="75">
        <v>0.47501480035221955</v>
      </c>
      <c r="H62" s="76">
        <v>0.29885110707528489</v>
      </c>
      <c r="I62" s="76">
        <v>0.15236800038915532</v>
      </c>
      <c r="J62" s="76">
        <v>2.3795692887779375E-2</v>
      </c>
    </row>
    <row r="63" spans="1:19" s="28" customFormat="1" ht="18.75" customHeight="1" x14ac:dyDescent="0.25">
      <c r="D63" s="27">
        <f>D62+1</f>
        <v>2017</v>
      </c>
      <c r="F63" s="77">
        <v>0.64581850566925403</v>
      </c>
      <c r="H63" s="78">
        <v>0.41139370077992155</v>
      </c>
      <c r="I63" s="78">
        <v>0.17881030710949883</v>
      </c>
      <c r="J63" s="78">
        <v>5.5614497779833745E-2</v>
      </c>
    </row>
    <row r="64" spans="1:19" s="28" customFormat="1" ht="18.75" customHeight="1" x14ac:dyDescent="0.25">
      <c r="D64" s="27">
        <f t="shared" ref="D64:D65" si="5">D63+1</f>
        <v>2018</v>
      </c>
      <c r="F64" s="75">
        <v>0.506191038293061</v>
      </c>
      <c r="H64" s="76">
        <v>0.26550367426555155</v>
      </c>
      <c r="I64" s="76">
        <v>0.10655473334247155</v>
      </c>
      <c r="J64" s="76">
        <v>0.13413263068503795</v>
      </c>
    </row>
    <row r="65" spans="1:10" s="28" customFormat="1" ht="18.75" customHeight="1" x14ac:dyDescent="0.25">
      <c r="D65" s="27">
        <f t="shared" si="5"/>
        <v>2019</v>
      </c>
      <c r="F65" s="77">
        <v>0.93379623215977281</v>
      </c>
      <c r="H65" s="78">
        <v>0.45324550809686553</v>
      </c>
      <c r="I65" s="78">
        <v>0.23973592488817433</v>
      </c>
      <c r="J65" s="78">
        <v>0.24081479917473303</v>
      </c>
    </row>
    <row r="66" spans="1:10" s="28" customFormat="1" ht="18.75" customHeight="1" x14ac:dyDescent="0.25">
      <c r="D66" s="27">
        <f>D65+1</f>
        <v>2020</v>
      </c>
      <c r="F66" s="79">
        <v>1.1327023508451999</v>
      </c>
      <c r="H66" s="80">
        <v>0.25172936503066795</v>
      </c>
      <c r="I66" s="80">
        <v>0.39554132866483005</v>
      </c>
      <c r="J66" s="80">
        <v>0.48543165714970182</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F089-17AA-400F-A265-AAEFB264B41F}">
  <sheetPr codeName="WTemplate25">
    <pageSetUpPr fitToPage="1"/>
  </sheetPr>
  <dimension ref="A1:AP137"/>
  <sheetViews>
    <sheetView showGridLines="0" view="pageBreakPreview" topLeftCell="D28" zoomScale="70" zoomScaleNormal="85" zoomScaleSheetLayoutView="70" workbookViewId="0">
      <selection activeCell="S57" sqref="S5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43</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Various other lines &amp; multilines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141.78617663017297</v>
      </c>
      <c r="C12" s="28">
        <f>+IF(I51="",J51*F12, IF(J51="", I51*F12,(I51+J51)*F12))</f>
        <v>3.8562752674295639E-2</v>
      </c>
      <c r="D12" s="27">
        <v>2005</v>
      </c>
      <c r="F12" s="29">
        <v>141.15169934021634</v>
      </c>
      <c r="H12" s="30">
        <v>0.22223712819058708</v>
      </c>
      <c r="I12" s="31">
        <v>0.53670364749319222</v>
      </c>
      <c r="J12" s="31">
        <v>0.7366097034312914</v>
      </c>
      <c r="K12" s="31">
        <v>0.65067596737978994</v>
      </c>
      <c r="L12" s="31">
        <v>0.63952686848574292</v>
      </c>
      <c r="M12" s="31">
        <v>0.64851592370561317</v>
      </c>
      <c r="N12" s="31">
        <v>0.6456525465366435</v>
      </c>
      <c r="O12" s="31">
        <v>0.64302886148528082</v>
      </c>
      <c r="P12" s="31">
        <v>0.6438494333563608</v>
      </c>
      <c r="Q12" s="31">
        <v>0.64206491228167706</v>
      </c>
      <c r="R12" s="31">
        <v>0.64247315994238441</v>
      </c>
      <c r="S12" s="32">
        <v>0.64220893261342227</v>
      </c>
      <c r="T12" s="32">
        <v>0.64188220309941479</v>
      </c>
      <c r="U12" s="32">
        <v>0.64194018505626216</v>
      </c>
      <c r="V12" s="32">
        <v>0.64083544039829032</v>
      </c>
      <c r="W12" s="33">
        <v>0.64080244823037102</v>
      </c>
      <c r="X12" s="34"/>
      <c r="Y12" s="34"/>
    </row>
    <row r="13" spans="1:42" s="28" customFormat="1" ht="16.25" customHeight="1" x14ac:dyDescent="0.25">
      <c r="A13" s="27"/>
      <c r="B13" s="28">
        <v>243.50941118587423</v>
      </c>
      <c r="C13" s="28">
        <f t="shared" ref="C13:C26" si="1">+IF(I52="",J52*F13, IF(J52="", I52*F13,(I52+J52)*F13))</f>
        <v>0.28945508529665692</v>
      </c>
      <c r="D13" s="27">
        <f>D12+1</f>
        <v>2006</v>
      </c>
      <c r="F13" s="35">
        <v>243.64758023094191</v>
      </c>
      <c r="H13" s="36">
        <v>8.9556854692741189E-2</v>
      </c>
      <c r="I13" s="34">
        <v>0.46955892478598105</v>
      </c>
      <c r="J13" s="34">
        <v>0.573002952806141</v>
      </c>
      <c r="K13" s="34">
        <v>0.56856789295305976</v>
      </c>
      <c r="L13" s="34">
        <v>0.57236734082436924</v>
      </c>
      <c r="M13" s="34">
        <v>0.57509700010534692</v>
      </c>
      <c r="N13" s="34">
        <v>0.57500885047825134</v>
      </c>
      <c r="O13" s="34">
        <v>0.57372871996761698</v>
      </c>
      <c r="P13" s="34">
        <v>0.57275318052096202</v>
      </c>
      <c r="Q13" s="34">
        <v>0.57356419142030335</v>
      </c>
      <c r="R13" s="34">
        <v>0.57377428725619961</v>
      </c>
      <c r="S13" s="34">
        <v>0.5736655418112111</v>
      </c>
      <c r="T13" s="34">
        <v>0.57279664694810573</v>
      </c>
      <c r="U13" s="34">
        <v>0.57203304309349423</v>
      </c>
      <c r="V13" s="37">
        <v>0.57246867017083303</v>
      </c>
      <c r="W13" s="34"/>
      <c r="X13" s="34"/>
      <c r="Y13" s="34"/>
    </row>
    <row r="14" spans="1:42" s="28" customFormat="1" ht="16.25" customHeight="1" x14ac:dyDescent="0.25">
      <c r="A14" s="27"/>
      <c r="B14" s="28">
        <v>148.549121545351</v>
      </c>
      <c r="C14" s="28">
        <f t="shared" si="1"/>
        <v>0.15666520209189011</v>
      </c>
      <c r="D14" s="27">
        <f>D13+1</f>
        <v>2007</v>
      </c>
      <c r="F14" s="38">
        <v>148.61531869872371</v>
      </c>
      <c r="H14" s="39">
        <v>5.20006934446853E-3</v>
      </c>
      <c r="I14" s="40">
        <v>3.7604542388428863E-2</v>
      </c>
      <c r="J14" s="40">
        <v>8.1706863365948623E-2</v>
      </c>
      <c r="K14" s="40">
        <v>8.6449976672165876E-2</v>
      </c>
      <c r="L14" s="40">
        <v>8.6062945475885125E-2</v>
      </c>
      <c r="M14" s="40">
        <v>8.4002602064205401E-2</v>
      </c>
      <c r="N14" s="40">
        <v>8.0677189071326205E-2</v>
      </c>
      <c r="O14" s="40">
        <v>8.1798626601851873E-2</v>
      </c>
      <c r="P14" s="40">
        <v>8.2409133706579318E-2</v>
      </c>
      <c r="Q14" s="40">
        <v>8.263498802298945E-2</v>
      </c>
      <c r="R14" s="40">
        <v>8.245682473571897E-2</v>
      </c>
      <c r="S14" s="40">
        <v>8.2516317935108052E-2</v>
      </c>
      <c r="T14" s="40">
        <v>8.0948206765113107E-2</v>
      </c>
      <c r="U14" s="41">
        <v>8.1028079227120534E-2</v>
      </c>
      <c r="V14" s="34"/>
      <c r="W14" s="34"/>
      <c r="X14" s="34"/>
      <c r="Y14" s="34"/>
    </row>
    <row r="15" spans="1:42" s="28" customFormat="1" ht="16.25" customHeight="1" x14ac:dyDescent="0.25">
      <c r="A15" s="27"/>
      <c r="B15" s="28">
        <v>40.807283070194387</v>
      </c>
      <c r="C15" s="28">
        <f t="shared" si="1"/>
        <v>0.13675164478204671</v>
      </c>
      <c r="D15" s="27">
        <f t="shared" ref="D15:D27" si="2">D14+1</f>
        <v>2008</v>
      </c>
      <c r="F15" s="35">
        <v>40.863650726558454</v>
      </c>
      <c r="H15" s="36">
        <v>2.0264181617078884E-2</v>
      </c>
      <c r="I15" s="34">
        <v>0.18915964014911674</v>
      </c>
      <c r="J15" s="34">
        <v>0.23768998919308293</v>
      </c>
      <c r="K15" s="34">
        <v>0.23768561911208805</v>
      </c>
      <c r="L15" s="34">
        <v>0.20143541319363459</v>
      </c>
      <c r="M15" s="34">
        <v>0.20069717050546876</v>
      </c>
      <c r="N15" s="34">
        <v>0.20104903840323463</v>
      </c>
      <c r="O15" s="34">
        <v>0.20650542715094705</v>
      </c>
      <c r="P15" s="34">
        <v>0.21601785340807636</v>
      </c>
      <c r="Q15" s="34">
        <v>0.2175045337208972</v>
      </c>
      <c r="R15" s="34">
        <v>0.20547018171168965</v>
      </c>
      <c r="S15" s="34">
        <v>0.20130083110986041</v>
      </c>
      <c r="T15" s="37">
        <v>0.19986464503685836</v>
      </c>
      <c r="U15" s="34"/>
      <c r="V15" s="34"/>
      <c r="W15" s="34"/>
      <c r="X15" s="34"/>
      <c r="Y15" s="34"/>
    </row>
    <row r="16" spans="1:42" s="28" customFormat="1" ht="16.25" customHeight="1" x14ac:dyDescent="0.25">
      <c r="A16" s="27"/>
      <c r="B16" s="28">
        <v>45.330380716905815</v>
      </c>
      <c r="C16" s="28">
        <f t="shared" si="1"/>
        <v>1.245381471439507E-2</v>
      </c>
      <c r="D16" s="27">
        <f t="shared" si="2"/>
        <v>2009</v>
      </c>
      <c r="F16" s="38">
        <v>45.527878550052939</v>
      </c>
      <c r="H16" s="39">
        <v>3.7934403200889276E-2</v>
      </c>
      <c r="I16" s="40">
        <v>9.9656182942058941E-2</v>
      </c>
      <c r="J16" s="40">
        <v>0.15367807647598825</v>
      </c>
      <c r="K16" s="40">
        <v>0.15104904659650384</v>
      </c>
      <c r="L16" s="40">
        <v>0.19008065889839706</v>
      </c>
      <c r="M16" s="40">
        <v>0.22865419812173435</v>
      </c>
      <c r="N16" s="40">
        <v>0.23045645710579021</v>
      </c>
      <c r="O16" s="40">
        <v>0.2315084155978693</v>
      </c>
      <c r="P16" s="40">
        <v>0.23053815381431039</v>
      </c>
      <c r="Q16" s="40">
        <v>0.23080561800641197</v>
      </c>
      <c r="R16" s="40">
        <v>0.22614699402416377</v>
      </c>
      <c r="S16" s="42">
        <v>0.22614053404370443</v>
      </c>
      <c r="T16" s="34"/>
      <c r="U16" s="34"/>
      <c r="V16" s="34"/>
      <c r="W16" s="34"/>
      <c r="X16" s="34"/>
      <c r="Y16" s="34"/>
    </row>
    <row r="17" spans="1:25" s="28" customFormat="1" ht="16.25" customHeight="1" x14ac:dyDescent="0.25">
      <c r="A17" s="27"/>
      <c r="B17" s="28">
        <v>122.2977736685641</v>
      </c>
      <c r="C17" s="28">
        <f t="shared" si="1"/>
        <v>2.4422894534067487</v>
      </c>
      <c r="D17" s="27">
        <f t="shared" si="2"/>
        <v>2010</v>
      </c>
      <c r="F17" s="35">
        <v>122.20615886823929</v>
      </c>
      <c r="H17" s="36">
        <v>0.12589016089363098</v>
      </c>
      <c r="I17" s="34">
        <v>0.36583390053513309</v>
      </c>
      <c r="J17" s="34">
        <v>0.50161903851969225</v>
      </c>
      <c r="K17" s="34">
        <v>0.51021142462827995</v>
      </c>
      <c r="L17" s="34">
        <v>0.51818520681859159</v>
      </c>
      <c r="M17" s="34">
        <v>0.52761651636593276</v>
      </c>
      <c r="N17" s="34">
        <v>0.53158703586745948</v>
      </c>
      <c r="O17" s="34">
        <v>0.53669422235449094</v>
      </c>
      <c r="P17" s="34">
        <v>0.54148700129244776</v>
      </c>
      <c r="Q17" s="34">
        <v>0.53916840377126418</v>
      </c>
      <c r="R17" s="37">
        <v>0.53348300201222976</v>
      </c>
      <c r="S17" s="34" t="s">
        <v>16</v>
      </c>
      <c r="T17" s="34"/>
      <c r="U17" s="34"/>
      <c r="V17" s="34"/>
      <c r="W17" s="34"/>
      <c r="X17" s="34"/>
      <c r="Y17" s="34"/>
    </row>
    <row r="18" spans="1:25" s="28" customFormat="1" ht="16.25" customHeight="1" x14ac:dyDescent="0.25">
      <c r="A18" s="27"/>
      <c r="B18" s="28">
        <v>137.87355188714346</v>
      </c>
      <c r="C18" s="28">
        <f t="shared" si="1"/>
        <v>15.068899857670189</v>
      </c>
      <c r="D18" s="27">
        <f t="shared" si="2"/>
        <v>2011</v>
      </c>
      <c r="F18" s="38">
        <v>137.86464986153072</v>
      </c>
      <c r="H18" s="39">
        <v>2.324920221805301E-2</v>
      </c>
      <c r="I18" s="40">
        <v>0.4122228945944385</v>
      </c>
      <c r="J18" s="40">
        <v>0.46412471469435257</v>
      </c>
      <c r="K18" s="40">
        <v>0.52926261258276608</v>
      </c>
      <c r="L18" s="40">
        <v>0.53679971561335793</v>
      </c>
      <c r="M18" s="40">
        <v>0.56318954424622192</v>
      </c>
      <c r="N18" s="40">
        <v>0.5678577963324335</v>
      </c>
      <c r="O18" s="40">
        <v>0.57571407878803005</v>
      </c>
      <c r="P18" s="40">
        <v>0.57334975616754924</v>
      </c>
      <c r="Q18" s="42">
        <v>0.56235170717261662</v>
      </c>
      <c r="R18" s="34" t="s">
        <v>16</v>
      </c>
      <c r="S18" s="34" t="s">
        <v>16</v>
      </c>
      <c r="T18" s="34"/>
      <c r="U18" s="34"/>
      <c r="V18" s="34"/>
      <c r="W18" s="34"/>
      <c r="X18" s="34"/>
      <c r="Y18" s="34"/>
    </row>
    <row r="19" spans="1:25" s="28" customFormat="1" ht="16.25" customHeight="1" x14ac:dyDescent="0.25">
      <c r="A19" s="27"/>
      <c r="B19" s="28">
        <v>66.333615105875779</v>
      </c>
      <c r="C19" s="28">
        <f t="shared" si="1"/>
        <v>1.1115533369140939E-2</v>
      </c>
      <c r="D19" s="27">
        <f t="shared" si="2"/>
        <v>2012</v>
      </c>
      <c r="F19" s="35">
        <v>65.947548477739701</v>
      </c>
      <c r="H19" s="36">
        <v>1.8954457425378015E-4</v>
      </c>
      <c r="I19" s="34">
        <v>9.4543137707793594E-3</v>
      </c>
      <c r="J19" s="34">
        <v>9.5139365723994392E-3</v>
      </c>
      <c r="K19" s="34">
        <v>9.1960640858123679E-3</v>
      </c>
      <c r="L19" s="34">
        <v>9.2091677827845116E-3</v>
      </c>
      <c r="M19" s="34">
        <v>9.3455817140995646E-3</v>
      </c>
      <c r="N19" s="34">
        <v>8.9402048152256962E-3</v>
      </c>
      <c r="O19" s="34">
        <v>8.8321506401595074E-3</v>
      </c>
      <c r="P19" s="37">
        <v>5.7985197348989501E-3</v>
      </c>
      <c r="Q19" s="34" t="s">
        <v>16</v>
      </c>
      <c r="R19" s="34" t="s">
        <v>16</v>
      </c>
      <c r="S19" s="34" t="s">
        <v>16</v>
      </c>
      <c r="T19" s="34"/>
      <c r="U19" s="34"/>
      <c r="V19" s="34"/>
      <c r="W19" s="34"/>
      <c r="X19" s="34"/>
      <c r="Y19" s="34"/>
    </row>
    <row r="20" spans="1:25" s="28" customFormat="1" ht="16.25" customHeight="1" x14ac:dyDescent="0.25">
      <c r="A20" s="27"/>
      <c r="B20" s="28">
        <v>47.766402124571009</v>
      </c>
      <c r="C20" s="28">
        <f t="shared" si="1"/>
        <v>0.25134010252936384</v>
      </c>
      <c r="D20" s="27">
        <f t="shared" si="2"/>
        <v>2013</v>
      </c>
      <c r="F20" s="38">
        <v>47.962998595812451</v>
      </c>
      <c r="H20" s="39">
        <v>9.3996060942301198E-3</v>
      </c>
      <c r="I20" s="40">
        <v>1.7423697037876711E-2</v>
      </c>
      <c r="J20" s="40">
        <v>2.8684220697583633E-2</v>
      </c>
      <c r="K20" s="40">
        <v>1.9231490275846502E-2</v>
      </c>
      <c r="L20" s="40">
        <v>1.9268812568293877E-2</v>
      </c>
      <c r="M20" s="40">
        <v>1.7719032355384755E-2</v>
      </c>
      <c r="N20" s="40">
        <v>1.7554983647549496E-2</v>
      </c>
      <c r="O20" s="42">
        <v>1.3418713349215142E-2</v>
      </c>
      <c r="P20" s="34" t="s">
        <v>16</v>
      </c>
      <c r="Q20" s="34" t="s">
        <v>16</v>
      </c>
      <c r="R20" s="34" t="s">
        <v>16</v>
      </c>
      <c r="S20" s="34" t="s">
        <v>16</v>
      </c>
      <c r="T20" s="34"/>
      <c r="U20" s="34"/>
      <c r="V20" s="34"/>
      <c r="W20" s="34"/>
      <c r="X20" s="34"/>
      <c r="Y20" s="34"/>
    </row>
    <row r="21" spans="1:25" s="28" customFormat="1" ht="16.25" customHeight="1" x14ac:dyDescent="0.25">
      <c r="A21" s="27"/>
      <c r="B21" s="28">
        <v>47.775550873419093</v>
      </c>
      <c r="C21" s="28">
        <f t="shared" si="1"/>
        <v>2.3820853735204657</v>
      </c>
      <c r="D21" s="27">
        <f t="shared" si="2"/>
        <v>2014</v>
      </c>
      <c r="F21" s="35">
        <v>47.74780024927059</v>
      </c>
      <c r="H21" s="36">
        <v>3.6468211649972306E-2</v>
      </c>
      <c r="I21" s="34">
        <v>6.2940637718978579E-2</v>
      </c>
      <c r="J21" s="34">
        <v>7.0226855242901787E-2</v>
      </c>
      <c r="K21" s="34">
        <v>6.1483363277305796E-2</v>
      </c>
      <c r="L21" s="34">
        <v>9.2620542710992362E-2</v>
      </c>
      <c r="M21" s="34">
        <v>9.2388506673407797E-2</v>
      </c>
      <c r="N21" s="43">
        <v>9.3037837091236406E-2</v>
      </c>
      <c r="O21" s="34" t="s">
        <v>16</v>
      </c>
      <c r="P21" s="34" t="s">
        <v>16</v>
      </c>
      <c r="Q21" s="34" t="s">
        <v>16</v>
      </c>
      <c r="R21" s="34" t="s">
        <v>16</v>
      </c>
      <c r="S21" s="34" t="s">
        <v>16</v>
      </c>
      <c r="T21" s="34"/>
      <c r="U21" s="34"/>
      <c r="V21" s="34"/>
      <c r="W21" s="34"/>
      <c r="X21" s="34"/>
      <c r="Y21" s="34"/>
    </row>
    <row r="22" spans="1:25" s="28" customFormat="1" ht="16.25" customHeight="1" x14ac:dyDescent="0.25">
      <c r="A22" s="27"/>
      <c r="B22" s="28">
        <v>36.88837989391677</v>
      </c>
      <c r="C22" s="28">
        <f t="shared" si="1"/>
        <v>0.42346984172479074</v>
      </c>
      <c r="D22" s="27">
        <f t="shared" si="2"/>
        <v>2015</v>
      </c>
      <c r="F22" s="38">
        <v>36.88494117555598</v>
      </c>
      <c r="H22" s="39">
        <v>4.4613812126423044E-5</v>
      </c>
      <c r="I22" s="40">
        <v>0.19366994643065161</v>
      </c>
      <c r="J22" s="40">
        <v>0.20520297834553289</v>
      </c>
      <c r="K22" s="40">
        <v>0.18358350940572712</v>
      </c>
      <c r="L22" s="40">
        <v>0.18080321628339513</v>
      </c>
      <c r="M22" s="42">
        <v>0.18025298192229466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56.954898429107345</v>
      </c>
      <c r="C23" s="28">
        <f t="shared" si="1"/>
        <v>6.6573550111900071</v>
      </c>
      <c r="D23" s="27">
        <f t="shared" si="2"/>
        <v>2016</v>
      </c>
      <c r="F23" s="46">
        <v>56.921346943225657</v>
      </c>
      <c r="H23" s="36">
        <v>2.5411312671728293E-2</v>
      </c>
      <c r="I23" s="34">
        <v>0.25648734241248389</v>
      </c>
      <c r="J23" s="34">
        <v>0.35567633554424533</v>
      </c>
      <c r="K23" s="34">
        <v>0.31928608972718053</v>
      </c>
      <c r="L23" s="37">
        <v>0.3192971724669828</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37.870908045075097</v>
      </c>
      <c r="C24" s="28">
        <f t="shared" si="1"/>
        <v>0.72017530341912384</v>
      </c>
      <c r="D24" s="27">
        <f t="shared" si="2"/>
        <v>2017</v>
      </c>
      <c r="F24" s="38">
        <v>38.325567370010866</v>
      </c>
      <c r="H24" s="40">
        <v>2.0257987116102539E-2</v>
      </c>
      <c r="I24" s="40">
        <v>5.0161253686915458E-2</v>
      </c>
      <c r="J24" s="40">
        <v>6.7503129935047132E-2</v>
      </c>
      <c r="K24" s="42">
        <v>6.7244214348078313E-2</v>
      </c>
      <c r="L24" s="34"/>
      <c r="M24" s="34"/>
      <c r="N24" s="34"/>
      <c r="O24" s="34"/>
      <c r="P24" s="34"/>
      <c r="Q24" s="34"/>
      <c r="R24" s="34"/>
      <c r="S24" s="34"/>
      <c r="U24" s="44"/>
      <c r="V24" s="44"/>
      <c r="W24" s="44"/>
      <c r="X24" s="44"/>
      <c r="Y24" s="44"/>
    </row>
    <row r="25" spans="1:25" s="28" customFormat="1" ht="16.25" customHeight="1" x14ac:dyDescent="0.25">
      <c r="A25" s="27"/>
      <c r="B25" s="28">
        <v>130.63332244185588</v>
      </c>
      <c r="C25" s="28">
        <f t="shared" si="1"/>
        <v>69.427227857005107</v>
      </c>
      <c r="D25" s="27">
        <f t="shared" si="2"/>
        <v>2018</v>
      </c>
      <c r="F25" s="35">
        <v>129.32956221607171</v>
      </c>
      <c r="H25" s="36">
        <v>8.350051095080073E-3</v>
      </c>
      <c r="I25" s="34">
        <v>7.6215237148738457E-2</v>
      </c>
      <c r="J25" s="37">
        <v>0.54781728343572955</v>
      </c>
      <c r="K25" s="34"/>
      <c r="L25" s="34"/>
      <c r="M25" s="34"/>
      <c r="N25" s="34"/>
      <c r="O25" s="34"/>
      <c r="P25" s="34"/>
      <c r="Q25" s="34"/>
      <c r="R25" s="34"/>
      <c r="S25" s="34"/>
      <c r="U25" s="44"/>
      <c r="V25" s="44"/>
      <c r="W25" s="44"/>
      <c r="X25" s="44"/>
      <c r="Y25" s="44"/>
    </row>
    <row r="26" spans="1:25" s="28" customFormat="1" ht="16.25" customHeight="1" x14ac:dyDescent="0.25">
      <c r="A26" s="27"/>
      <c r="B26" s="28">
        <v>279.52286910972435</v>
      </c>
      <c r="C26" s="28">
        <f t="shared" si="1"/>
        <v>213.93873385600747</v>
      </c>
      <c r="D26" s="27">
        <f t="shared" si="2"/>
        <v>2019</v>
      </c>
      <c r="F26" s="38">
        <v>241.97102148514995</v>
      </c>
      <c r="H26" s="47">
        <v>5.3455950244537309E-2</v>
      </c>
      <c r="I26" s="42">
        <v>0.36085222703549452</v>
      </c>
      <c r="J26" s="34"/>
      <c r="K26" s="34"/>
      <c r="L26" s="34"/>
      <c r="M26" s="34"/>
      <c r="N26" s="34"/>
      <c r="O26" s="34"/>
      <c r="P26" s="34"/>
      <c r="Q26" s="34"/>
      <c r="R26" s="34"/>
      <c r="S26" s="34"/>
      <c r="U26" s="44"/>
      <c r="V26" s="44"/>
      <c r="W26" s="44"/>
      <c r="X26" s="44"/>
      <c r="Y26" s="44"/>
    </row>
    <row r="27" spans="1:25" s="28" customFormat="1" ht="16.25" customHeight="1" x14ac:dyDescent="0.25">
      <c r="A27" s="27"/>
      <c r="B27" s="28">
        <v>201.5802303243332</v>
      </c>
      <c r="C27" s="28">
        <f>+IF(I66="",J66*F27, IF(J66="", I66*F27,(I66+J66)*F27))</f>
        <v>83.702834024852379</v>
      </c>
      <c r="D27" s="27">
        <f t="shared" si="2"/>
        <v>2020</v>
      </c>
      <c r="F27" s="48">
        <v>113.90173759473537</v>
      </c>
      <c r="H27" s="49">
        <v>0.12348742161166025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141.15169934021634</v>
      </c>
      <c r="G31" s="17"/>
      <c r="H31" s="30">
        <v>8.4448962617700143E-2</v>
      </c>
      <c r="I31" s="31">
        <v>0.35359809428055688</v>
      </c>
      <c r="J31" s="31">
        <v>0.54849532281954805</v>
      </c>
      <c r="K31" s="31">
        <v>1.0574825504356258</v>
      </c>
      <c r="L31" s="31">
        <v>0.62418240350944942</v>
      </c>
      <c r="M31" s="31">
        <v>0.62848755237178699</v>
      </c>
      <c r="N31" s="31">
        <v>0.63764085852439556</v>
      </c>
      <c r="O31" s="31">
        <v>0.63636139923334356</v>
      </c>
      <c r="P31" s="31">
        <v>0.63789834242720922</v>
      </c>
      <c r="Q31" s="31">
        <v>0.63838403879057337</v>
      </c>
      <c r="R31" s="31">
        <v>0.6387750188776542</v>
      </c>
      <c r="S31" s="31">
        <v>0.64001544703541935</v>
      </c>
      <c r="T31" s="31">
        <v>0.64035609103018665</v>
      </c>
      <c r="U31" s="31">
        <v>0.64048556729240713</v>
      </c>
      <c r="V31" s="59">
        <v>0.64052329002123176</v>
      </c>
      <c r="W31" s="60">
        <v>0.64052924757797558</v>
      </c>
    </row>
    <row r="32" spans="1:25" s="54" customFormat="1" ht="19.25" customHeight="1" x14ac:dyDescent="0.25">
      <c r="D32" s="27">
        <f>D31+1</f>
        <v>2006</v>
      </c>
      <c r="E32" s="57"/>
      <c r="F32" s="61">
        <v>243.64758023094191</v>
      </c>
      <c r="G32" s="17"/>
      <c r="H32" s="36">
        <v>3.0888896051931271E-2</v>
      </c>
      <c r="I32" s="34">
        <v>0.33563811125384807</v>
      </c>
      <c r="J32" s="34">
        <v>0.51044017582672285</v>
      </c>
      <c r="K32" s="34">
        <v>0.54677504168199109</v>
      </c>
      <c r="L32" s="34">
        <v>0.55818766389769758</v>
      </c>
      <c r="M32" s="34">
        <v>0.5669971163384413</v>
      </c>
      <c r="N32" s="34">
        <v>0.56745420584712647</v>
      </c>
      <c r="O32" s="34">
        <v>0.56820446961413795</v>
      </c>
      <c r="P32" s="34">
        <v>0.56828613434210173</v>
      </c>
      <c r="Q32" s="34">
        <v>0.56891494599731451</v>
      </c>
      <c r="R32" s="34">
        <v>0.56988978259229339</v>
      </c>
      <c r="S32" s="34">
        <v>0.57006824517914001</v>
      </c>
      <c r="T32" s="34">
        <v>0.57065349940073251</v>
      </c>
      <c r="U32" s="34">
        <v>0.57077206239526102</v>
      </c>
      <c r="V32" s="37">
        <v>0.5712806627937167</v>
      </c>
    </row>
    <row r="33" spans="1:21" s="54" customFormat="1" ht="16.25" customHeight="1" x14ac:dyDescent="0.25">
      <c r="D33" s="27">
        <f>D32+1</f>
        <v>2007</v>
      </c>
      <c r="F33" s="62">
        <v>148.61531869872371</v>
      </c>
      <c r="G33" s="17"/>
      <c r="H33" s="39">
        <v>1.7096776223494107E-3</v>
      </c>
      <c r="I33" s="40">
        <v>2.5967510772527978E-2</v>
      </c>
      <c r="J33" s="40">
        <v>3.8491155847621597E-2</v>
      </c>
      <c r="K33" s="40">
        <v>7.4174364345312938E-2</v>
      </c>
      <c r="L33" s="40">
        <v>7.6587051542773663E-2</v>
      </c>
      <c r="M33" s="40">
        <v>7.5081315436315868E-2</v>
      </c>
      <c r="N33" s="40">
        <v>7.4107548892423436E-2</v>
      </c>
      <c r="O33" s="40">
        <v>7.5851792183467437E-2</v>
      </c>
      <c r="P33" s="40">
        <v>7.6246661602990221E-2</v>
      </c>
      <c r="Q33" s="40">
        <v>7.771857233013231E-2</v>
      </c>
      <c r="R33" s="40">
        <v>7.9202931166054785E-2</v>
      </c>
      <c r="S33" s="40">
        <v>7.9299292803771598E-2</v>
      </c>
      <c r="T33" s="40">
        <v>7.9940917792878402E-2</v>
      </c>
      <c r="U33" s="41">
        <v>7.9973913434023755E-2</v>
      </c>
    </row>
    <row r="34" spans="1:21" s="54" customFormat="1" ht="16.25" customHeight="1" x14ac:dyDescent="0.25">
      <c r="D34" s="27">
        <f t="shared" ref="D34:D46" si="3">D33+1</f>
        <v>2008</v>
      </c>
      <c r="F34" s="61">
        <v>40.863650726558454</v>
      </c>
      <c r="G34" s="17"/>
      <c r="H34" s="36">
        <v>9.759084349633431E-3</v>
      </c>
      <c r="I34" s="34">
        <v>0.10477059591369103</v>
      </c>
      <c r="J34" s="34">
        <v>0.13122513541377895</v>
      </c>
      <c r="K34" s="34">
        <v>0.12475598273000572</v>
      </c>
      <c r="L34" s="34">
        <v>0.12254824786792047</v>
      </c>
      <c r="M34" s="34">
        <v>0.11347584460596503</v>
      </c>
      <c r="N34" s="34">
        <v>0.12149702194914312</v>
      </c>
      <c r="O34" s="34">
        <v>0.12308549316108625</v>
      </c>
      <c r="P34" s="34">
        <v>0.12527508032432894</v>
      </c>
      <c r="Q34" s="34">
        <v>0.12662354821003233</v>
      </c>
      <c r="R34" s="34">
        <v>0.19591884619739722</v>
      </c>
      <c r="S34" s="34">
        <v>0.19639410794889423</v>
      </c>
      <c r="T34" s="63">
        <v>0.19651810895837271</v>
      </c>
    </row>
    <row r="35" spans="1:21" s="54" customFormat="1" ht="16.25" customHeight="1" x14ac:dyDescent="0.25">
      <c r="A35" s="27"/>
      <c r="D35" s="27">
        <f t="shared" si="3"/>
        <v>2009</v>
      </c>
      <c r="F35" s="62">
        <v>45.527878550052939</v>
      </c>
      <c r="G35" s="17"/>
      <c r="H35" s="39">
        <v>3.076716169103506E-2</v>
      </c>
      <c r="I35" s="40">
        <v>0.1040648604436359</v>
      </c>
      <c r="J35" s="40">
        <v>0.13414911883390868</v>
      </c>
      <c r="K35" s="40">
        <v>0.13365014112727208</v>
      </c>
      <c r="L35" s="40">
        <v>0.16541966471382658</v>
      </c>
      <c r="M35" s="40">
        <v>0.1787251609486761</v>
      </c>
      <c r="N35" s="40">
        <v>0.22287456346074622</v>
      </c>
      <c r="O35" s="40">
        <v>0.22395445013046988</v>
      </c>
      <c r="P35" s="40">
        <v>0.22445255202683467</v>
      </c>
      <c r="Q35" s="40">
        <v>0.22518148304289526</v>
      </c>
      <c r="R35" s="40">
        <v>0.2258715330634059</v>
      </c>
      <c r="S35" s="40">
        <v>0.22586699163665425</v>
      </c>
    </row>
    <row r="36" spans="1:21" s="54" customFormat="1" ht="16.25" customHeight="1" x14ac:dyDescent="0.25">
      <c r="A36" s="27"/>
      <c r="D36" s="27">
        <f t="shared" si="3"/>
        <v>2010</v>
      </c>
      <c r="F36" s="61">
        <v>122.20615886823929</v>
      </c>
      <c r="G36" s="17"/>
      <c r="H36" s="36">
        <v>5.5352880659947597E-2</v>
      </c>
      <c r="I36" s="34">
        <v>0.2320805532928723</v>
      </c>
      <c r="J36" s="34">
        <v>0.4331504041381532</v>
      </c>
      <c r="K36" s="34">
        <v>0.44259836973711902</v>
      </c>
      <c r="L36" s="34">
        <v>0.45403299672316511</v>
      </c>
      <c r="M36" s="34">
        <v>0.46511575090598933</v>
      </c>
      <c r="N36" s="34">
        <v>0.47429702480851732</v>
      </c>
      <c r="O36" s="34">
        <v>0.48002583156245343</v>
      </c>
      <c r="P36" s="34">
        <v>0.50178616368449647</v>
      </c>
      <c r="Q36" s="34">
        <v>0.51157257043204385</v>
      </c>
      <c r="R36" s="37">
        <v>0.51749038956875493</v>
      </c>
      <c r="S36" s="34" t="s">
        <v>16</v>
      </c>
    </row>
    <row r="37" spans="1:21" s="54" customFormat="1" ht="16.25" customHeight="1" x14ac:dyDescent="0.25">
      <c r="A37" s="27"/>
      <c r="D37" s="27">
        <f t="shared" si="3"/>
        <v>2011</v>
      </c>
      <c r="F37" s="62">
        <v>137.86464986153072</v>
      </c>
      <c r="G37" s="17"/>
      <c r="H37" s="39">
        <v>2.3125354464780878E-2</v>
      </c>
      <c r="I37" s="40">
        <v>0.2760617457224056</v>
      </c>
      <c r="J37" s="40">
        <v>0.38755866470413536</v>
      </c>
      <c r="K37" s="40">
        <v>0.41182635833153147</v>
      </c>
      <c r="L37" s="40">
        <v>0.42172249451626032</v>
      </c>
      <c r="M37" s="40">
        <v>0.43388266966269395</v>
      </c>
      <c r="N37" s="40">
        <v>0.44377059428125348</v>
      </c>
      <c r="O37" s="40">
        <v>0.45499235913272168</v>
      </c>
      <c r="P37" s="40">
        <v>0.45490195674125444</v>
      </c>
      <c r="Q37" s="42">
        <v>0.45744434619827001</v>
      </c>
      <c r="R37" s="34" t="s">
        <v>16</v>
      </c>
      <c r="S37" s="34" t="s">
        <v>16</v>
      </c>
    </row>
    <row r="38" spans="1:21" s="54" customFormat="1" ht="16.25" customHeight="1" x14ac:dyDescent="0.25">
      <c r="A38" s="27"/>
      <c r="D38" s="27">
        <f t="shared" si="3"/>
        <v>2012</v>
      </c>
      <c r="F38" s="61">
        <v>65.947548477739701</v>
      </c>
      <c r="G38" s="17"/>
      <c r="H38" s="36">
        <v>1.8954457425378015E-4</v>
      </c>
      <c r="I38" s="34">
        <v>2.1564626496500829E-3</v>
      </c>
      <c r="J38" s="34">
        <v>3.6297130835413064E-3</v>
      </c>
      <c r="K38" s="34">
        <v>4.0152891838016657E-3</v>
      </c>
      <c r="L38" s="34">
        <v>4.9398761436182988E-3</v>
      </c>
      <c r="M38" s="34">
        <v>5.3267079180931605E-3</v>
      </c>
      <c r="N38" s="34">
        <v>5.4676566105904111E-3</v>
      </c>
      <c r="O38" s="34">
        <v>5.6299294628389257E-3</v>
      </c>
      <c r="P38" s="37">
        <v>5.6303755749489148E-3</v>
      </c>
      <c r="Q38" s="34" t="s">
        <v>16</v>
      </c>
      <c r="R38" s="34" t="s">
        <v>16</v>
      </c>
      <c r="S38" s="34" t="s">
        <v>16</v>
      </c>
    </row>
    <row r="39" spans="1:21" s="54" customFormat="1" ht="16.25" customHeight="1" x14ac:dyDescent="0.25">
      <c r="A39" s="27"/>
      <c r="D39" s="27">
        <f t="shared" si="3"/>
        <v>2013</v>
      </c>
      <c r="F39" s="62">
        <v>47.962998595812451</v>
      </c>
      <c r="G39" s="17"/>
      <c r="H39" s="39">
        <v>9.3996060942301198E-3</v>
      </c>
      <c r="I39" s="40">
        <v>7.4135426072880102E-4</v>
      </c>
      <c r="J39" s="40">
        <v>4.6098784011024997E-3</v>
      </c>
      <c r="K39" s="40">
        <v>9.3407125573756224E-3</v>
      </c>
      <c r="L39" s="40">
        <v>1.1945088733897047E-2</v>
      </c>
      <c r="M39" s="40">
        <v>1.2482479806710356E-2</v>
      </c>
      <c r="N39" s="40">
        <v>1.2710663327347263E-2</v>
      </c>
      <c r="O39" s="42">
        <v>1.2718998897156435E-2</v>
      </c>
      <c r="P39" s="34" t="s">
        <v>16</v>
      </c>
      <c r="Q39" s="34" t="s">
        <v>16</v>
      </c>
      <c r="R39" s="34" t="s">
        <v>16</v>
      </c>
      <c r="S39" s="34" t="s">
        <v>16</v>
      </c>
    </row>
    <row r="40" spans="1:21" s="54" customFormat="1" ht="16.25" customHeight="1" x14ac:dyDescent="0.25">
      <c r="A40" s="27"/>
      <c r="D40" s="27">
        <f t="shared" si="3"/>
        <v>2014</v>
      </c>
      <c r="F40" s="61">
        <v>47.74780024927059</v>
      </c>
      <c r="G40" s="17"/>
      <c r="H40" s="36" t="s">
        <v>16</v>
      </c>
      <c r="I40" s="34">
        <v>5.1073695290786161E-2</v>
      </c>
      <c r="J40" s="34">
        <v>5.2689009911352211E-2</v>
      </c>
      <c r="K40" s="64">
        <v>5.3757889648442386E-2</v>
      </c>
      <c r="L40" s="34">
        <v>5.4456223297600352E-2</v>
      </c>
      <c r="M40" s="34">
        <v>5.5565752518804398E-2</v>
      </c>
      <c r="N40" s="37">
        <v>5.5566431600418346E-2</v>
      </c>
      <c r="O40" s="34" t="s">
        <v>16</v>
      </c>
      <c r="P40" s="34" t="s">
        <v>16</v>
      </c>
      <c r="Q40" s="34" t="s">
        <v>16</v>
      </c>
      <c r="R40" s="34" t="s">
        <v>16</v>
      </c>
      <c r="S40" s="34" t="s">
        <v>16</v>
      </c>
    </row>
    <row r="41" spans="1:21" s="54" customFormat="1" ht="15.65" customHeight="1" x14ac:dyDescent="0.25">
      <c r="A41" s="27"/>
      <c r="D41" s="27">
        <f t="shared" si="3"/>
        <v>2015</v>
      </c>
      <c r="F41" s="62">
        <v>36.88494117555598</v>
      </c>
      <c r="G41" s="17"/>
      <c r="H41" s="39" t="s">
        <v>16</v>
      </c>
      <c r="I41" s="40">
        <v>3.8132319703323633E-2</v>
      </c>
      <c r="J41" s="40">
        <v>0.12095044080821547</v>
      </c>
      <c r="K41" s="40">
        <v>0.16626074390202844</v>
      </c>
      <c r="L41" s="40">
        <v>0.17266298457876733</v>
      </c>
      <c r="M41" s="42">
        <v>0.17282251425151138</v>
      </c>
      <c r="N41" s="34" t="s">
        <v>16</v>
      </c>
      <c r="O41" s="34" t="s">
        <v>16</v>
      </c>
      <c r="P41" s="34" t="s">
        <v>16</v>
      </c>
      <c r="Q41" s="34" t="s">
        <v>16</v>
      </c>
      <c r="R41" s="34" t="s">
        <v>16</v>
      </c>
      <c r="S41" s="34" t="s">
        <v>16</v>
      </c>
    </row>
    <row r="42" spans="1:21" s="54" customFormat="1" ht="18.75" customHeight="1" x14ac:dyDescent="0.25">
      <c r="A42" s="27"/>
      <c r="D42" s="27">
        <f t="shared" si="3"/>
        <v>2016</v>
      </c>
      <c r="E42" s="65"/>
      <c r="F42" s="61">
        <v>56.921346943225657</v>
      </c>
      <c r="G42" s="17"/>
      <c r="H42" s="66">
        <v>2.2283758498897982E-3</v>
      </c>
      <c r="I42" s="34">
        <v>5.246840410847612E-2</v>
      </c>
      <c r="J42" s="34">
        <v>0.13084833837196438</v>
      </c>
      <c r="K42" s="34">
        <v>0.20073426517491122</v>
      </c>
      <c r="L42" s="37">
        <v>0.21877265026309325</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38.325567370010866</v>
      </c>
      <c r="G43" s="17"/>
      <c r="H43" s="40">
        <v>1.7119254456553504E-2</v>
      </c>
      <c r="I43" s="40">
        <v>3.5824482603817431E-2</v>
      </c>
      <c r="J43" s="40">
        <v>5.8586406276794414E-2</v>
      </c>
      <c r="K43" s="40">
        <v>5.9987275696167415E-2</v>
      </c>
      <c r="L43" s="34"/>
      <c r="M43" s="34"/>
      <c r="N43" s="34"/>
      <c r="O43" s="34"/>
      <c r="P43" s="34"/>
      <c r="Q43" s="34"/>
      <c r="R43" s="34"/>
      <c r="S43" s="34"/>
    </row>
    <row r="44" spans="1:21" s="54" customFormat="1" ht="18.75" customHeight="1" x14ac:dyDescent="0.25">
      <c r="A44" s="27"/>
      <c r="D44" s="27">
        <f t="shared" si="3"/>
        <v>2018</v>
      </c>
      <c r="E44" s="65"/>
      <c r="F44" s="61">
        <v>129.32956221607171</v>
      </c>
      <c r="G44" s="17"/>
      <c r="H44" s="67">
        <v>1.8433425313318609E-3</v>
      </c>
      <c r="I44" s="34">
        <v>2.8665171821212754E-2</v>
      </c>
      <c r="J44" s="37">
        <v>0.25186561224141957</v>
      </c>
      <c r="K44" s="34"/>
      <c r="L44" s="34"/>
      <c r="M44" s="34"/>
      <c r="N44" s="34"/>
      <c r="O44" s="34"/>
      <c r="P44" s="34"/>
      <c r="Q44" s="34"/>
      <c r="R44" s="34"/>
      <c r="S44" s="34"/>
    </row>
    <row r="45" spans="1:21" s="54" customFormat="1" ht="18.75" customHeight="1" x14ac:dyDescent="0.25">
      <c r="A45" s="27"/>
      <c r="D45" s="27">
        <f t="shared" si="3"/>
        <v>2019</v>
      </c>
      <c r="E45" s="65"/>
      <c r="F45" s="62">
        <v>241.97102148514995</v>
      </c>
      <c r="G45" s="17"/>
      <c r="H45" s="47">
        <v>4.6286219378275546E-3</v>
      </c>
      <c r="I45" s="42">
        <v>0.17381167917729229</v>
      </c>
      <c r="J45" s="34"/>
      <c r="K45" s="34"/>
      <c r="L45" s="34"/>
      <c r="M45" s="34"/>
      <c r="N45" s="34"/>
      <c r="O45" s="34"/>
      <c r="P45" s="34"/>
      <c r="Q45" s="34"/>
      <c r="R45" s="34"/>
      <c r="S45" s="34"/>
    </row>
    <row r="46" spans="1:21" s="54" customFormat="1" ht="18.75" customHeight="1" x14ac:dyDescent="0.25">
      <c r="A46" s="27"/>
      <c r="D46" s="27">
        <f t="shared" si="3"/>
        <v>2020</v>
      </c>
      <c r="E46" s="65"/>
      <c r="F46" s="68">
        <v>113.90173759473537</v>
      </c>
      <c r="G46" s="17"/>
      <c r="H46" s="69">
        <v>3.8628656522578138E-2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0.64080244834604683</v>
      </c>
      <c r="H51" s="74">
        <v>0.64052924757797569</v>
      </c>
      <c r="I51" s="74">
        <v>2.7320065239535771E-4</v>
      </c>
      <c r="J51" s="74">
        <v>1.156757958289509E-10</v>
      </c>
      <c r="K51" s="34"/>
      <c r="L51" s="34"/>
      <c r="M51" s="34"/>
      <c r="N51" s="34"/>
      <c r="O51" s="34"/>
      <c r="P51" s="34"/>
      <c r="Q51" s="34"/>
    </row>
    <row r="52" spans="1:19" s="28" customFormat="1" ht="16.25" customHeight="1" x14ac:dyDescent="0.25">
      <c r="A52" s="27"/>
      <c r="D52" s="55">
        <f>D51+1</f>
        <v>2006</v>
      </c>
      <c r="F52" s="75">
        <v>0.57246867001719226</v>
      </c>
      <c r="H52" s="76">
        <v>0.57128066279371692</v>
      </c>
      <c r="I52" s="76">
        <v>1.1880073771163052E-3</v>
      </c>
      <c r="J52" s="76">
        <v>-1.536409222902819E-10</v>
      </c>
      <c r="K52" s="34"/>
      <c r="L52" s="34"/>
      <c r="M52" s="34"/>
      <c r="N52" s="34"/>
      <c r="O52" s="34"/>
      <c r="P52" s="34"/>
      <c r="Q52" s="34"/>
    </row>
    <row r="53" spans="1:19" s="28" customFormat="1" ht="16.25" customHeight="1" x14ac:dyDescent="0.25">
      <c r="A53" s="27"/>
      <c r="D53" s="55">
        <f>D52+1</f>
        <v>2007</v>
      </c>
      <c r="F53" s="77">
        <v>8.1028079340093581E-2</v>
      </c>
      <c r="H53" s="78">
        <v>7.9973913434023797E-2</v>
      </c>
      <c r="I53" s="78">
        <v>1.054165793096762E-3</v>
      </c>
      <c r="J53" s="78">
        <v>1.1297302424204238E-10</v>
      </c>
      <c r="K53" s="34"/>
      <c r="L53" s="34"/>
      <c r="M53" s="34"/>
      <c r="N53" s="34"/>
      <c r="O53" s="34"/>
      <c r="P53" s="34"/>
      <c r="Q53" s="34"/>
    </row>
    <row r="54" spans="1:19" s="28" customFormat="1" ht="16.25" customHeight="1" x14ac:dyDescent="0.25">
      <c r="A54" s="27"/>
      <c r="D54" s="55">
        <f t="shared" ref="D54:D61" si="4">D53+1</f>
        <v>2008</v>
      </c>
      <c r="F54" s="75">
        <v>0.19986464413940994</v>
      </c>
      <c r="H54" s="76">
        <v>0.19651810895837266</v>
      </c>
      <c r="I54" s="76">
        <v>3.3465360784856965E-3</v>
      </c>
      <c r="J54" s="76">
        <v>-8.974484353519153E-10</v>
      </c>
      <c r="K54" s="34"/>
      <c r="L54" s="34"/>
      <c r="M54" s="34"/>
      <c r="N54" s="34"/>
      <c r="O54" s="34"/>
      <c r="P54" s="34"/>
      <c r="Q54" s="34"/>
    </row>
    <row r="55" spans="1:19" s="28" customFormat="1" ht="16.25" customHeight="1" x14ac:dyDescent="0.25">
      <c r="A55" s="27"/>
      <c r="D55" s="55">
        <f t="shared" si="4"/>
        <v>2009</v>
      </c>
      <c r="F55" s="77">
        <v>0.22614053424639172</v>
      </c>
      <c r="H55" s="78">
        <v>0.22586699163665419</v>
      </c>
      <c r="I55" s="78">
        <v>2.7354240705015188E-4</v>
      </c>
      <c r="J55" s="78">
        <v>2.0268738416819895E-10</v>
      </c>
      <c r="K55" s="34"/>
      <c r="L55" s="34"/>
      <c r="M55" s="34"/>
      <c r="N55" s="34"/>
      <c r="O55" s="34"/>
      <c r="P55" s="34"/>
      <c r="Q55" s="34"/>
    </row>
    <row r="56" spans="1:19" s="28" customFormat="1" ht="16.25" customHeight="1" x14ac:dyDescent="0.25">
      <c r="A56" s="27"/>
      <c r="D56" s="55">
        <f t="shared" si="4"/>
        <v>2010</v>
      </c>
      <c r="F56" s="75">
        <v>0.53747538440064369</v>
      </c>
      <c r="H56" s="76">
        <v>0.51749038956875482</v>
      </c>
      <c r="I56" s="76">
        <v>1.5992612443474656E-2</v>
      </c>
      <c r="J56" s="76">
        <v>3.9923823884141845E-3</v>
      </c>
      <c r="K56" s="34"/>
      <c r="L56" s="34"/>
      <c r="M56" s="34"/>
      <c r="N56" s="34"/>
      <c r="O56" s="34"/>
      <c r="P56" s="34"/>
      <c r="Q56" s="34"/>
    </row>
    <row r="57" spans="1:19" s="28" customFormat="1" ht="16.25" customHeight="1" x14ac:dyDescent="0.25">
      <c r="A57" s="27"/>
      <c r="D57" s="55">
        <f t="shared" si="4"/>
        <v>2011</v>
      </c>
      <c r="F57" s="77">
        <v>0.56674647602491657</v>
      </c>
      <c r="H57" s="78">
        <v>0.45744434619827007</v>
      </c>
      <c r="I57" s="78">
        <v>0.10490736097434654</v>
      </c>
      <c r="J57" s="78">
        <v>4.3947688522999332E-3</v>
      </c>
      <c r="K57" s="34"/>
      <c r="L57" s="34"/>
      <c r="M57" s="34"/>
      <c r="N57" s="34"/>
      <c r="O57" s="34"/>
      <c r="P57" s="34"/>
      <c r="Q57" s="34"/>
    </row>
    <row r="58" spans="1:19" s="28" customFormat="1" ht="16.25" customHeight="1" x14ac:dyDescent="0.25">
      <c r="A58" s="27"/>
      <c r="D58" s="55">
        <f t="shared" si="4"/>
        <v>2012</v>
      </c>
      <c r="F58" s="75">
        <v>5.7989266981630389E-3</v>
      </c>
      <c r="H58" s="76">
        <v>5.6303755749489148E-3</v>
      </c>
      <c r="I58" s="76">
        <v>1.6814415995003315E-4</v>
      </c>
      <c r="J58" s="76">
        <v>4.0696326409112859E-7</v>
      </c>
      <c r="K58" s="34"/>
      <c r="L58" s="34"/>
      <c r="M58" s="34"/>
      <c r="N58" s="34"/>
      <c r="O58" s="34"/>
      <c r="P58" s="34"/>
      <c r="Q58" s="34"/>
    </row>
    <row r="59" spans="1:19" s="28" customFormat="1" ht="16.25" customHeight="1" x14ac:dyDescent="0.25">
      <c r="A59" s="27"/>
      <c r="D59" s="55">
        <f t="shared" si="4"/>
        <v>2013</v>
      </c>
      <c r="F59" s="77">
        <v>1.795929057798783E-2</v>
      </c>
      <c r="H59" s="78">
        <v>1.2718998897156436E-2</v>
      </c>
      <c r="I59" s="78">
        <v>6.9971445205870475E-4</v>
      </c>
      <c r="J59" s="78">
        <v>4.5405772287726905E-3</v>
      </c>
    </row>
    <row r="60" spans="1:19" s="28" customFormat="1" ht="16.25" customHeight="1" x14ac:dyDescent="0.25">
      <c r="A60" s="54"/>
      <c r="D60" s="55">
        <f t="shared" si="4"/>
        <v>2014</v>
      </c>
      <c r="F60" s="75">
        <v>0.10545533456735356</v>
      </c>
      <c r="H60" s="76">
        <v>5.5566431600418346E-2</v>
      </c>
      <c r="I60" s="76">
        <v>3.7471405490818024E-2</v>
      </c>
      <c r="J60" s="76">
        <v>1.2417497476117192E-2</v>
      </c>
    </row>
    <row r="61" spans="1:19" s="28" customFormat="1" ht="15.65" customHeight="1" x14ac:dyDescent="0.25">
      <c r="D61" s="55">
        <f t="shared" si="4"/>
        <v>2015</v>
      </c>
      <c r="F61" s="77">
        <v>0.18430334703118859</v>
      </c>
      <c r="H61" s="78">
        <v>0.17282251425151135</v>
      </c>
      <c r="I61" s="78">
        <v>7.4304676707832897E-3</v>
      </c>
      <c r="J61" s="78">
        <v>4.050365108893973E-3</v>
      </c>
    </row>
    <row r="62" spans="1:19" s="28" customFormat="1" ht="18.75" customHeight="1" x14ac:dyDescent="0.25">
      <c r="D62" s="27">
        <f>D61+1</f>
        <v>2016</v>
      </c>
      <c r="F62" s="75">
        <v>0.33572973874924888</v>
      </c>
      <c r="H62" s="76">
        <v>0.21877265026309325</v>
      </c>
      <c r="I62" s="76">
        <v>0.10052452220388947</v>
      </c>
      <c r="J62" s="76">
        <v>1.6432566282266154E-2</v>
      </c>
    </row>
    <row r="63" spans="1:19" s="28" customFormat="1" ht="18.75" customHeight="1" x14ac:dyDescent="0.25">
      <c r="D63" s="27">
        <f>D62+1</f>
        <v>2017</v>
      </c>
      <c r="F63" s="77">
        <v>7.8778264397424039E-2</v>
      </c>
      <c r="H63" s="78">
        <v>5.9987275696167408E-2</v>
      </c>
      <c r="I63" s="78">
        <v>7.2569386519108986E-3</v>
      </c>
      <c r="J63" s="78">
        <v>1.1534050049345728E-2</v>
      </c>
    </row>
    <row r="64" spans="1:19" s="28" customFormat="1" ht="18.75" customHeight="1" x14ac:dyDescent="0.25">
      <c r="D64" s="27">
        <f t="shared" ref="D64:D65" si="5">D63+1</f>
        <v>2018</v>
      </c>
      <c r="F64" s="75">
        <v>0.78868972783699087</v>
      </c>
      <c r="H64" s="76">
        <v>0.25186561224141962</v>
      </c>
      <c r="I64" s="76">
        <v>0.29595167119430993</v>
      </c>
      <c r="J64" s="76">
        <v>0.2408724444012614</v>
      </c>
    </row>
    <row r="65" spans="1:10" s="28" customFormat="1" ht="18.75" customHeight="1" x14ac:dyDescent="0.25">
      <c r="D65" s="27">
        <f t="shared" si="5"/>
        <v>2019</v>
      </c>
      <c r="F65" s="77">
        <v>1.057961907344747</v>
      </c>
      <c r="H65" s="78">
        <v>0.17381167917729226</v>
      </c>
      <c r="I65" s="78">
        <v>0.18704054785820223</v>
      </c>
      <c r="J65" s="78">
        <v>0.69710968030925269</v>
      </c>
    </row>
    <row r="66" spans="1:10" s="28" customFormat="1" ht="18.75" customHeight="1" x14ac:dyDescent="0.25">
      <c r="D66" s="27">
        <f>D65+1</f>
        <v>2020</v>
      </c>
      <c r="F66" s="79">
        <v>0.77349746355227167</v>
      </c>
      <c r="H66" s="80">
        <v>3.8628656522578138E-2</v>
      </c>
      <c r="I66" s="80">
        <v>8.4858765089082133E-2</v>
      </c>
      <c r="J66" s="80">
        <v>0.6500100419406114</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5AF17-69C1-4596-9F52-C474B1612E63}">
  <sheetPr codeName="WTemplate1">
    <pageSetUpPr fitToPage="1"/>
  </sheetPr>
  <dimension ref="A1:AP137"/>
  <sheetViews>
    <sheetView showGridLines="0" view="pageBreakPreview" topLeftCell="D27"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17</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SR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11668.190551945325</v>
      </c>
      <c r="C12" s="28">
        <f>+IF(I51="",J51*F12, IF(J51="", I51*F12,(I51+J51)*F12))</f>
        <v>504.55226788801957</v>
      </c>
      <c r="D12" s="27">
        <v>2005</v>
      </c>
      <c r="F12" s="29">
        <v>11705.243750041163</v>
      </c>
      <c r="H12" s="30">
        <v>0.22934879171343489</v>
      </c>
      <c r="I12" s="31">
        <v>0.72325763560597722</v>
      </c>
      <c r="J12" s="31">
        <v>0.8333629926025653</v>
      </c>
      <c r="K12" s="31">
        <v>0.86268912861149349</v>
      </c>
      <c r="L12" s="31">
        <v>0.89674994984648793</v>
      </c>
      <c r="M12" s="31">
        <v>0.90662495167754253</v>
      </c>
      <c r="N12" s="31">
        <v>0.91190976409511748</v>
      </c>
      <c r="O12" s="31">
        <v>0.91475587894856514</v>
      </c>
      <c r="P12" s="31">
        <v>0.91851625327535169</v>
      </c>
      <c r="Q12" s="31">
        <v>0.9193041730064756</v>
      </c>
      <c r="R12" s="31">
        <v>0.9221614312657701</v>
      </c>
      <c r="S12" s="32">
        <v>0.92459599046770258</v>
      </c>
      <c r="T12" s="32">
        <v>0.92809455720340173</v>
      </c>
      <c r="U12" s="32">
        <v>0.93065128216040516</v>
      </c>
      <c r="V12" s="32">
        <v>0.93108337303791378</v>
      </c>
      <c r="W12" s="33">
        <v>0.93172263402560829</v>
      </c>
      <c r="X12" s="34"/>
      <c r="Y12" s="34"/>
    </row>
    <row r="13" spans="1:42" s="28" customFormat="1" ht="16.25" customHeight="1" x14ac:dyDescent="0.25">
      <c r="A13" s="27"/>
      <c r="B13" s="28">
        <v>10497.763140629409</v>
      </c>
      <c r="C13" s="28">
        <f t="shared" ref="C13:C26" si="1">+IF(I52="",J52*F13, IF(J52="", I52*F13,(I52+J52)*F13))</f>
        <v>515.48130823149643</v>
      </c>
      <c r="D13" s="27">
        <f>D12+1</f>
        <v>2006</v>
      </c>
      <c r="F13" s="35">
        <v>10511.275179555076</v>
      </c>
      <c r="H13" s="36">
        <v>6.7424142213794572E-2</v>
      </c>
      <c r="I13" s="34">
        <v>0.35815202910050475</v>
      </c>
      <c r="J13" s="34">
        <v>0.45068470738260819</v>
      </c>
      <c r="K13" s="34">
        <v>0.50637614530314368</v>
      </c>
      <c r="L13" s="34">
        <v>0.5291332951073523</v>
      </c>
      <c r="M13" s="34">
        <v>0.54614282897871269</v>
      </c>
      <c r="N13" s="34">
        <v>0.54698827027761199</v>
      </c>
      <c r="O13" s="34">
        <v>0.54936670275437482</v>
      </c>
      <c r="P13" s="34">
        <v>0.55329146881501645</v>
      </c>
      <c r="Q13" s="34">
        <v>0.55625344467319782</v>
      </c>
      <c r="R13" s="34">
        <v>0.55861104606306644</v>
      </c>
      <c r="S13" s="34">
        <v>0.56142645338993447</v>
      </c>
      <c r="T13" s="34">
        <v>0.56287171691484461</v>
      </c>
      <c r="U13" s="34">
        <v>0.56552385230199997</v>
      </c>
      <c r="V13" s="37">
        <v>0.56586912711111637</v>
      </c>
      <c r="W13" s="34"/>
      <c r="X13" s="34"/>
      <c r="Y13" s="34"/>
    </row>
    <row r="14" spans="1:42" s="28" customFormat="1" ht="16.25" customHeight="1" x14ac:dyDescent="0.25">
      <c r="A14" s="27"/>
      <c r="B14" s="28">
        <v>10185.068902073999</v>
      </c>
      <c r="C14" s="28">
        <f t="shared" si="1"/>
        <v>563.63611514086028</v>
      </c>
      <c r="D14" s="27">
        <f>D13+1</f>
        <v>2007</v>
      </c>
      <c r="F14" s="38">
        <v>10151.624073017207</v>
      </c>
      <c r="H14" s="39">
        <v>0.11587027532925998</v>
      </c>
      <c r="I14" s="40">
        <v>0.42702524729000141</v>
      </c>
      <c r="J14" s="40">
        <v>0.54330241431045634</v>
      </c>
      <c r="K14" s="40">
        <v>0.57577913626853616</v>
      </c>
      <c r="L14" s="40">
        <v>0.59559674834724918</v>
      </c>
      <c r="M14" s="40">
        <v>0.61242003643478915</v>
      </c>
      <c r="N14" s="40">
        <v>0.61647395884638223</v>
      </c>
      <c r="O14" s="40">
        <v>0.62627421562483732</v>
      </c>
      <c r="P14" s="40">
        <v>0.63870568266547012</v>
      </c>
      <c r="Q14" s="40">
        <v>0.64670877380313241</v>
      </c>
      <c r="R14" s="40">
        <v>0.65068362674357871</v>
      </c>
      <c r="S14" s="40">
        <v>0.65349443430794696</v>
      </c>
      <c r="T14" s="40">
        <v>0.65761661304602104</v>
      </c>
      <c r="U14" s="41">
        <v>0.65912169807319443</v>
      </c>
      <c r="V14" s="34"/>
      <c r="W14" s="34"/>
      <c r="X14" s="34"/>
      <c r="Y14" s="34"/>
    </row>
    <row r="15" spans="1:42" s="28" customFormat="1" ht="16.25" customHeight="1" x14ac:dyDescent="0.25">
      <c r="A15" s="27"/>
      <c r="B15" s="28">
        <v>9342.2886016521934</v>
      </c>
      <c r="C15" s="28">
        <f t="shared" si="1"/>
        <v>406.06539139466395</v>
      </c>
      <c r="D15" s="27">
        <f t="shared" ref="D15:D27" si="2">D14+1</f>
        <v>2008</v>
      </c>
      <c r="F15" s="35">
        <v>9339.0067634249444</v>
      </c>
      <c r="H15" s="36">
        <v>0.15149396285119457</v>
      </c>
      <c r="I15" s="34">
        <v>0.50133223655568682</v>
      </c>
      <c r="J15" s="34">
        <v>0.60740228938548435</v>
      </c>
      <c r="K15" s="34">
        <v>0.63865052271230738</v>
      </c>
      <c r="L15" s="34">
        <v>0.65633245400793294</v>
      </c>
      <c r="M15" s="34">
        <v>0.66860155902364304</v>
      </c>
      <c r="N15" s="34">
        <v>0.68555235028739081</v>
      </c>
      <c r="O15" s="34">
        <v>0.68835658852363391</v>
      </c>
      <c r="P15" s="34">
        <v>0.69273674047432587</v>
      </c>
      <c r="Q15" s="34">
        <v>0.69192267354054149</v>
      </c>
      <c r="R15" s="34">
        <v>0.69485806362425628</v>
      </c>
      <c r="S15" s="34">
        <v>0.69499406060141611</v>
      </c>
      <c r="T15" s="37">
        <v>0.69458680912539228</v>
      </c>
      <c r="U15" s="34"/>
      <c r="V15" s="34"/>
      <c r="W15" s="34"/>
      <c r="X15" s="34"/>
      <c r="Y15" s="34"/>
    </row>
    <row r="16" spans="1:42" s="28" customFormat="1" ht="16.25" customHeight="1" x14ac:dyDescent="0.25">
      <c r="A16" s="27"/>
      <c r="B16" s="28">
        <v>9093.1426415432106</v>
      </c>
      <c r="C16" s="28">
        <f t="shared" si="1"/>
        <v>490.26600342319938</v>
      </c>
      <c r="D16" s="27">
        <f t="shared" si="2"/>
        <v>2009</v>
      </c>
      <c r="F16" s="38">
        <v>9113.7159724325538</v>
      </c>
      <c r="H16" s="39">
        <v>0.16771503610628227</v>
      </c>
      <c r="I16" s="40">
        <v>0.52384762587502898</v>
      </c>
      <c r="J16" s="40">
        <v>0.60891305456859712</v>
      </c>
      <c r="K16" s="40">
        <v>0.64814418997210432</v>
      </c>
      <c r="L16" s="40">
        <v>0.66547482171942818</v>
      </c>
      <c r="M16" s="40">
        <v>0.6762081879359485</v>
      </c>
      <c r="N16" s="40">
        <v>0.68474681749964583</v>
      </c>
      <c r="O16" s="40">
        <v>0.69183100002748377</v>
      </c>
      <c r="P16" s="40">
        <v>0.69356209599134266</v>
      </c>
      <c r="Q16" s="40">
        <v>0.69598992443959351</v>
      </c>
      <c r="R16" s="40">
        <v>0.70001593547363716</v>
      </c>
      <c r="S16" s="42">
        <v>0.69857270468524479</v>
      </c>
      <c r="T16" s="34"/>
      <c r="U16" s="34"/>
      <c r="V16" s="34"/>
      <c r="W16" s="34"/>
      <c r="X16" s="34"/>
      <c r="Y16" s="34"/>
    </row>
    <row r="17" spans="1:25" s="28" customFormat="1" ht="16.25" customHeight="1" x14ac:dyDescent="0.25">
      <c r="A17" s="27"/>
      <c r="B17" s="28">
        <v>8231.1298356897441</v>
      </c>
      <c r="C17" s="28">
        <f t="shared" si="1"/>
        <v>483.43354568921472</v>
      </c>
      <c r="D17" s="27">
        <f t="shared" si="2"/>
        <v>2010</v>
      </c>
      <c r="F17" s="35">
        <v>8224.1252363638232</v>
      </c>
      <c r="H17" s="36">
        <v>0.14158180055907069</v>
      </c>
      <c r="I17" s="34">
        <v>0.56700138215298368</v>
      </c>
      <c r="J17" s="34">
        <v>0.70695382826833686</v>
      </c>
      <c r="K17" s="34">
        <v>0.74577869452592449</v>
      </c>
      <c r="L17" s="34">
        <v>0.80739543535980884</v>
      </c>
      <c r="M17" s="34">
        <v>0.83272599324526775</v>
      </c>
      <c r="N17" s="34">
        <v>0.84701353441762861</v>
      </c>
      <c r="O17" s="34">
        <v>0.85690085605521016</v>
      </c>
      <c r="P17" s="34">
        <v>0.86018060577002009</v>
      </c>
      <c r="Q17" s="34">
        <v>0.86447593494415542</v>
      </c>
      <c r="R17" s="37">
        <v>0.87290316388750788</v>
      </c>
      <c r="S17" s="34" t="s">
        <v>16</v>
      </c>
      <c r="T17" s="34"/>
      <c r="U17" s="34"/>
      <c r="V17" s="34"/>
      <c r="W17" s="34"/>
      <c r="X17" s="34"/>
      <c r="Y17" s="34"/>
    </row>
    <row r="18" spans="1:25" s="28" customFormat="1" ht="16.25" customHeight="1" x14ac:dyDescent="0.25">
      <c r="A18" s="27"/>
      <c r="B18" s="28">
        <v>10311.905455029906</v>
      </c>
      <c r="C18" s="28">
        <f t="shared" si="1"/>
        <v>794.6665761556502</v>
      </c>
      <c r="D18" s="27">
        <f t="shared" si="2"/>
        <v>2011</v>
      </c>
      <c r="F18" s="38">
        <v>10182.592863034286</v>
      </c>
      <c r="H18" s="39">
        <v>0.20402453400175549</v>
      </c>
      <c r="I18" s="40">
        <v>0.5486679136850432</v>
      </c>
      <c r="J18" s="40">
        <v>0.64044730208785305</v>
      </c>
      <c r="K18" s="40">
        <v>0.67957958706518617</v>
      </c>
      <c r="L18" s="40">
        <v>0.70959356127270035</v>
      </c>
      <c r="M18" s="40">
        <v>0.72263870721999857</v>
      </c>
      <c r="N18" s="40">
        <v>0.73247513811825715</v>
      </c>
      <c r="O18" s="40">
        <v>0.76521993520610698</v>
      </c>
      <c r="P18" s="40">
        <v>0.77939766354487738</v>
      </c>
      <c r="Q18" s="42">
        <v>0.78462948279290368</v>
      </c>
      <c r="R18" s="34" t="s">
        <v>16</v>
      </c>
      <c r="S18" s="34" t="s">
        <v>16</v>
      </c>
      <c r="T18" s="34"/>
      <c r="U18" s="34"/>
      <c r="V18" s="34"/>
      <c r="W18" s="34"/>
      <c r="X18" s="34"/>
      <c r="Y18" s="34"/>
    </row>
    <row r="19" spans="1:25" s="28" customFormat="1" ht="16.25" customHeight="1" x14ac:dyDescent="0.25">
      <c r="A19" s="27"/>
      <c r="B19" s="28">
        <v>12902.470711216347</v>
      </c>
      <c r="C19" s="28">
        <f t="shared" si="1"/>
        <v>802.62320274394699</v>
      </c>
      <c r="D19" s="27">
        <f t="shared" si="2"/>
        <v>2012</v>
      </c>
      <c r="F19" s="35">
        <v>12834.041146227246</v>
      </c>
      <c r="H19" s="36">
        <v>0.1303874804317974</v>
      </c>
      <c r="I19" s="34">
        <v>0.47700721477665398</v>
      </c>
      <c r="J19" s="34">
        <v>0.57364789667827887</v>
      </c>
      <c r="K19" s="34">
        <v>0.61042376458458536</v>
      </c>
      <c r="L19" s="34">
        <v>0.63533142487641825</v>
      </c>
      <c r="M19" s="34">
        <v>0.65340311227745651</v>
      </c>
      <c r="N19" s="34">
        <v>0.65801282067797429</v>
      </c>
      <c r="O19" s="34">
        <v>0.66585480378571471</v>
      </c>
      <c r="P19" s="37">
        <v>0.67083028949004908</v>
      </c>
      <c r="Q19" s="34" t="s">
        <v>16</v>
      </c>
      <c r="R19" s="34" t="s">
        <v>16</v>
      </c>
      <c r="S19" s="34" t="s">
        <v>16</v>
      </c>
      <c r="T19" s="34"/>
      <c r="U19" s="34"/>
      <c r="V19" s="34"/>
      <c r="W19" s="34"/>
      <c r="X19" s="34"/>
      <c r="Y19" s="34"/>
    </row>
    <row r="20" spans="1:25" s="28" customFormat="1" ht="16.25" customHeight="1" x14ac:dyDescent="0.25">
      <c r="A20" s="27"/>
      <c r="B20" s="28">
        <v>11539.950072854412</v>
      </c>
      <c r="C20" s="28">
        <f t="shared" si="1"/>
        <v>801.88811335941887</v>
      </c>
      <c r="D20" s="27">
        <f t="shared" si="2"/>
        <v>2013</v>
      </c>
      <c r="F20" s="38">
        <v>11450.393148253992</v>
      </c>
      <c r="H20" s="39">
        <v>0.14279739160942764</v>
      </c>
      <c r="I20" s="40">
        <v>0.46880259147990133</v>
      </c>
      <c r="J20" s="40">
        <v>0.56694601854009541</v>
      </c>
      <c r="K20" s="40">
        <v>0.60273450426668473</v>
      </c>
      <c r="L20" s="40">
        <v>0.62827186994414941</v>
      </c>
      <c r="M20" s="40">
        <v>0.64369787579137416</v>
      </c>
      <c r="N20" s="40">
        <v>0.65417830917719122</v>
      </c>
      <c r="O20" s="42">
        <v>0.65830604794103154</v>
      </c>
      <c r="P20" s="34" t="s">
        <v>16</v>
      </c>
      <c r="Q20" s="34" t="s">
        <v>16</v>
      </c>
      <c r="R20" s="34" t="s">
        <v>16</v>
      </c>
      <c r="S20" s="34" t="s">
        <v>16</v>
      </c>
      <c r="T20" s="34"/>
      <c r="U20" s="34"/>
      <c r="V20" s="34"/>
      <c r="W20" s="34"/>
      <c r="X20" s="34"/>
      <c r="Y20" s="34"/>
    </row>
    <row r="21" spans="1:25" s="28" customFormat="1" ht="16.25" customHeight="1" x14ac:dyDescent="0.25">
      <c r="A21" s="27"/>
      <c r="B21" s="28">
        <v>11443.88736233796</v>
      </c>
      <c r="C21" s="28">
        <f t="shared" si="1"/>
        <v>1395.3407681285291</v>
      </c>
      <c r="D21" s="27">
        <f t="shared" si="2"/>
        <v>2014</v>
      </c>
      <c r="F21" s="35">
        <v>11352.983580407466</v>
      </c>
      <c r="H21" s="36">
        <v>0.10718169976765746</v>
      </c>
      <c r="I21" s="34">
        <v>0.41009256530847338</v>
      </c>
      <c r="J21" s="34">
        <v>0.52063530822914961</v>
      </c>
      <c r="K21" s="34">
        <v>0.57332311659942092</v>
      </c>
      <c r="L21" s="34">
        <v>0.61364859166241181</v>
      </c>
      <c r="M21" s="34">
        <v>0.65106416704440484</v>
      </c>
      <c r="N21" s="43">
        <v>0.67184726417514029</v>
      </c>
      <c r="O21" s="34" t="s">
        <v>16</v>
      </c>
      <c r="P21" s="34" t="s">
        <v>16</v>
      </c>
      <c r="Q21" s="34" t="s">
        <v>16</v>
      </c>
      <c r="R21" s="34" t="s">
        <v>16</v>
      </c>
      <c r="S21" s="34" t="s">
        <v>16</v>
      </c>
      <c r="T21" s="34"/>
      <c r="U21" s="34"/>
      <c r="V21" s="34"/>
      <c r="W21" s="34"/>
      <c r="X21" s="34"/>
      <c r="Y21" s="34"/>
    </row>
    <row r="22" spans="1:25" s="28" customFormat="1" ht="16.25" customHeight="1" x14ac:dyDescent="0.25">
      <c r="A22" s="27"/>
      <c r="B22" s="28">
        <v>11957.716851881125</v>
      </c>
      <c r="C22" s="28">
        <f t="shared" si="1"/>
        <v>1621.9619823927958</v>
      </c>
      <c r="D22" s="27">
        <f t="shared" si="2"/>
        <v>2015</v>
      </c>
      <c r="F22" s="38">
        <v>11809.948302376537</v>
      </c>
      <c r="H22" s="39">
        <v>0.11799247359374371</v>
      </c>
      <c r="I22" s="40">
        <v>0.44364316452632346</v>
      </c>
      <c r="J22" s="40">
        <v>0.60255029658950432</v>
      </c>
      <c r="K22" s="40">
        <v>0.65767869555234537</v>
      </c>
      <c r="L22" s="40">
        <v>0.70120207362568565</v>
      </c>
      <c r="M22" s="42">
        <v>0.73302220809778706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13556.846682382955</v>
      </c>
      <c r="C23" s="28">
        <f t="shared" si="1"/>
        <v>3362.6369894752861</v>
      </c>
      <c r="D23" s="27">
        <f t="shared" si="2"/>
        <v>2016</v>
      </c>
      <c r="F23" s="46">
        <v>13492.365390016497</v>
      </c>
      <c r="H23" s="36">
        <v>0.12608578671238918</v>
      </c>
      <c r="I23" s="34">
        <v>0.48599344948633516</v>
      </c>
      <c r="J23" s="34">
        <v>0.63874943272503226</v>
      </c>
      <c r="K23" s="34">
        <v>0.71162689860655559</v>
      </c>
      <c r="L23" s="37">
        <v>0.75833444962608709</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12759.090610824092</v>
      </c>
      <c r="C24" s="28">
        <f t="shared" si="1"/>
        <v>4264.2851265228719</v>
      </c>
      <c r="D24" s="27">
        <f t="shared" si="2"/>
        <v>2017</v>
      </c>
      <c r="F24" s="38">
        <v>12693.262606650183</v>
      </c>
      <c r="H24" s="40">
        <v>0.19475996674062182</v>
      </c>
      <c r="I24" s="40">
        <v>0.62197499707085513</v>
      </c>
      <c r="J24" s="40">
        <v>0.79221892567798469</v>
      </c>
      <c r="K24" s="42">
        <v>0.86660534821752566</v>
      </c>
      <c r="L24" s="34"/>
      <c r="M24" s="34"/>
      <c r="N24" s="34"/>
      <c r="O24" s="34"/>
      <c r="P24" s="34"/>
      <c r="Q24" s="34"/>
      <c r="R24" s="34"/>
      <c r="S24" s="34"/>
      <c r="U24" s="44"/>
      <c r="V24" s="44"/>
      <c r="W24" s="44"/>
      <c r="X24" s="44"/>
      <c r="Y24" s="44"/>
    </row>
    <row r="25" spans="1:25" s="28" customFormat="1" ht="16.25" customHeight="1" x14ac:dyDescent="0.25">
      <c r="A25" s="27"/>
      <c r="B25" s="28">
        <v>12615.752544735707</v>
      </c>
      <c r="C25" s="28">
        <f t="shared" si="1"/>
        <v>5676.1208867163896</v>
      </c>
      <c r="D25" s="27">
        <f t="shared" si="2"/>
        <v>2018</v>
      </c>
      <c r="F25" s="35">
        <v>12471.436973604967</v>
      </c>
      <c r="H25" s="36">
        <v>0.13775338745280974</v>
      </c>
      <c r="I25" s="34">
        <v>0.60543714257210579</v>
      </c>
      <c r="J25" s="37">
        <v>0.76453457557917548</v>
      </c>
      <c r="K25" s="34"/>
      <c r="L25" s="34"/>
      <c r="M25" s="34"/>
      <c r="N25" s="34"/>
      <c r="O25" s="34"/>
      <c r="P25" s="34"/>
      <c r="Q25" s="34"/>
      <c r="R25" s="34"/>
      <c r="S25" s="34"/>
      <c r="U25" s="44"/>
      <c r="V25" s="44"/>
      <c r="W25" s="44"/>
      <c r="X25" s="44"/>
      <c r="Y25" s="44"/>
    </row>
    <row r="26" spans="1:25" s="28" customFormat="1" ht="16.25" customHeight="1" x14ac:dyDescent="0.25">
      <c r="A26" s="27"/>
      <c r="B26" s="28">
        <v>16869.120009913979</v>
      </c>
      <c r="C26" s="28">
        <f t="shared" si="1"/>
        <v>10133.767044128555</v>
      </c>
      <c r="D26" s="27">
        <f t="shared" si="2"/>
        <v>2019</v>
      </c>
      <c r="F26" s="38">
        <v>15677.492558784967</v>
      </c>
      <c r="H26" s="47">
        <v>0.1691439858530101</v>
      </c>
      <c r="I26" s="42">
        <v>0.53788765877100153</v>
      </c>
      <c r="J26" s="34"/>
      <c r="K26" s="34"/>
      <c r="L26" s="34"/>
      <c r="M26" s="34"/>
      <c r="N26" s="34"/>
      <c r="O26" s="34"/>
      <c r="P26" s="34"/>
      <c r="Q26" s="34"/>
      <c r="R26" s="34"/>
      <c r="S26" s="34"/>
      <c r="U26" s="44"/>
      <c r="V26" s="44"/>
      <c r="W26" s="44"/>
      <c r="X26" s="44"/>
      <c r="Y26" s="44"/>
    </row>
    <row r="27" spans="1:25" s="28" customFormat="1" ht="16.25" customHeight="1" x14ac:dyDescent="0.25">
      <c r="A27" s="27"/>
      <c r="B27" s="28">
        <v>13696.713533187414</v>
      </c>
      <c r="C27" s="28">
        <f>+IF(I66="",J66*F27, IF(J66="", I66*F27,(I66+J66)*F27))</f>
        <v>7886.8304512412524</v>
      </c>
      <c r="D27" s="27">
        <f t="shared" si="2"/>
        <v>2020</v>
      </c>
      <c r="F27" s="48">
        <v>9560.2223557545167</v>
      </c>
      <c r="H27" s="49">
        <v>0.20115976585030895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11705.243750041163</v>
      </c>
      <c r="G31" s="17"/>
      <c r="H31" s="30">
        <v>4.0966872763230668E-2</v>
      </c>
      <c r="I31" s="31">
        <v>0.36628083176575421</v>
      </c>
      <c r="J31" s="31">
        <v>0.58111878722386956</v>
      </c>
      <c r="K31" s="31">
        <v>0.68936250091338602</v>
      </c>
      <c r="L31" s="31">
        <v>0.76844748471844304</v>
      </c>
      <c r="M31" s="31">
        <v>0.8090058886356466</v>
      </c>
      <c r="N31" s="31">
        <v>0.8318245174495057</v>
      </c>
      <c r="O31" s="31">
        <v>0.84804313580193225</v>
      </c>
      <c r="P31" s="31">
        <v>0.86261530378359663</v>
      </c>
      <c r="Q31" s="31">
        <v>0.8723568628426609</v>
      </c>
      <c r="R31" s="31">
        <v>0.88137363851379247</v>
      </c>
      <c r="S31" s="31">
        <v>0.88908107799337455</v>
      </c>
      <c r="T31" s="31">
        <v>0.89304095654038729</v>
      </c>
      <c r="U31" s="31">
        <v>0.89852242445141672</v>
      </c>
      <c r="V31" s="59">
        <v>0.90054898263364991</v>
      </c>
      <c r="W31" s="60">
        <v>0.90351036951785579</v>
      </c>
    </row>
    <row r="32" spans="1:25" s="54" customFormat="1" ht="19.25" customHeight="1" x14ac:dyDescent="0.25">
      <c r="D32" s="27">
        <f>D31+1</f>
        <v>2006</v>
      </c>
      <c r="E32" s="57"/>
      <c r="F32" s="61">
        <v>10511.275179555076</v>
      </c>
      <c r="G32" s="17"/>
      <c r="H32" s="36">
        <v>1.1356720786068527E-2</v>
      </c>
      <c r="I32" s="34">
        <v>0.18260441615220224</v>
      </c>
      <c r="J32" s="34">
        <v>0.30585023785596033</v>
      </c>
      <c r="K32" s="34">
        <v>0.38300982487120655</v>
      </c>
      <c r="L32" s="34">
        <v>0.42334209779772836</v>
      </c>
      <c r="M32" s="34">
        <v>0.4593952866455544</v>
      </c>
      <c r="N32" s="34">
        <v>0.4758353839856076</v>
      </c>
      <c r="O32" s="34">
        <v>0.4915119062149938</v>
      </c>
      <c r="P32" s="34">
        <v>0.50307076863705513</v>
      </c>
      <c r="Q32" s="34">
        <v>0.5112080512435967</v>
      </c>
      <c r="R32" s="34">
        <v>0.51678035542728773</v>
      </c>
      <c r="S32" s="34">
        <v>0.52230542776948863</v>
      </c>
      <c r="T32" s="34">
        <v>0.52682349779117166</v>
      </c>
      <c r="U32" s="34">
        <v>0.53215034961987973</v>
      </c>
      <c r="V32" s="37">
        <v>0.53458313942801061</v>
      </c>
    </row>
    <row r="33" spans="1:21" s="54" customFormat="1" ht="16.25" customHeight="1" x14ac:dyDescent="0.25">
      <c r="D33" s="27">
        <f>D32+1</f>
        <v>2007</v>
      </c>
      <c r="F33" s="62">
        <v>10151.624073017207</v>
      </c>
      <c r="G33" s="17"/>
      <c r="H33" s="39">
        <v>3.781226494064481E-2</v>
      </c>
      <c r="I33" s="40">
        <v>0.24225141601045103</v>
      </c>
      <c r="J33" s="40">
        <v>0.3907220707396602</v>
      </c>
      <c r="K33" s="40">
        <v>0.45340880915761822</v>
      </c>
      <c r="L33" s="40">
        <v>0.49327054357526323</v>
      </c>
      <c r="M33" s="40">
        <v>0.52889675444503736</v>
      </c>
      <c r="N33" s="40">
        <v>0.55258991263388257</v>
      </c>
      <c r="O33" s="40">
        <v>0.56839464222269376</v>
      </c>
      <c r="P33" s="40">
        <v>0.58137849062033331</v>
      </c>
      <c r="Q33" s="40">
        <v>0.59321486442199867</v>
      </c>
      <c r="R33" s="40">
        <v>0.60459547215376241</v>
      </c>
      <c r="S33" s="40">
        <v>0.61201189972054604</v>
      </c>
      <c r="T33" s="40">
        <v>0.61882082284558426</v>
      </c>
      <c r="U33" s="41">
        <v>0.6235164328145314</v>
      </c>
    </row>
    <row r="34" spans="1:21" s="54" customFormat="1" ht="16.25" customHeight="1" x14ac:dyDescent="0.25">
      <c r="D34" s="27">
        <f t="shared" ref="D34:D46" si="3">D33+1</f>
        <v>2008</v>
      </c>
      <c r="F34" s="61">
        <v>9339.0067634249444</v>
      </c>
      <c r="G34" s="17"/>
      <c r="H34" s="36">
        <v>4.0885934732084711E-2</v>
      </c>
      <c r="I34" s="34">
        <v>0.29954794797870499</v>
      </c>
      <c r="J34" s="34">
        <v>0.44288612637572844</v>
      </c>
      <c r="K34" s="34">
        <v>0.50743570532551718</v>
      </c>
      <c r="L34" s="34">
        <v>0.5487449702064443</v>
      </c>
      <c r="M34" s="34">
        <v>0.57853476519894131</v>
      </c>
      <c r="N34" s="34">
        <v>0.61272868077083176</v>
      </c>
      <c r="O34" s="34">
        <v>0.62877139994736109</v>
      </c>
      <c r="P34" s="34">
        <v>0.64294764785034286</v>
      </c>
      <c r="Q34" s="34">
        <v>0.65064020334456585</v>
      </c>
      <c r="R34" s="34">
        <v>0.65608791734448768</v>
      </c>
      <c r="S34" s="34">
        <v>0.6616681812234666</v>
      </c>
      <c r="T34" s="63">
        <v>0.66617234207989207</v>
      </c>
    </row>
    <row r="35" spans="1:21" s="54" customFormat="1" ht="16.25" customHeight="1" x14ac:dyDescent="0.25">
      <c r="A35" s="27"/>
      <c r="D35" s="27">
        <f t="shared" si="3"/>
        <v>2009</v>
      </c>
      <c r="F35" s="62">
        <v>9113.7159724325538</v>
      </c>
      <c r="G35" s="17"/>
      <c r="H35" s="39">
        <v>6.7476377020030662E-2</v>
      </c>
      <c r="I35" s="40">
        <v>0.31740913301149781</v>
      </c>
      <c r="J35" s="40">
        <v>0.4643346474079072</v>
      </c>
      <c r="K35" s="40">
        <v>0.53296277632144351</v>
      </c>
      <c r="L35" s="40">
        <v>0.56793841202453643</v>
      </c>
      <c r="M35" s="40">
        <v>0.60307019056225308</v>
      </c>
      <c r="N35" s="40">
        <v>0.62468897918017641</v>
      </c>
      <c r="O35" s="40">
        <v>0.64048676837889607</v>
      </c>
      <c r="P35" s="40">
        <v>0.64764205083168125</v>
      </c>
      <c r="Q35" s="40">
        <v>0.6543544739139675</v>
      </c>
      <c r="R35" s="40">
        <v>0.66124264305913349</v>
      </c>
      <c r="S35" s="40">
        <v>0.66501583716704105</v>
      </c>
    </row>
    <row r="36" spans="1:21" s="54" customFormat="1" ht="16.25" customHeight="1" x14ac:dyDescent="0.25">
      <c r="A36" s="27"/>
      <c r="D36" s="27">
        <f t="shared" si="3"/>
        <v>2010</v>
      </c>
      <c r="F36" s="61">
        <v>8224.1252363638232</v>
      </c>
      <c r="G36" s="17"/>
      <c r="H36" s="36">
        <v>4.7539833286253323E-2</v>
      </c>
      <c r="I36" s="34">
        <v>0.29295395549588416</v>
      </c>
      <c r="J36" s="34">
        <v>0.4677449203023194</v>
      </c>
      <c r="K36" s="34">
        <v>0.57159408848499049</v>
      </c>
      <c r="L36" s="34">
        <v>0.66175155437460997</v>
      </c>
      <c r="M36" s="34">
        <v>0.72443740850194105</v>
      </c>
      <c r="N36" s="34">
        <v>0.77101357361890666</v>
      </c>
      <c r="O36" s="34">
        <v>0.79938160809887593</v>
      </c>
      <c r="P36" s="34">
        <v>0.81091406418606427</v>
      </c>
      <c r="Q36" s="34">
        <v>0.8207171021539601</v>
      </c>
      <c r="R36" s="37">
        <v>0.8315798362591954</v>
      </c>
      <c r="S36" s="34" t="s">
        <v>16</v>
      </c>
    </row>
    <row r="37" spans="1:21" s="54" customFormat="1" ht="16.25" customHeight="1" x14ac:dyDescent="0.25">
      <c r="A37" s="27"/>
      <c r="D37" s="27">
        <f t="shared" si="3"/>
        <v>2011</v>
      </c>
      <c r="F37" s="62">
        <v>10182.592863034286</v>
      </c>
      <c r="G37" s="17"/>
      <c r="H37" s="39">
        <v>6.0123620858285862E-2</v>
      </c>
      <c r="I37" s="40">
        <v>0.31191885188466978</v>
      </c>
      <c r="J37" s="40">
        <v>0.480149745056765</v>
      </c>
      <c r="K37" s="40">
        <v>0.57125399299557578</v>
      </c>
      <c r="L37" s="40">
        <v>0.63215316046546077</v>
      </c>
      <c r="M37" s="40">
        <v>0.65940942400378288</v>
      </c>
      <c r="N37" s="40">
        <v>0.68378611705647863</v>
      </c>
      <c r="O37" s="40">
        <v>0.6982783271676164</v>
      </c>
      <c r="P37" s="40">
        <v>0.7137130555941974</v>
      </c>
      <c r="Q37" s="42">
        <v>0.72376740609352919</v>
      </c>
      <c r="R37" s="34" t="s">
        <v>16</v>
      </c>
      <c r="S37" s="34" t="s">
        <v>16</v>
      </c>
    </row>
    <row r="38" spans="1:21" s="54" customFormat="1" ht="16.25" customHeight="1" x14ac:dyDescent="0.25">
      <c r="A38" s="27"/>
      <c r="D38" s="27">
        <f t="shared" si="3"/>
        <v>2012</v>
      </c>
      <c r="F38" s="61">
        <v>12834.041146227246</v>
      </c>
      <c r="G38" s="17"/>
      <c r="H38" s="36">
        <v>6.3171566462061804E-2</v>
      </c>
      <c r="I38" s="34">
        <v>0.32973302702748025</v>
      </c>
      <c r="J38" s="34">
        <v>0.47002517296535107</v>
      </c>
      <c r="K38" s="34">
        <v>0.53329355253083321</v>
      </c>
      <c r="L38" s="34">
        <v>0.56928530757736362</v>
      </c>
      <c r="M38" s="34">
        <v>0.59500334040389058</v>
      </c>
      <c r="N38" s="34">
        <v>0.61326562581400945</v>
      </c>
      <c r="O38" s="34">
        <v>0.62621668655773233</v>
      </c>
      <c r="P38" s="37">
        <v>0.63489266270414269</v>
      </c>
      <c r="Q38" s="34" t="s">
        <v>16</v>
      </c>
      <c r="R38" s="34" t="s">
        <v>16</v>
      </c>
      <c r="S38" s="34" t="s">
        <v>16</v>
      </c>
    </row>
    <row r="39" spans="1:21" s="54" customFormat="1" ht="16.25" customHeight="1" x14ac:dyDescent="0.25">
      <c r="A39" s="27"/>
      <c r="D39" s="27">
        <f t="shared" si="3"/>
        <v>2013</v>
      </c>
      <c r="F39" s="62">
        <v>11450.393148253992</v>
      </c>
      <c r="G39" s="17"/>
      <c r="H39" s="39">
        <v>4.9108782536191366E-2</v>
      </c>
      <c r="I39" s="40">
        <v>0.29232629128087395</v>
      </c>
      <c r="J39" s="40">
        <v>0.4425043549607216</v>
      </c>
      <c r="K39" s="40">
        <v>0.51312731949115942</v>
      </c>
      <c r="L39" s="40">
        <v>0.55077584755169828</v>
      </c>
      <c r="M39" s="40">
        <v>0.57999835254860488</v>
      </c>
      <c r="N39" s="40">
        <v>0.60252730150335521</v>
      </c>
      <c r="O39" s="42">
        <v>0.61700365797303081</v>
      </c>
      <c r="P39" s="34" t="s">
        <v>16</v>
      </c>
      <c r="Q39" s="34" t="s">
        <v>16</v>
      </c>
      <c r="R39" s="34" t="s">
        <v>16</v>
      </c>
      <c r="S39" s="34" t="s">
        <v>16</v>
      </c>
    </row>
    <row r="40" spans="1:21" s="54" customFormat="1" ht="16.25" customHeight="1" x14ac:dyDescent="0.25">
      <c r="A40" s="27"/>
      <c r="D40" s="27">
        <f t="shared" si="3"/>
        <v>2014</v>
      </c>
      <c r="F40" s="61">
        <v>11352.983580407466</v>
      </c>
      <c r="G40" s="17"/>
      <c r="H40" s="36">
        <v>4.30643324502148E-2</v>
      </c>
      <c r="I40" s="34">
        <v>0.26343552473816578</v>
      </c>
      <c r="J40" s="34">
        <v>0.394927256421999</v>
      </c>
      <c r="K40" s="64">
        <v>0.47149260075077015</v>
      </c>
      <c r="L40" s="34">
        <v>0.52502723834867149</v>
      </c>
      <c r="M40" s="34">
        <v>0.57055329527639853</v>
      </c>
      <c r="N40" s="37">
        <v>0.60598834998759687</v>
      </c>
      <c r="O40" s="34" t="s">
        <v>16</v>
      </c>
      <c r="P40" s="34" t="s">
        <v>16</v>
      </c>
      <c r="Q40" s="34" t="s">
        <v>16</v>
      </c>
      <c r="R40" s="34" t="s">
        <v>16</v>
      </c>
      <c r="S40" s="34" t="s">
        <v>16</v>
      </c>
    </row>
    <row r="41" spans="1:21" s="54" customFormat="1" ht="15.65" customHeight="1" x14ac:dyDescent="0.25">
      <c r="A41" s="27"/>
      <c r="D41" s="27">
        <f t="shared" si="3"/>
        <v>2015</v>
      </c>
      <c r="F41" s="62">
        <v>11809.948302376537</v>
      </c>
      <c r="G41" s="17"/>
      <c r="H41" s="39">
        <v>4.3324829036288662E-2</v>
      </c>
      <c r="I41" s="40">
        <v>0.26152617282294544</v>
      </c>
      <c r="J41" s="40">
        <v>0.44937300675941005</v>
      </c>
      <c r="K41" s="40">
        <v>0.54697563397189897</v>
      </c>
      <c r="L41" s="40">
        <v>0.61447219869543079</v>
      </c>
      <c r="M41" s="42">
        <v>0.65778693189752813</v>
      </c>
      <c r="N41" s="34" t="s">
        <v>16</v>
      </c>
      <c r="O41" s="34" t="s">
        <v>16</v>
      </c>
      <c r="P41" s="34" t="s">
        <v>16</v>
      </c>
      <c r="Q41" s="34" t="s">
        <v>16</v>
      </c>
      <c r="R41" s="34" t="s">
        <v>16</v>
      </c>
      <c r="S41" s="34" t="s">
        <v>16</v>
      </c>
    </row>
    <row r="42" spans="1:21" s="54" customFormat="1" ht="18.75" customHeight="1" x14ac:dyDescent="0.25">
      <c r="A42" s="27"/>
      <c r="D42" s="27">
        <f t="shared" si="3"/>
        <v>2016</v>
      </c>
      <c r="E42" s="65"/>
      <c r="F42" s="61">
        <v>13492.365390016497</v>
      </c>
      <c r="G42" s="17"/>
      <c r="H42" s="66">
        <v>4.1309083622162832E-2</v>
      </c>
      <c r="I42" s="34">
        <v>0.27666011213006947</v>
      </c>
      <c r="J42" s="34">
        <v>0.45723270112482017</v>
      </c>
      <c r="K42" s="34">
        <v>0.56180628756449347</v>
      </c>
      <c r="L42" s="37">
        <v>0.63265014549038678</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12693.262606650183</v>
      </c>
      <c r="G43" s="17"/>
      <c r="H43" s="40">
        <v>5.558610568469359E-2</v>
      </c>
      <c r="I43" s="40">
        <v>0.36445661478863084</v>
      </c>
      <c r="J43" s="40">
        <v>0.58659681127852814</v>
      </c>
      <c r="K43" s="40">
        <v>0.70287239064978135</v>
      </c>
      <c r="L43" s="34"/>
      <c r="M43" s="34"/>
      <c r="N43" s="34"/>
      <c r="O43" s="34"/>
      <c r="P43" s="34"/>
      <c r="Q43" s="34"/>
      <c r="R43" s="34"/>
      <c r="S43" s="34"/>
    </row>
    <row r="44" spans="1:21" s="54" customFormat="1" ht="18.75" customHeight="1" x14ac:dyDescent="0.25">
      <c r="A44" s="27"/>
      <c r="D44" s="27">
        <f t="shared" si="3"/>
        <v>2018</v>
      </c>
      <c r="E44" s="65"/>
      <c r="F44" s="61">
        <v>12471.436973604967</v>
      </c>
      <c r="G44" s="17"/>
      <c r="H44" s="67">
        <v>3.2705678758406243E-2</v>
      </c>
      <c r="I44" s="34">
        <v>0.38355857091830609</v>
      </c>
      <c r="J44" s="37">
        <v>0.56344535813397489</v>
      </c>
      <c r="K44" s="34"/>
      <c r="L44" s="34"/>
      <c r="M44" s="34"/>
      <c r="N44" s="34"/>
      <c r="O44" s="34"/>
      <c r="P44" s="34"/>
      <c r="Q44" s="34"/>
      <c r="R44" s="34"/>
      <c r="S44" s="34"/>
    </row>
    <row r="45" spans="1:21" s="54" customFormat="1" ht="18.75" customHeight="1" x14ac:dyDescent="0.25">
      <c r="A45" s="27"/>
      <c r="D45" s="27">
        <f t="shared" si="3"/>
        <v>2019</v>
      </c>
      <c r="E45" s="65"/>
      <c r="F45" s="62">
        <v>15677.492558784967</v>
      </c>
      <c r="G45" s="17"/>
      <c r="H45" s="47">
        <v>4.0476937587946911E-2</v>
      </c>
      <c r="I45" s="42">
        <v>0.32189098095981911</v>
      </c>
      <c r="J45" s="34"/>
      <c r="K45" s="34"/>
      <c r="L45" s="34"/>
      <c r="M45" s="34"/>
      <c r="N45" s="34"/>
      <c r="O45" s="34"/>
      <c r="P45" s="34"/>
      <c r="Q45" s="34"/>
      <c r="R45" s="34"/>
      <c r="S45" s="34"/>
    </row>
    <row r="46" spans="1:21" s="54" customFormat="1" ht="18.75" customHeight="1" x14ac:dyDescent="0.25">
      <c r="A46" s="27"/>
      <c r="D46" s="27">
        <f t="shared" si="3"/>
        <v>2020</v>
      </c>
      <c r="E46" s="65"/>
      <c r="F46" s="68">
        <v>9560.2223557545167</v>
      </c>
      <c r="G46" s="17"/>
      <c r="H46" s="69">
        <v>6.6870421175234687E-2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0.94661517610390034</v>
      </c>
      <c r="H51" s="74">
        <v>0.90351036951785679</v>
      </c>
      <c r="I51" s="74">
        <v>2.8212264507752206E-2</v>
      </c>
      <c r="J51" s="74">
        <v>1.4892542078291356E-2</v>
      </c>
      <c r="K51" s="34"/>
      <c r="L51" s="34"/>
      <c r="M51" s="34"/>
      <c r="N51" s="34"/>
      <c r="O51" s="34"/>
      <c r="P51" s="34"/>
      <c r="Q51" s="34"/>
    </row>
    <row r="52" spans="1:19" s="28" customFormat="1" ht="16.25" customHeight="1" x14ac:dyDescent="0.25">
      <c r="A52" s="27"/>
      <c r="D52" s="55">
        <f>D51+1</f>
        <v>2006</v>
      </c>
      <c r="F52" s="75">
        <v>0.58362393604173901</v>
      </c>
      <c r="H52" s="76">
        <v>0.53458313942801017</v>
      </c>
      <c r="I52" s="76">
        <v>3.1285987683105275E-2</v>
      </c>
      <c r="J52" s="76">
        <v>1.7754808930623554E-2</v>
      </c>
      <c r="K52" s="34"/>
      <c r="L52" s="34"/>
      <c r="M52" s="34"/>
      <c r="N52" s="34"/>
      <c r="O52" s="34"/>
      <c r="P52" s="34"/>
      <c r="Q52" s="34"/>
    </row>
    <row r="53" spans="1:19" s="28" customFormat="1" ht="16.25" customHeight="1" x14ac:dyDescent="0.25">
      <c r="A53" s="27"/>
      <c r="D53" s="55">
        <f>D52+1</f>
        <v>2007</v>
      </c>
      <c r="F53" s="77">
        <v>0.67903820067027743</v>
      </c>
      <c r="H53" s="78">
        <v>0.62351643281453184</v>
      </c>
      <c r="I53" s="78">
        <v>3.5605265258663095E-2</v>
      </c>
      <c r="J53" s="78">
        <v>1.9916502597082535E-2</v>
      </c>
      <c r="K53" s="34"/>
      <c r="L53" s="34"/>
      <c r="M53" s="34"/>
      <c r="N53" s="34"/>
      <c r="O53" s="34"/>
      <c r="P53" s="34"/>
      <c r="Q53" s="34"/>
    </row>
    <row r="54" spans="1:19" s="28" customFormat="1" ht="16.25" customHeight="1" x14ac:dyDescent="0.25">
      <c r="A54" s="27"/>
      <c r="D54" s="55">
        <f t="shared" ref="D54:D61" si="4">D53+1</f>
        <v>2008</v>
      </c>
      <c r="F54" s="75">
        <v>0.70965291787141727</v>
      </c>
      <c r="H54" s="76">
        <v>0.66617234207989218</v>
      </c>
      <c r="I54" s="76">
        <v>2.8414467045500397E-2</v>
      </c>
      <c r="J54" s="76">
        <v>1.5066108746024721E-2</v>
      </c>
      <c r="K54" s="34"/>
      <c r="L54" s="34"/>
      <c r="M54" s="34"/>
      <c r="N54" s="34"/>
      <c r="O54" s="34"/>
      <c r="P54" s="34"/>
      <c r="Q54" s="34"/>
    </row>
    <row r="55" spans="1:19" s="28" customFormat="1" ht="16.25" customHeight="1" x14ac:dyDescent="0.25">
      <c r="A55" s="27"/>
      <c r="D55" s="55">
        <f t="shared" si="4"/>
        <v>2009</v>
      </c>
      <c r="F55" s="77">
        <v>0.71881014070976468</v>
      </c>
      <c r="H55" s="78">
        <v>0.66501583716704171</v>
      </c>
      <c r="I55" s="78">
        <v>3.3556867518203574E-2</v>
      </c>
      <c r="J55" s="78">
        <v>2.0237436024519394E-2</v>
      </c>
      <c r="K55" s="34"/>
      <c r="L55" s="34"/>
      <c r="M55" s="34"/>
      <c r="N55" s="34"/>
      <c r="O55" s="34"/>
      <c r="P55" s="34"/>
      <c r="Q55" s="34"/>
    </row>
    <row r="56" spans="1:19" s="28" customFormat="1" ht="16.25" customHeight="1" x14ac:dyDescent="0.25">
      <c r="A56" s="27"/>
      <c r="D56" s="55">
        <f t="shared" si="4"/>
        <v>2010</v>
      </c>
      <c r="F56" s="75">
        <v>0.8903622029906354</v>
      </c>
      <c r="H56" s="76">
        <v>0.83157983625919707</v>
      </c>
      <c r="I56" s="76">
        <v>4.1323327628312242E-2</v>
      </c>
      <c r="J56" s="76">
        <v>1.7459039103126035E-2</v>
      </c>
      <c r="K56" s="34"/>
      <c r="L56" s="34"/>
      <c r="M56" s="34"/>
      <c r="N56" s="34"/>
      <c r="O56" s="34"/>
      <c r="P56" s="34"/>
      <c r="Q56" s="34"/>
    </row>
    <row r="57" spans="1:19" s="28" customFormat="1" ht="16.25" customHeight="1" x14ac:dyDescent="0.25">
      <c r="A57" s="27"/>
      <c r="D57" s="55">
        <f t="shared" si="4"/>
        <v>2011</v>
      </c>
      <c r="F57" s="77">
        <v>0.80180907846958172</v>
      </c>
      <c r="H57" s="78">
        <v>0.72376740609352941</v>
      </c>
      <c r="I57" s="78">
        <v>6.0862076699374698E-2</v>
      </c>
      <c r="J57" s="78">
        <v>1.7179595676677602E-2</v>
      </c>
      <c r="K57" s="34"/>
      <c r="L57" s="34"/>
      <c r="M57" s="34"/>
      <c r="N57" s="34"/>
      <c r="O57" s="34"/>
      <c r="P57" s="34"/>
      <c r="Q57" s="34"/>
    </row>
    <row r="58" spans="1:19" s="28" customFormat="1" ht="16.25" customHeight="1" x14ac:dyDescent="0.25">
      <c r="A58" s="27"/>
      <c r="D58" s="55">
        <f t="shared" si="4"/>
        <v>2012</v>
      </c>
      <c r="F58" s="75">
        <v>0.69743128117973452</v>
      </c>
      <c r="H58" s="76">
        <v>0.63489266270414313</v>
      </c>
      <c r="I58" s="76">
        <v>3.5937626785906396E-2</v>
      </c>
      <c r="J58" s="76">
        <v>2.660099168968497E-2</v>
      </c>
      <c r="K58" s="34"/>
      <c r="L58" s="34"/>
      <c r="M58" s="34"/>
      <c r="N58" s="34"/>
      <c r="O58" s="34"/>
      <c r="P58" s="34"/>
      <c r="Q58" s="34"/>
    </row>
    <row r="59" spans="1:19" s="28" customFormat="1" ht="16.25" customHeight="1" x14ac:dyDescent="0.25">
      <c r="A59" s="27"/>
      <c r="D59" s="55">
        <f t="shared" si="4"/>
        <v>2013</v>
      </c>
      <c r="F59" s="77">
        <v>0.68703514972855095</v>
      </c>
      <c r="H59" s="78">
        <v>0.61700365797303036</v>
      </c>
      <c r="I59" s="78">
        <v>4.1302389968000633E-2</v>
      </c>
      <c r="J59" s="78">
        <v>2.8729101787519952E-2</v>
      </c>
    </row>
    <row r="60" spans="1:19" s="28" customFormat="1" ht="16.25" customHeight="1" x14ac:dyDescent="0.25">
      <c r="A60" s="54"/>
      <c r="D60" s="55">
        <f t="shared" si="4"/>
        <v>2014</v>
      </c>
      <c r="F60" s="75">
        <v>0.72889355444297566</v>
      </c>
      <c r="H60" s="76">
        <v>0.60598834998759754</v>
      </c>
      <c r="I60" s="76">
        <v>6.5858914187543569E-2</v>
      </c>
      <c r="J60" s="76">
        <v>5.7046290267834442E-2</v>
      </c>
    </row>
    <row r="61" spans="1:19" s="28" customFormat="1" ht="15.65" customHeight="1" x14ac:dyDescent="0.25">
      <c r="D61" s="55">
        <f t="shared" si="4"/>
        <v>2015</v>
      </c>
      <c r="F61" s="77">
        <v>0.79512555022716103</v>
      </c>
      <c r="H61" s="78">
        <v>0.65778693189752746</v>
      </c>
      <c r="I61" s="78">
        <v>7.523527620025916E-2</v>
      </c>
      <c r="J61" s="78">
        <v>6.2103342129374475E-2</v>
      </c>
    </row>
    <row r="62" spans="1:19" s="28" customFormat="1" ht="18.75" customHeight="1" x14ac:dyDescent="0.25">
      <c r="D62" s="27">
        <f>D61+1</f>
        <v>2016</v>
      </c>
      <c r="F62" s="75">
        <v>0.88187531040946132</v>
      </c>
      <c r="H62" s="76">
        <v>0.6326501454903859</v>
      </c>
      <c r="I62" s="76">
        <v>0.12568430413570059</v>
      </c>
      <c r="J62" s="76">
        <v>0.12354086078337478</v>
      </c>
    </row>
    <row r="63" spans="1:19" s="28" customFormat="1" ht="18.75" customHeight="1" x14ac:dyDescent="0.25">
      <c r="D63" s="27">
        <f>D62+1</f>
        <v>2017</v>
      </c>
      <c r="F63" s="77">
        <v>1.0388210949875256</v>
      </c>
      <c r="H63" s="78">
        <v>0.70287239064978102</v>
      </c>
      <c r="I63" s="78">
        <v>0.16373295756774436</v>
      </c>
      <c r="J63" s="78">
        <v>0.17221574677000023</v>
      </c>
    </row>
    <row r="64" spans="1:19" s="28" customFormat="1" ht="18.75" customHeight="1" x14ac:dyDescent="0.25">
      <c r="D64" s="27">
        <f t="shared" ref="D64:D65" si="5">D63+1</f>
        <v>2018</v>
      </c>
      <c r="F64" s="75">
        <v>1.0185750195137777</v>
      </c>
      <c r="H64" s="76">
        <v>0.56344535813397412</v>
      </c>
      <c r="I64" s="76">
        <v>0.201089217445201</v>
      </c>
      <c r="J64" s="76">
        <v>0.25404044393460251</v>
      </c>
    </row>
    <row r="65" spans="1:10" s="28" customFormat="1" ht="18.75" customHeight="1" x14ac:dyDescent="0.25">
      <c r="D65" s="27">
        <f t="shared" si="5"/>
        <v>2019</v>
      </c>
      <c r="F65" s="77">
        <v>0.9682805107988901</v>
      </c>
      <c r="H65" s="78">
        <v>0.32189098095981866</v>
      </c>
      <c r="I65" s="78">
        <v>0.21599667781118287</v>
      </c>
      <c r="J65" s="78">
        <v>0.43039285202788857</v>
      </c>
    </row>
    <row r="66" spans="1:10" s="28" customFormat="1" ht="18.75" customHeight="1" x14ac:dyDescent="0.25">
      <c r="D66" s="27">
        <f>D65+1</f>
        <v>2020</v>
      </c>
      <c r="F66" s="79">
        <v>0.89183349815785196</v>
      </c>
      <c r="H66" s="80">
        <v>6.6870421175234687E-2</v>
      </c>
      <c r="I66" s="80">
        <v>0.1342893446750742</v>
      </c>
      <c r="J66" s="80">
        <v>0.69067373230754303</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F033-CED6-4ADF-9933-0F2233FA6C4D}">
  <sheetPr codeName="WTemplate2">
    <pageSetUpPr fitToPage="1"/>
  </sheetPr>
  <dimension ref="A1:AP137"/>
  <sheetViews>
    <sheetView showGridLines="0" view="pageBreakPreview" topLeftCell="D36"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18</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SR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2940.1954417951997</v>
      </c>
      <c r="C12" s="28">
        <f>+IF(I51="",J51*F12, IF(J51="", I51*F12,(I51+J51)*F12))</f>
        <v>64.84805140841658</v>
      </c>
      <c r="D12" s="27">
        <v>2005</v>
      </c>
      <c r="F12" s="29">
        <v>2940.0736257396629</v>
      </c>
      <c r="H12" s="30">
        <v>0.33063001328029379</v>
      </c>
      <c r="I12" s="31">
        <v>0.59557529037269341</v>
      </c>
      <c r="J12" s="31">
        <v>0.67639898658985143</v>
      </c>
      <c r="K12" s="31">
        <v>0.73263902595603525</v>
      </c>
      <c r="L12" s="31">
        <v>0.75605503805144181</v>
      </c>
      <c r="M12" s="31">
        <v>0.77133979959493826</v>
      </c>
      <c r="N12" s="31">
        <v>0.78170286205950712</v>
      </c>
      <c r="O12" s="31">
        <v>0.78569679407770543</v>
      </c>
      <c r="P12" s="31">
        <v>0.78889316793011321</v>
      </c>
      <c r="Q12" s="31">
        <v>0.79158485320145622</v>
      </c>
      <c r="R12" s="31">
        <v>0.79550948704257451</v>
      </c>
      <c r="S12" s="32">
        <v>0.79725536998780866</v>
      </c>
      <c r="T12" s="32">
        <v>0.80034735620875996</v>
      </c>
      <c r="U12" s="32">
        <v>0.80113110637302176</v>
      </c>
      <c r="V12" s="32">
        <v>0.80499511104826238</v>
      </c>
      <c r="W12" s="33">
        <v>0.80582582627503585</v>
      </c>
      <c r="X12" s="34"/>
      <c r="Y12" s="34"/>
    </row>
    <row r="13" spans="1:42" s="28" customFormat="1" ht="16.25" customHeight="1" x14ac:dyDescent="0.25">
      <c r="A13" s="27"/>
      <c r="B13" s="28">
        <v>2819.643099807141</v>
      </c>
      <c r="C13" s="28">
        <f t="shared" ref="C13:C26" si="1">+IF(I52="",J52*F13, IF(J52="", I52*F13,(I52+J52)*F13))</f>
        <v>54.01840888310366</v>
      </c>
      <c r="D13" s="27">
        <f>D12+1</f>
        <v>2006</v>
      </c>
      <c r="F13" s="35">
        <v>2819.6429025942534</v>
      </c>
      <c r="H13" s="36">
        <v>8.4858636162380041E-2</v>
      </c>
      <c r="I13" s="34">
        <v>0.24393832465172866</v>
      </c>
      <c r="J13" s="34">
        <v>0.32055984162424922</v>
      </c>
      <c r="K13" s="34">
        <v>0.36373266762872358</v>
      </c>
      <c r="L13" s="34">
        <v>0.40842899073218769</v>
      </c>
      <c r="M13" s="34">
        <v>0.43490083346692054</v>
      </c>
      <c r="N13" s="34">
        <v>0.44385072277321236</v>
      </c>
      <c r="O13" s="34">
        <v>0.44445405963513834</v>
      </c>
      <c r="P13" s="34">
        <v>0.45677068229271345</v>
      </c>
      <c r="Q13" s="34">
        <v>0.46309049832228505</v>
      </c>
      <c r="R13" s="34">
        <v>0.46351076526955198</v>
      </c>
      <c r="S13" s="34">
        <v>0.46664986210165699</v>
      </c>
      <c r="T13" s="34">
        <v>0.47012735394275429</v>
      </c>
      <c r="U13" s="34">
        <v>0.48056955493705034</v>
      </c>
      <c r="V13" s="37">
        <v>0.47992383840548514</v>
      </c>
      <c r="W13" s="34"/>
      <c r="X13" s="34"/>
      <c r="Y13" s="34"/>
    </row>
    <row r="14" spans="1:42" s="28" customFormat="1" ht="16.25" customHeight="1" x14ac:dyDescent="0.25">
      <c r="A14" s="27"/>
      <c r="B14" s="28">
        <v>2258.751423615221</v>
      </c>
      <c r="C14" s="28">
        <f t="shared" si="1"/>
        <v>103.86162405096944</v>
      </c>
      <c r="D14" s="27">
        <f>D13+1</f>
        <v>2007</v>
      </c>
      <c r="F14" s="38">
        <v>2258.7512683659147</v>
      </c>
      <c r="H14" s="39">
        <v>7.0462039055713618E-2</v>
      </c>
      <c r="I14" s="40">
        <v>0.3050371147848765</v>
      </c>
      <c r="J14" s="40">
        <v>0.39387344640466848</v>
      </c>
      <c r="K14" s="40">
        <v>0.51029115369290545</v>
      </c>
      <c r="L14" s="40">
        <v>0.53320691525030839</v>
      </c>
      <c r="M14" s="40">
        <v>0.54667662601739531</v>
      </c>
      <c r="N14" s="40">
        <v>0.55854343947804819</v>
      </c>
      <c r="O14" s="40">
        <v>0.62538219976947051</v>
      </c>
      <c r="P14" s="40">
        <v>0.65926832014795778</v>
      </c>
      <c r="Q14" s="40">
        <v>0.67872085175011909</v>
      </c>
      <c r="R14" s="40">
        <v>0.68262842677455604</v>
      </c>
      <c r="S14" s="40">
        <v>0.68355746940863615</v>
      </c>
      <c r="T14" s="40">
        <v>0.70007171863929352</v>
      </c>
      <c r="U14" s="41">
        <v>0.70088034515433739</v>
      </c>
      <c r="V14" s="34"/>
      <c r="W14" s="34"/>
      <c r="X14" s="34"/>
      <c r="Y14" s="34"/>
    </row>
    <row r="15" spans="1:42" s="28" customFormat="1" ht="16.25" customHeight="1" x14ac:dyDescent="0.25">
      <c r="A15" s="27"/>
      <c r="B15" s="28">
        <v>1896.6431518160703</v>
      </c>
      <c r="C15" s="28">
        <f t="shared" si="1"/>
        <v>43.84122115138301</v>
      </c>
      <c r="D15" s="27">
        <f t="shared" ref="D15:D27" si="2">D14+1</f>
        <v>2008</v>
      </c>
      <c r="F15" s="35">
        <v>1895.9559502430511</v>
      </c>
      <c r="H15" s="36">
        <v>0.16832347813718426</v>
      </c>
      <c r="I15" s="34">
        <v>0.49333662714126392</v>
      </c>
      <c r="J15" s="34">
        <v>0.62844443312284137</v>
      </c>
      <c r="K15" s="34">
        <v>0.68945647521197939</v>
      </c>
      <c r="L15" s="34">
        <v>0.70510695628106868</v>
      </c>
      <c r="M15" s="34">
        <v>0.7343199519580168</v>
      </c>
      <c r="N15" s="34">
        <v>0.75259081214480705</v>
      </c>
      <c r="O15" s="34">
        <v>0.75401731313789988</v>
      </c>
      <c r="P15" s="34">
        <v>0.76330212920801599</v>
      </c>
      <c r="Q15" s="34">
        <v>0.78066599580748774</v>
      </c>
      <c r="R15" s="34">
        <v>0.76170216954939207</v>
      </c>
      <c r="S15" s="34">
        <v>0.76536336218584189</v>
      </c>
      <c r="T15" s="37">
        <v>0.76592023079328964</v>
      </c>
      <c r="U15" s="34"/>
      <c r="V15" s="34"/>
      <c r="W15" s="34"/>
      <c r="X15" s="34"/>
      <c r="Y15" s="34"/>
    </row>
    <row r="16" spans="1:42" s="28" customFormat="1" ht="16.25" customHeight="1" x14ac:dyDescent="0.25">
      <c r="A16" s="27"/>
      <c r="B16" s="28">
        <v>1675.045029954056</v>
      </c>
      <c r="C16" s="28">
        <f t="shared" si="1"/>
        <v>56.646165438467378</v>
      </c>
      <c r="D16" s="27">
        <f t="shared" si="2"/>
        <v>2009</v>
      </c>
      <c r="F16" s="38">
        <v>1674.9323219016214</v>
      </c>
      <c r="H16" s="39">
        <v>7.0862529396567009E-2</v>
      </c>
      <c r="I16" s="40">
        <v>0.31461118723748382</v>
      </c>
      <c r="J16" s="40">
        <v>0.41426711179847064</v>
      </c>
      <c r="K16" s="40">
        <v>0.45124501681842993</v>
      </c>
      <c r="L16" s="40">
        <v>0.47849832562741057</v>
      </c>
      <c r="M16" s="40">
        <v>0.50672098510609564</v>
      </c>
      <c r="N16" s="40">
        <v>0.51020248664071277</v>
      </c>
      <c r="O16" s="40">
        <v>0.51432588069841256</v>
      </c>
      <c r="P16" s="40">
        <v>0.52684796637747777</v>
      </c>
      <c r="Q16" s="40">
        <v>0.52741677019141775</v>
      </c>
      <c r="R16" s="40">
        <v>0.5367527891422833</v>
      </c>
      <c r="S16" s="42">
        <v>0.53822699653055961</v>
      </c>
      <c r="T16" s="34"/>
      <c r="U16" s="34"/>
      <c r="V16" s="34"/>
      <c r="W16" s="34"/>
      <c r="X16" s="34"/>
      <c r="Y16" s="34"/>
    </row>
    <row r="17" spans="1:25" s="28" customFormat="1" ht="16.25" customHeight="1" x14ac:dyDescent="0.25">
      <c r="A17" s="27"/>
      <c r="B17" s="28">
        <v>1701.3358365408208</v>
      </c>
      <c r="C17" s="28">
        <f t="shared" si="1"/>
        <v>29.15788472983121</v>
      </c>
      <c r="D17" s="27">
        <f t="shared" si="2"/>
        <v>2010</v>
      </c>
      <c r="F17" s="35">
        <v>1701.1401010533186</v>
      </c>
      <c r="H17" s="36">
        <v>7.3192406633368942E-2</v>
      </c>
      <c r="I17" s="34">
        <v>0.40971214815833285</v>
      </c>
      <c r="J17" s="34">
        <v>0.51212406944083289</v>
      </c>
      <c r="K17" s="34">
        <v>0.54537714726762399</v>
      </c>
      <c r="L17" s="34">
        <v>0.54538957287272127</v>
      </c>
      <c r="M17" s="34">
        <v>0.58297339001648363</v>
      </c>
      <c r="N17" s="34">
        <v>0.61369125080403542</v>
      </c>
      <c r="O17" s="34">
        <v>0.61329154577548939</v>
      </c>
      <c r="P17" s="34">
        <v>0.61494081103371068</v>
      </c>
      <c r="Q17" s="34">
        <v>0.61718779399055557</v>
      </c>
      <c r="R17" s="37">
        <v>0.61687680319620875</v>
      </c>
      <c r="S17" s="34" t="s">
        <v>16</v>
      </c>
      <c r="T17" s="34"/>
      <c r="U17" s="34"/>
      <c r="V17" s="34"/>
      <c r="W17" s="34"/>
      <c r="X17" s="34"/>
      <c r="Y17" s="34"/>
    </row>
    <row r="18" spans="1:25" s="28" customFormat="1" ht="16.25" customHeight="1" x14ac:dyDescent="0.25">
      <c r="A18" s="27"/>
      <c r="B18" s="28">
        <v>1878.1261556857773</v>
      </c>
      <c r="C18" s="28">
        <f t="shared" si="1"/>
        <v>63.068272817328975</v>
      </c>
      <c r="D18" s="27">
        <f t="shared" si="2"/>
        <v>2011</v>
      </c>
      <c r="F18" s="38">
        <v>1873.2091355469456</v>
      </c>
      <c r="H18" s="39">
        <v>7.9101172142077514E-2</v>
      </c>
      <c r="I18" s="40">
        <v>0.3357987064915145</v>
      </c>
      <c r="J18" s="40">
        <v>0.41990917733820904</v>
      </c>
      <c r="K18" s="40">
        <v>0.49886252946921028</v>
      </c>
      <c r="L18" s="40">
        <v>0.52608755911364014</v>
      </c>
      <c r="M18" s="40">
        <v>0.54874362040631786</v>
      </c>
      <c r="N18" s="40">
        <v>0.56852148623169008</v>
      </c>
      <c r="O18" s="40">
        <v>0.58266896721826889</v>
      </c>
      <c r="P18" s="40">
        <v>0.58716233127455886</v>
      </c>
      <c r="Q18" s="42">
        <v>0.58695150856474776</v>
      </c>
      <c r="R18" s="34" t="s">
        <v>16</v>
      </c>
      <c r="S18" s="34" t="s">
        <v>16</v>
      </c>
      <c r="T18" s="34"/>
      <c r="U18" s="34"/>
      <c r="V18" s="34"/>
      <c r="W18" s="34"/>
      <c r="X18" s="34"/>
      <c r="Y18" s="34"/>
    </row>
    <row r="19" spans="1:25" s="28" customFormat="1" ht="16.25" customHeight="1" x14ac:dyDescent="0.25">
      <c r="A19" s="27"/>
      <c r="B19" s="28">
        <v>2335.9081160085184</v>
      </c>
      <c r="C19" s="28">
        <f t="shared" si="1"/>
        <v>243.48735365951157</v>
      </c>
      <c r="D19" s="27">
        <f t="shared" si="2"/>
        <v>2012</v>
      </c>
      <c r="F19" s="35">
        <v>2329.8083404242793</v>
      </c>
      <c r="H19" s="36">
        <v>6.3507211600789676E-2</v>
      </c>
      <c r="I19" s="34">
        <v>0.2992292597988796</v>
      </c>
      <c r="J19" s="34">
        <v>0.42863570511080484</v>
      </c>
      <c r="K19" s="34">
        <v>0.50407106906743082</v>
      </c>
      <c r="L19" s="34">
        <v>0.54458898020375712</v>
      </c>
      <c r="M19" s="34">
        <v>0.60659288870869144</v>
      </c>
      <c r="N19" s="34">
        <v>0.63336614189850327</v>
      </c>
      <c r="O19" s="34">
        <v>0.69201811233041721</v>
      </c>
      <c r="P19" s="37">
        <v>0.70033065755066637</v>
      </c>
      <c r="Q19" s="34" t="s">
        <v>16</v>
      </c>
      <c r="R19" s="34" t="s">
        <v>16</v>
      </c>
      <c r="S19" s="34" t="s">
        <v>16</v>
      </c>
      <c r="T19" s="34"/>
      <c r="U19" s="34"/>
      <c r="V19" s="34"/>
      <c r="W19" s="34"/>
      <c r="X19" s="34"/>
      <c r="Y19" s="34"/>
    </row>
    <row r="20" spans="1:25" s="28" customFormat="1" ht="16.25" customHeight="1" x14ac:dyDescent="0.25">
      <c r="A20" s="27"/>
      <c r="B20" s="28">
        <v>2709.6975053527449</v>
      </c>
      <c r="C20" s="28">
        <f t="shared" si="1"/>
        <v>180.45272046452092</v>
      </c>
      <c r="D20" s="27">
        <f t="shared" si="2"/>
        <v>2013</v>
      </c>
      <c r="F20" s="38">
        <v>2701.2226600525346</v>
      </c>
      <c r="H20" s="39">
        <v>7.8299061316470672E-2</v>
      </c>
      <c r="I20" s="40">
        <v>0.32750776853937874</v>
      </c>
      <c r="J20" s="40">
        <v>0.40683029406854676</v>
      </c>
      <c r="K20" s="40">
        <v>0.44159594356840215</v>
      </c>
      <c r="L20" s="40">
        <v>0.47601006359664916</v>
      </c>
      <c r="M20" s="40">
        <v>0.48847544894767342</v>
      </c>
      <c r="N20" s="40">
        <v>0.50351358589851725</v>
      </c>
      <c r="O20" s="42">
        <v>0.51029324801110287</v>
      </c>
      <c r="P20" s="34" t="s">
        <v>16</v>
      </c>
      <c r="Q20" s="34" t="s">
        <v>16</v>
      </c>
      <c r="R20" s="34" t="s">
        <v>16</v>
      </c>
      <c r="S20" s="34" t="s">
        <v>16</v>
      </c>
      <c r="T20" s="34"/>
      <c r="U20" s="34"/>
      <c r="V20" s="34"/>
      <c r="W20" s="34"/>
      <c r="X20" s="34"/>
      <c r="Y20" s="34"/>
    </row>
    <row r="21" spans="1:25" s="28" customFormat="1" ht="16.25" customHeight="1" x14ac:dyDescent="0.25">
      <c r="A21" s="27"/>
      <c r="B21" s="28">
        <v>2998.4924444235976</v>
      </c>
      <c r="C21" s="28">
        <f t="shared" si="1"/>
        <v>298.75951276860081</v>
      </c>
      <c r="D21" s="27">
        <f t="shared" si="2"/>
        <v>2014</v>
      </c>
      <c r="F21" s="35">
        <v>2983.5203477613318</v>
      </c>
      <c r="H21" s="36">
        <v>8.2655268831696702E-2</v>
      </c>
      <c r="I21" s="34">
        <v>0.30515458065801943</v>
      </c>
      <c r="J21" s="34">
        <v>0.38312383118324256</v>
      </c>
      <c r="K21" s="34">
        <v>0.4357601384170976</v>
      </c>
      <c r="L21" s="34">
        <v>0.47948912929341103</v>
      </c>
      <c r="M21" s="34">
        <v>0.52006603952815511</v>
      </c>
      <c r="N21" s="43">
        <v>0.53236307281481776</v>
      </c>
      <c r="O21" s="34" t="s">
        <v>16</v>
      </c>
      <c r="P21" s="34" t="s">
        <v>16</v>
      </c>
      <c r="Q21" s="34" t="s">
        <v>16</v>
      </c>
      <c r="R21" s="34" t="s">
        <v>16</v>
      </c>
      <c r="S21" s="34" t="s">
        <v>16</v>
      </c>
      <c r="T21" s="34"/>
      <c r="U21" s="34"/>
      <c r="V21" s="34"/>
      <c r="W21" s="34"/>
      <c r="X21" s="34"/>
      <c r="Y21" s="34"/>
    </row>
    <row r="22" spans="1:25" s="28" customFormat="1" ht="16.25" customHeight="1" x14ac:dyDescent="0.25">
      <c r="A22" s="27"/>
      <c r="B22" s="28">
        <v>3077.2635781396616</v>
      </c>
      <c r="C22" s="28">
        <f t="shared" si="1"/>
        <v>533.34592445966962</v>
      </c>
      <c r="D22" s="27">
        <f t="shared" si="2"/>
        <v>2015</v>
      </c>
      <c r="F22" s="38">
        <v>3022.2528896947069</v>
      </c>
      <c r="H22" s="39">
        <v>7.6175449114549654E-2</v>
      </c>
      <c r="I22" s="40">
        <v>0.35040799349759988</v>
      </c>
      <c r="J22" s="40">
        <v>0.50332534832423037</v>
      </c>
      <c r="K22" s="40">
        <v>0.5738785407630268</v>
      </c>
      <c r="L22" s="40">
        <v>0.6863311031249032</v>
      </c>
      <c r="M22" s="42">
        <v>0.67988254599663933</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3440.960438974204</v>
      </c>
      <c r="C23" s="28">
        <f t="shared" si="1"/>
        <v>885.65078268851619</v>
      </c>
      <c r="D23" s="27">
        <f t="shared" si="2"/>
        <v>2016</v>
      </c>
      <c r="F23" s="46">
        <v>3362.6864107272231</v>
      </c>
      <c r="H23" s="36">
        <v>7.7152227524390923E-2</v>
      </c>
      <c r="I23" s="34">
        <v>0.37397143146950068</v>
      </c>
      <c r="J23" s="34">
        <v>0.53627090939905675</v>
      </c>
      <c r="K23" s="34">
        <v>0.66132421278561071</v>
      </c>
      <c r="L23" s="37">
        <v>0.71416774662673321</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3539.6845403208572</v>
      </c>
      <c r="C24" s="28">
        <f t="shared" si="1"/>
        <v>1260.4189969055853</v>
      </c>
      <c r="D24" s="27">
        <f t="shared" si="2"/>
        <v>2017</v>
      </c>
      <c r="F24" s="38">
        <v>3452.4435364258825</v>
      </c>
      <c r="H24" s="40">
        <v>0.1373392179447733</v>
      </c>
      <c r="I24" s="40">
        <v>0.59583650593941517</v>
      </c>
      <c r="J24" s="40">
        <v>0.86920685219400484</v>
      </c>
      <c r="K24" s="42">
        <v>0.96661560235962252</v>
      </c>
      <c r="L24" s="34"/>
      <c r="M24" s="34"/>
      <c r="N24" s="34"/>
      <c r="O24" s="34"/>
      <c r="P24" s="34"/>
      <c r="Q24" s="34"/>
      <c r="R24" s="34"/>
      <c r="S24" s="34"/>
      <c r="U24" s="44"/>
      <c r="V24" s="44"/>
      <c r="W24" s="44"/>
      <c r="X24" s="44"/>
      <c r="Y24" s="44"/>
    </row>
    <row r="25" spans="1:25" s="28" customFormat="1" ht="16.25" customHeight="1" x14ac:dyDescent="0.25">
      <c r="A25" s="27"/>
      <c r="B25" s="28">
        <v>3942.3263214312315</v>
      </c>
      <c r="C25" s="28">
        <f t="shared" si="1"/>
        <v>1436.3860756462536</v>
      </c>
      <c r="D25" s="27">
        <f t="shared" si="2"/>
        <v>2018</v>
      </c>
      <c r="F25" s="35">
        <v>3777.2916592719553</v>
      </c>
      <c r="H25" s="36">
        <v>0.1478214211564573</v>
      </c>
      <c r="I25" s="34">
        <v>0.49748748722635999</v>
      </c>
      <c r="J25" s="37">
        <v>0.61080374895942535</v>
      </c>
      <c r="K25" s="34"/>
      <c r="L25" s="34"/>
      <c r="M25" s="34"/>
      <c r="N25" s="34"/>
      <c r="O25" s="34"/>
      <c r="P25" s="34"/>
      <c r="Q25" s="34"/>
      <c r="R25" s="34"/>
      <c r="S25" s="34"/>
      <c r="U25" s="44"/>
      <c r="V25" s="44"/>
      <c r="W25" s="44"/>
      <c r="X25" s="44"/>
      <c r="Y25" s="44"/>
    </row>
    <row r="26" spans="1:25" s="28" customFormat="1" ht="16.25" customHeight="1" x14ac:dyDescent="0.25">
      <c r="A26" s="27"/>
      <c r="B26" s="28">
        <v>4328.3548846073481</v>
      </c>
      <c r="C26" s="28">
        <f t="shared" si="1"/>
        <v>2161.6809948378814</v>
      </c>
      <c r="D26" s="27">
        <f t="shared" si="2"/>
        <v>2019</v>
      </c>
      <c r="F26" s="38">
        <v>3935.512907306254</v>
      </c>
      <c r="H26" s="47">
        <v>0.14570647454869032</v>
      </c>
      <c r="I26" s="42">
        <v>0.44531884668278854</v>
      </c>
      <c r="J26" s="34"/>
      <c r="K26" s="34"/>
      <c r="L26" s="34"/>
      <c r="M26" s="34"/>
      <c r="N26" s="34"/>
      <c r="O26" s="34"/>
      <c r="P26" s="34"/>
      <c r="Q26" s="34"/>
      <c r="R26" s="34"/>
      <c r="S26" s="34"/>
      <c r="U26" s="44"/>
      <c r="V26" s="44"/>
      <c r="W26" s="44"/>
      <c r="X26" s="44"/>
      <c r="Y26" s="44"/>
    </row>
    <row r="27" spans="1:25" s="28" customFormat="1" ht="16.25" customHeight="1" x14ac:dyDescent="0.25">
      <c r="A27" s="27"/>
      <c r="B27" s="28">
        <v>3974.2567024624104</v>
      </c>
      <c r="C27" s="28">
        <f>+IF(I66="",J66*F27, IF(J66="", I66*F27,(I66+J66)*F27))</f>
        <v>1423.1178544871789</v>
      </c>
      <c r="D27" s="27">
        <f t="shared" si="2"/>
        <v>2020</v>
      </c>
      <c r="F27" s="48">
        <v>2152.4977874679125</v>
      </c>
      <c r="H27" s="49">
        <v>0.269691731649011</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2940.0736257396629</v>
      </c>
      <c r="G31" s="17"/>
      <c r="H31" s="30">
        <v>7.0218705650957183E-2</v>
      </c>
      <c r="I31" s="31">
        <v>0.3139213168785519</v>
      </c>
      <c r="J31" s="31">
        <v>0.49335968605360786</v>
      </c>
      <c r="K31" s="31">
        <v>0.59592072088233206</v>
      </c>
      <c r="L31" s="31">
        <v>0.68329114953084669</v>
      </c>
      <c r="M31" s="31">
        <v>0.71994503298412249</v>
      </c>
      <c r="N31" s="31">
        <v>0.73852607646266932</v>
      </c>
      <c r="O31" s="31">
        <v>0.75127523094805981</v>
      </c>
      <c r="P31" s="31">
        <v>0.76115007700290893</v>
      </c>
      <c r="Q31" s="31">
        <v>0.76979563892183667</v>
      </c>
      <c r="R31" s="31">
        <v>0.77835187424271757</v>
      </c>
      <c r="S31" s="31">
        <v>0.78484733587674638</v>
      </c>
      <c r="T31" s="31">
        <v>0.78878220185581505</v>
      </c>
      <c r="U31" s="31">
        <v>0.79171727045389761</v>
      </c>
      <c r="V31" s="59">
        <v>0.795587751616746</v>
      </c>
      <c r="W31" s="60">
        <v>0.79667920999247244</v>
      </c>
    </row>
    <row r="32" spans="1:25" s="54" customFormat="1" ht="19.25" customHeight="1" x14ac:dyDescent="0.25">
      <c r="D32" s="27">
        <f>D31+1</f>
        <v>2006</v>
      </c>
      <c r="E32" s="57"/>
      <c r="F32" s="61">
        <v>2819.6429025942534</v>
      </c>
      <c r="G32" s="17"/>
      <c r="H32" s="36">
        <v>3.3793776740541209E-2</v>
      </c>
      <c r="I32" s="34">
        <v>0.13040329605650358</v>
      </c>
      <c r="J32" s="34">
        <v>0.2223201069958895</v>
      </c>
      <c r="K32" s="34">
        <v>0.27972758701199585</v>
      </c>
      <c r="L32" s="34">
        <v>0.31902859293655889</v>
      </c>
      <c r="M32" s="34">
        <v>0.38183159657892851</v>
      </c>
      <c r="N32" s="34">
        <v>0.40686049719410938</v>
      </c>
      <c r="O32" s="34">
        <v>0.42244821475336286</v>
      </c>
      <c r="P32" s="34">
        <v>0.43139820136662793</v>
      </c>
      <c r="Q32" s="34">
        <v>0.43997355058140269</v>
      </c>
      <c r="R32" s="34">
        <v>0.44636766303986036</v>
      </c>
      <c r="S32" s="34">
        <v>0.45246765512120807</v>
      </c>
      <c r="T32" s="34">
        <v>0.45628144402530491</v>
      </c>
      <c r="U32" s="34">
        <v>0.46471231435112487</v>
      </c>
      <c r="V32" s="37">
        <v>0.46861850331026622</v>
      </c>
    </row>
    <row r="33" spans="1:21" s="54" customFormat="1" ht="16.25" customHeight="1" x14ac:dyDescent="0.25">
      <c r="D33" s="27">
        <f>D32+1</f>
        <v>2007</v>
      </c>
      <c r="F33" s="62">
        <v>2258.7512683659147</v>
      </c>
      <c r="G33" s="17"/>
      <c r="H33" s="39">
        <v>2.6112772658040503E-2</v>
      </c>
      <c r="I33" s="40">
        <v>0.1716186753198779</v>
      </c>
      <c r="J33" s="40">
        <v>0.29581759431460153</v>
      </c>
      <c r="K33" s="40">
        <v>0.36385834426134622</v>
      </c>
      <c r="L33" s="40">
        <v>0.45419993070289499</v>
      </c>
      <c r="M33" s="40">
        <v>0.48415265067234697</v>
      </c>
      <c r="N33" s="40">
        <v>0.52179257539550439</v>
      </c>
      <c r="O33" s="40">
        <v>0.54473305900073909</v>
      </c>
      <c r="P33" s="40">
        <v>0.58755176492261962</v>
      </c>
      <c r="Q33" s="40">
        <v>0.60239535332412986</v>
      </c>
      <c r="R33" s="40">
        <v>0.6276992771465616</v>
      </c>
      <c r="S33" s="40">
        <v>0.63092746222104568</v>
      </c>
      <c r="T33" s="40">
        <v>0.66208072711300636</v>
      </c>
      <c r="U33" s="41">
        <v>0.66338463063524034</v>
      </c>
    </row>
    <row r="34" spans="1:21" s="54" customFormat="1" ht="16.25" customHeight="1" x14ac:dyDescent="0.25">
      <c r="D34" s="27">
        <f t="shared" ref="D34:D46" si="3">D33+1</f>
        <v>2008</v>
      </c>
      <c r="F34" s="61">
        <v>1895.9559502430511</v>
      </c>
      <c r="G34" s="17"/>
      <c r="H34" s="36">
        <v>3.9456164084968819E-2</v>
      </c>
      <c r="I34" s="34">
        <v>0.27719143760223086</v>
      </c>
      <c r="J34" s="34">
        <v>0.44954921208366688</v>
      </c>
      <c r="K34" s="34">
        <v>0.5413182470440876</v>
      </c>
      <c r="L34" s="34">
        <v>0.61058402426055269</v>
      </c>
      <c r="M34" s="34">
        <v>0.6788411632877247</v>
      </c>
      <c r="N34" s="34">
        <v>0.70246209836699747</v>
      </c>
      <c r="O34" s="34">
        <v>0.71351169616519483</v>
      </c>
      <c r="P34" s="34">
        <v>0.72314748613208324</v>
      </c>
      <c r="Q34" s="34">
        <v>0.73401829097673543</v>
      </c>
      <c r="R34" s="34">
        <v>0.72333121824476043</v>
      </c>
      <c r="S34" s="34">
        <v>0.74908662159863126</v>
      </c>
      <c r="T34" s="63">
        <v>0.75173029820515791</v>
      </c>
    </row>
    <row r="35" spans="1:21" s="54" customFormat="1" ht="16.25" customHeight="1" x14ac:dyDescent="0.25">
      <c r="A35" s="27"/>
      <c r="D35" s="27">
        <f t="shared" si="3"/>
        <v>2009</v>
      </c>
      <c r="F35" s="62">
        <v>1674.9323219016214</v>
      </c>
      <c r="G35" s="17"/>
      <c r="H35" s="39">
        <v>2.9407985462377551E-2</v>
      </c>
      <c r="I35" s="40">
        <v>0.16920725370163392</v>
      </c>
      <c r="J35" s="40">
        <v>0.30648058289808877</v>
      </c>
      <c r="K35" s="40">
        <v>0.37105822984826736</v>
      </c>
      <c r="L35" s="40">
        <v>0.41209836518050685</v>
      </c>
      <c r="M35" s="40">
        <v>0.45678517417409903</v>
      </c>
      <c r="N35" s="40">
        <v>0.47437622027643278</v>
      </c>
      <c r="O35" s="40">
        <v>0.48240759183582316</v>
      </c>
      <c r="P35" s="40">
        <v>0.48976076814569347</v>
      </c>
      <c r="Q35" s="40">
        <v>0.4958945907634531</v>
      </c>
      <c r="R35" s="40">
        <v>0.49999244048409353</v>
      </c>
      <c r="S35" s="40">
        <v>0.5182281160855754</v>
      </c>
    </row>
    <row r="36" spans="1:21" s="54" customFormat="1" ht="16.25" customHeight="1" x14ac:dyDescent="0.25">
      <c r="A36" s="27"/>
      <c r="D36" s="27">
        <f t="shared" si="3"/>
        <v>2010</v>
      </c>
      <c r="F36" s="61">
        <v>1701.1401010533186</v>
      </c>
      <c r="G36" s="17"/>
      <c r="H36" s="36">
        <v>2.4074611796040226E-2</v>
      </c>
      <c r="I36" s="34">
        <v>0.18987366419009055</v>
      </c>
      <c r="J36" s="34">
        <v>0.35282152089767072</v>
      </c>
      <c r="K36" s="34">
        <v>0.43316596547573361</v>
      </c>
      <c r="L36" s="34">
        <v>0.5081560524226636</v>
      </c>
      <c r="M36" s="34">
        <v>0.5529799462735685</v>
      </c>
      <c r="N36" s="34">
        <v>0.58846815005655517</v>
      </c>
      <c r="O36" s="34">
        <v>0.60044101489591495</v>
      </c>
      <c r="P36" s="34">
        <v>0.60657516914462084</v>
      </c>
      <c r="Q36" s="34">
        <v>0.61057737840503401</v>
      </c>
      <c r="R36" s="37">
        <v>0.61328290010382802</v>
      </c>
      <c r="S36" s="34" t="s">
        <v>16</v>
      </c>
    </row>
    <row r="37" spans="1:21" s="54" customFormat="1" ht="16.25" customHeight="1" x14ac:dyDescent="0.25">
      <c r="A37" s="27"/>
      <c r="D37" s="27">
        <f t="shared" si="3"/>
        <v>2011</v>
      </c>
      <c r="F37" s="62">
        <v>1873.2091355469456</v>
      </c>
      <c r="G37" s="17"/>
      <c r="H37" s="39">
        <v>4.3435194762533366E-2</v>
      </c>
      <c r="I37" s="40">
        <v>0.19600173317375302</v>
      </c>
      <c r="J37" s="40">
        <v>0.33223717585908574</v>
      </c>
      <c r="K37" s="40">
        <v>0.39366565472000864</v>
      </c>
      <c r="L37" s="40">
        <v>0.4860739922376146</v>
      </c>
      <c r="M37" s="40">
        <v>0.51679595937515876</v>
      </c>
      <c r="N37" s="40">
        <v>0.54788412171192069</v>
      </c>
      <c r="O37" s="40">
        <v>0.5554483357357427</v>
      </c>
      <c r="P37" s="40">
        <v>0.57558019350993384</v>
      </c>
      <c r="Q37" s="42">
        <v>0.57113274449653584</v>
      </c>
      <c r="R37" s="34" t="s">
        <v>16</v>
      </c>
      <c r="S37" s="34" t="s">
        <v>16</v>
      </c>
    </row>
    <row r="38" spans="1:21" s="54" customFormat="1" ht="16.25" customHeight="1" x14ac:dyDescent="0.25">
      <c r="A38" s="27"/>
      <c r="D38" s="27">
        <f t="shared" si="3"/>
        <v>2012</v>
      </c>
      <c r="F38" s="61">
        <v>2329.8083404242793</v>
      </c>
      <c r="G38" s="17"/>
      <c r="H38" s="36">
        <v>2.6016543395767554E-2</v>
      </c>
      <c r="I38" s="34">
        <v>0.18635637033199012</v>
      </c>
      <c r="J38" s="34">
        <v>0.31150468531609926</v>
      </c>
      <c r="K38" s="34">
        <v>0.40972141336549062</v>
      </c>
      <c r="L38" s="34">
        <v>0.4937684568598989</v>
      </c>
      <c r="M38" s="34">
        <v>0.5398138771771217</v>
      </c>
      <c r="N38" s="34">
        <v>0.57272583258189513</v>
      </c>
      <c r="O38" s="34">
        <v>0.59536948932300049</v>
      </c>
      <c r="P38" s="37">
        <v>0.62612178103729477</v>
      </c>
      <c r="Q38" s="34" t="s">
        <v>16</v>
      </c>
      <c r="R38" s="34" t="s">
        <v>16</v>
      </c>
      <c r="S38" s="34" t="s">
        <v>16</v>
      </c>
    </row>
    <row r="39" spans="1:21" s="54" customFormat="1" ht="16.25" customHeight="1" x14ac:dyDescent="0.25">
      <c r="A39" s="27"/>
      <c r="D39" s="27">
        <f t="shared" si="3"/>
        <v>2013</v>
      </c>
      <c r="F39" s="62">
        <v>2701.2226600525346</v>
      </c>
      <c r="G39" s="17"/>
      <c r="H39" s="39">
        <v>3.9082146268569248E-2</v>
      </c>
      <c r="I39" s="40">
        <v>0.19786778264473381</v>
      </c>
      <c r="J39" s="40">
        <v>0.31827356909385984</v>
      </c>
      <c r="K39" s="40">
        <v>0.38717757853543111</v>
      </c>
      <c r="L39" s="40">
        <v>0.43979397994924968</v>
      </c>
      <c r="M39" s="40">
        <v>0.46042337912142284</v>
      </c>
      <c r="N39" s="40">
        <v>0.47928764676801383</v>
      </c>
      <c r="O39" s="42">
        <v>0.48988795421468317</v>
      </c>
      <c r="P39" s="34" t="s">
        <v>16</v>
      </c>
      <c r="Q39" s="34" t="s">
        <v>16</v>
      </c>
      <c r="R39" s="34" t="s">
        <v>16</v>
      </c>
      <c r="S39" s="34" t="s">
        <v>16</v>
      </c>
    </row>
    <row r="40" spans="1:21" s="54" customFormat="1" ht="16.25" customHeight="1" x14ac:dyDescent="0.25">
      <c r="A40" s="27"/>
      <c r="D40" s="27">
        <f t="shared" si="3"/>
        <v>2014</v>
      </c>
      <c r="F40" s="61">
        <v>2983.5203477613318</v>
      </c>
      <c r="G40" s="17"/>
      <c r="H40" s="36">
        <v>2.9934759701114585E-2</v>
      </c>
      <c r="I40" s="34">
        <v>0.1697473864140224</v>
      </c>
      <c r="J40" s="34">
        <v>0.28483145222032613</v>
      </c>
      <c r="K40" s="64">
        <v>0.36637952202001384</v>
      </c>
      <c r="L40" s="34">
        <v>0.42000064714678592</v>
      </c>
      <c r="M40" s="34">
        <v>0.47434527494417544</v>
      </c>
      <c r="N40" s="37">
        <v>0.49742350479184727</v>
      </c>
      <c r="O40" s="34" t="s">
        <v>16</v>
      </c>
      <c r="P40" s="34" t="s">
        <v>16</v>
      </c>
      <c r="Q40" s="34" t="s">
        <v>16</v>
      </c>
      <c r="R40" s="34" t="s">
        <v>16</v>
      </c>
      <c r="S40" s="34" t="s">
        <v>16</v>
      </c>
    </row>
    <row r="41" spans="1:21" s="54" customFormat="1" ht="15.65" customHeight="1" x14ac:dyDescent="0.25">
      <c r="A41" s="27"/>
      <c r="D41" s="27">
        <f t="shared" si="3"/>
        <v>2015</v>
      </c>
      <c r="F41" s="62">
        <v>3022.2528896947069</v>
      </c>
      <c r="G41" s="17"/>
      <c r="H41" s="39">
        <v>2.7947823561361825E-2</v>
      </c>
      <c r="I41" s="40">
        <v>0.18727070707224833</v>
      </c>
      <c r="J41" s="40">
        <v>0.35330766454766632</v>
      </c>
      <c r="K41" s="40">
        <v>0.45677000557613079</v>
      </c>
      <c r="L41" s="40">
        <v>0.5358382294747488</v>
      </c>
      <c r="M41" s="42">
        <v>0.59561871881883977</v>
      </c>
      <c r="N41" s="34" t="s">
        <v>16</v>
      </c>
      <c r="O41" s="34" t="s">
        <v>16</v>
      </c>
      <c r="P41" s="34" t="s">
        <v>16</v>
      </c>
      <c r="Q41" s="34" t="s">
        <v>16</v>
      </c>
      <c r="R41" s="34" t="s">
        <v>16</v>
      </c>
      <c r="S41" s="34" t="s">
        <v>16</v>
      </c>
    </row>
    <row r="42" spans="1:21" s="54" customFormat="1" ht="18.75" customHeight="1" x14ac:dyDescent="0.25">
      <c r="A42" s="27"/>
      <c r="D42" s="27">
        <f t="shared" si="3"/>
        <v>2016</v>
      </c>
      <c r="E42" s="65"/>
      <c r="F42" s="61">
        <v>3362.6864107272231</v>
      </c>
      <c r="G42" s="17"/>
      <c r="H42" s="66">
        <v>4.2159174530771545E-2</v>
      </c>
      <c r="I42" s="34">
        <v>0.22603733175313145</v>
      </c>
      <c r="J42" s="34">
        <v>0.38026145547019108</v>
      </c>
      <c r="K42" s="34">
        <v>0.51055215780866536</v>
      </c>
      <c r="L42" s="37">
        <v>0.56431805476169938</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3452.4435364258825</v>
      </c>
      <c r="G43" s="17"/>
      <c r="H43" s="40">
        <v>5.3236551959043844E-2</v>
      </c>
      <c r="I43" s="40">
        <v>0.33185426044371885</v>
      </c>
      <c r="J43" s="40">
        <v>0.58819316235533858</v>
      </c>
      <c r="K43" s="40">
        <v>0.76539107997403044</v>
      </c>
      <c r="L43" s="34"/>
      <c r="M43" s="34"/>
      <c r="N43" s="34"/>
      <c r="O43" s="34"/>
      <c r="P43" s="34"/>
      <c r="Q43" s="34"/>
      <c r="R43" s="34"/>
      <c r="S43" s="34"/>
    </row>
    <row r="44" spans="1:21" s="54" customFormat="1" ht="18.75" customHeight="1" x14ac:dyDescent="0.25">
      <c r="A44" s="27"/>
      <c r="D44" s="27">
        <f t="shared" si="3"/>
        <v>2018</v>
      </c>
      <c r="E44" s="65"/>
      <c r="F44" s="61">
        <v>3777.2916592719553</v>
      </c>
      <c r="G44" s="17"/>
      <c r="H44" s="67">
        <v>5.2110894483558198E-2</v>
      </c>
      <c r="I44" s="34">
        <v>0.30430354832902751</v>
      </c>
      <c r="J44" s="37">
        <v>0.44777303041673688</v>
      </c>
      <c r="K44" s="34"/>
      <c r="L44" s="34"/>
      <c r="M44" s="34"/>
      <c r="N44" s="34"/>
      <c r="O44" s="34"/>
      <c r="P44" s="34"/>
      <c r="Q44" s="34"/>
      <c r="R44" s="34"/>
      <c r="S44" s="34"/>
    </row>
    <row r="45" spans="1:21" s="54" customFormat="1" ht="18.75" customHeight="1" x14ac:dyDescent="0.25">
      <c r="A45" s="27"/>
      <c r="D45" s="27">
        <f t="shared" si="3"/>
        <v>2019</v>
      </c>
      <c r="E45" s="65"/>
      <c r="F45" s="62">
        <v>3935.512907306254</v>
      </c>
      <c r="G45" s="17"/>
      <c r="H45" s="47">
        <v>4.5885243949719497E-2</v>
      </c>
      <c r="I45" s="42">
        <v>0.2519461500541802</v>
      </c>
      <c r="J45" s="34"/>
      <c r="K45" s="34"/>
      <c r="L45" s="34"/>
      <c r="M45" s="34"/>
      <c r="N45" s="34"/>
      <c r="O45" s="34"/>
      <c r="P45" s="34"/>
      <c r="Q45" s="34"/>
      <c r="R45" s="34"/>
      <c r="S45" s="34"/>
    </row>
    <row r="46" spans="1:21" s="54" customFormat="1" ht="18.75" customHeight="1" x14ac:dyDescent="0.25">
      <c r="A46" s="27"/>
      <c r="D46" s="27">
        <f t="shared" si="3"/>
        <v>2020</v>
      </c>
      <c r="E46" s="65"/>
      <c r="F46" s="68">
        <v>2152.4977874679125</v>
      </c>
      <c r="G46" s="17"/>
      <c r="H46" s="69">
        <v>9.6511593588389177E-2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0.81873581797694139</v>
      </c>
      <c r="H51" s="74">
        <v>0.7966792099924721</v>
      </c>
      <c r="I51" s="74">
        <v>9.1466162825632105E-3</v>
      </c>
      <c r="J51" s="74">
        <v>1.2909991701905928E-2</v>
      </c>
      <c r="K51" s="34"/>
      <c r="L51" s="34"/>
      <c r="M51" s="34"/>
      <c r="N51" s="34"/>
      <c r="O51" s="34"/>
      <c r="P51" s="34"/>
      <c r="Q51" s="34"/>
    </row>
    <row r="52" spans="1:19" s="28" customFormat="1" ht="16.25" customHeight="1" x14ac:dyDescent="0.25">
      <c r="A52" s="27"/>
      <c r="D52" s="55">
        <f>D51+1</f>
        <v>2006</v>
      </c>
      <c r="F52" s="75">
        <v>0.4877763934223095</v>
      </c>
      <c r="H52" s="76">
        <v>0.46861850331026617</v>
      </c>
      <c r="I52" s="76">
        <v>1.1305335095218756E-2</v>
      </c>
      <c r="J52" s="76">
        <v>7.8525550168245944E-3</v>
      </c>
      <c r="K52" s="34"/>
      <c r="L52" s="34"/>
      <c r="M52" s="34"/>
      <c r="N52" s="34"/>
      <c r="O52" s="34"/>
      <c r="P52" s="34"/>
      <c r="Q52" s="34"/>
    </row>
    <row r="53" spans="1:19" s="28" customFormat="1" ht="16.25" customHeight="1" x14ac:dyDescent="0.25">
      <c r="A53" s="27"/>
      <c r="D53" s="55">
        <f>D52+1</f>
        <v>2007</v>
      </c>
      <c r="F53" s="77">
        <v>0.70936650810247848</v>
      </c>
      <c r="H53" s="78">
        <v>0.66338463063524078</v>
      </c>
      <c r="I53" s="78">
        <v>3.7495714519097098E-2</v>
      </c>
      <c r="J53" s="78">
        <v>8.4861629481406999E-3</v>
      </c>
      <c r="K53" s="34"/>
      <c r="L53" s="34"/>
      <c r="M53" s="34"/>
      <c r="N53" s="34"/>
      <c r="O53" s="34"/>
      <c r="P53" s="34"/>
      <c r="Q53" s="34"/>
    </row>
    <row r="54" spans="1:19" s="28" customFormat="1" ht="16.25" customHeight="1" x14ac:dyDescent="0.25">
      <c r="A54" s="27"/>
      <c r="D54" s="55">
        <f t="shared" ref="D54:D61" si="4">D53+1</f>
        <v>2008</v>
      </c>
      <c r="F54" s="75">
        <v>0.77485384237070787</v>
      </c>
      <c r="H54" s="76">
        <v>0.75173029820515769</v>
      </c>
      <c r="I54" s="76">
        <v>1.4189932588131662E-2</v>
      </c>
      <c r="J54" s="76">
        <v>8.9336115774186035E-3</v>
      </c>
      <c r="K54" s="34"/>
      <c r="L54" s="34"/>
      <c r="M54" s="34"/>
      <c r="N54" s="34"/>
      <c r="O54" s="34"/>
      <c r="P54" s="34"/>
      <c r="Q54" s="34"/>
    </row>
    <row r="55" spans="1:19" s="28" customFormat="1" ht="16.25" customHeight="1" x14ac:dyDescent="0.25">
      <c r="A55" s="27"/>
      <c r="D55" s="55">
        <f t="shared" si="4"/>
        <v>2009</v>
      </c>
      <c r="F55" s="77">
        <v>0.5520480888079089</v>
      </c>
      <c r="H55" s="78">
        <v>0.51822811608557551</v>
      </c>
      <c r="I55" s="78">
        <v>1.9998880444984282E-2</v>
      </c>
      <c r="J55" s="78">
        <v>1.3821092277349114E-2</v>
      </c>
      <c r="K55" s="34"/>
      <c r="L55" s="34"/>
      <c r="M55" s="34"/>
      <c r="N55" s="34"/>
      <c r="O55" s="34"/>
      <c r="P55" s="34"/>
      <c r="Q55" s="34"/>
    </row>
    <row r="56" spans="1:19" s="28" customFormat="1" ht="16.25" customHeight="1" x14ac:dyDescent="0.25">
      <c r="A56" s="27"/>
      <c r="D56" s="55">
        <f t="shared" si="4"/>
        <v>2010</v>
      </c>
      <c r="F56" s="75">
        <v>0.63042310196714135</v>
      </c>
      <c r="H56" s="76">
        <v>0.61328290010382791</v>
      </c>
      <c r="I56" s="76">
        <v>3.5939030923807977E-3</v>
      </c>
      <c r="J56" s="76">
        <v>1.3546298770932587E-2</v>
      </c>
      <c r="K56" s="34"/>
      <c r="L56" s="34"/>
      <c r="M56" s="34"/>
      <c r="N56" s="34"/>
      <c r="O56" s="34"/>
      <c r="P56" s="34"/>
      <c r="Q56" s="34"/>
    </row>
    <row r="57" spans="1:19" s="28" customFormat="1" ht="16.25" customHeight="1" x14ac:dyDescent="0.25">
      <c r="A57" s="27"/>
      <c r="D57" s="55">
        <f t="shared" si="4"/>
        <v>2011</v>
      </c>
      <c r="F57" s="77">
        <v>0.6048013144498392</v>
      </c>
      <c r="H57" s="78">
        <v>0.57113274449653595</v>
      </c>
      <c r="I57" s="78">
        <v>1.5818764068211543E-2</v>
      </c>
      <c r="J57" s="78">
        <v>1.7849805885091663E-2</v>
      </c>
      <c r="K57" s="34"/>
      <c r="L57" s="34"/>
      <c r="M57" s="34"/>
      <c r="N57" s="34"/>
      <c r="O57" s="34"/>
      <c r="P57" s="34"/>
      <c r="Q57" s="34"/>
    </row>
    <row r="58" spans="1:19" s="28" customFormat="1" ht="16.25" customHeight="1" x14ac:dyDescent="0.25">
      <c r="A58" s="27"/>
      <c r="D58" s="55">
        <f t="shared" si="4"/>
        <v>2012</v>
      </c>
      <c r="F58" s="75">
        <v>0.73063138787266757</v>
      </c>
      <c r="H58" s="76">
        <v>0.62612178103729577</v>
      </c>
      <c r="I58" s="76">
        <v>7.4208876513371769E-2</v>
      </c>
      <c r="J58" s="76">
        <v>3.0300730322000057E-2</v>
      </c>
      <c r="K58" s="34"/>
      <c r="L58" s="34"/>
      <c r="M58" s="34"/>
      <c r="N58" s="34"/>
      <c r="O58" s="34"/>
      <c r="P58" s="34"/>
      <c r="Q58" s="34"/>
    </row>
    <row r="59" spans="1:19" s="28" customFormat="1" ht="16.25" customHeight="1" x14ac:dyDescent="0.25">
      <c r="A59" s="27"/>
      <c r="D59" s="55">
        <f t="shared" si="4"/>
        <v>2013</v>
      </c>
      <c r="F59" s="77">
        <v>0.55669204376019765</v>
      </c>
      <c r="H59" s="78">
        <v>0.48988795421468373</v>
      </c>
      <c r="I59" s="78">
        <v>2.0405293796420164E-2</v>
      </c>
      <c r="J59" s="78">
        <v>4.6398795749093794E-2</v>
      </c>
    </row>
    <row r="60" spans="1:19" s="28" customFormat="1" ht="16.25" customHeight="1" x14ac:dyDescent="0.25">
      <c r="A60" s="54"/>
      <c r="D60" s="55">
        <f t="shared" si="4"/>
        <v>2014</v>
      </c>
      <c r="F60" s="75">
        <v>0.59756008103231861</v>
      </c>
      <c r="H60" s="76">
        <v>0.49742350479184705</v>
      </c>
      <c r="I60" s="76">
        <v>3.4939568022970484E-2</v>
      </c>
      <c r="J60" s="76">
        <v>6.5197008217501087E-2</v>
      </c>
    </row>
    <row r="61" spans="1:19" s="28" customFormat="1" ht="15.65" customHeight="1" x14ac:dyDescent="0.25">
      <c r="D61" s="55">
        <f t="shared" si="4"/>
        <v>2015</v>
      </c>
      <c r="F61" s="77">
        <v>0.77209168250704563</v>
      </c>
      <c r="H61" s="78">
        <v>0.59561871881883965</v>
      </c>
      <c r="I61" s="78">
        <v>8.4263827177799705E-2</v>
      </c>
      <c r="J61" s="78">
        <v>9.2209136510406256E-2</v>
      </c>
    </row>
    <row r="62" spans="1:19" s="28" customFormat="1" ht="18.75" customHeight="1" x14ac:dyDescent="0.25">
      <c r="D62" s="27">
        <f>D61+1</f>
        <v>2016</v>
      </c>
      <c r="F62" s="75">
        <v>0.82769402103176859</v>
      </c>
      <c r="H62" s="76">
        <v>0.5643180547616985</v>
      </c>
      <c r="I62" s="76">
        <v>0.149849691865034</v>
      </c>
      <c r="J62" s="76">
        <v>0.11352627440503608</v>
      </c>
    </row>
    <row r="63" spans="1:19" s="28" customFormat="1" ht="18.75" customHeight="1" x14ac:dyDescent="0.25">
      <c r="D63" s="27">
        <f>D62+1</f>
        <v>2017</v>
      </c>
      <c r="F63" s="77">
        <v>1.1304713437371354</v>
      </c>
      <c r="H63" s="78">
        <v>0.76539107997403133</v>
      </c>
      <c r="I63" s="78">
        <v>0.20122452238559227</v>
      </c>
      <c r="J63" s="78">
        <v>0.16385574137751191</v>
      </c>
    </row>
    <row r="64" spans="1:19" s="28" customFormat="1" ht="18.75" customHeight="1" x14ac:dyDescent="0.25">
      <c r="D64" s="27">
        <f t="shared" ref="D64:D65" si="5">D63+1</f>
        <v>2018</v>
      </c>
      <c r="F64" s="75">
        <v>0.82804180635846703</v>
      </c>
      <c r="H64" s="76">
        <v>0.44777303041673677</v>
      </c>
      <c r="I64" s="76">
        <v>0.16303071854268861</v>
      </c>
      <c r="J64" s="76">
        <v>0.21723805739904162</v>
      </c>
    </row>
    <row r="65" spans="1:10" s="28" customFormat="1" ht="18.75" customHeight="1" x14ac:dyDescent="0.25">
      <c r="D65" s="27">
        <f t="shared" si="5"/>
        <v>2019</v>
      </c>
      <c r="F65" s="77">
        <v>0.80122169450093694</v>
      </c>
      <c r="H65" s="78">
        <v>0.2519461500541802</v>
      </c>
      <c r="I65" s="78">
        <v>0.19337269662860859</v>
      </c>
      <c r="J65" s="78">
        <v>0.35590284781814818</v>
      </c>
    </row>
    <row r="66" spans="1:10" s="28" customFormat="1" ht="18.75" customHeight="1" x14ac:dyDescent="0.25">
      <c r="D66" s="27">
        <f>D65+1</f>
        <v>2020</v>
      </c>
      <c r="F66" s="79">
        <v>0.75765877932429704</v>
      </c>
      <c r="H66" s="80">
        <v>9.6511593588389177E-2</v>
      </c>
      <c r="I66" s="80">
        <v>0.17318013806062177</v>
      </c>
      <c r="J66" s="80">
        <v>0.48796704767528615</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8687C-72B9-4E4F-A6A3-E624989DA6F3}">
  <sheetPr codeName="WTemplate3">
    <pageSetUpPr fitToPage="1"/>
  </sheetPr>
  <dimension ref="A1:AP137"/>
  <sheetViews>
    <sheetView showGridLines="0" view="pageBreakPreview" topLeftCell="D27"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19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Property</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4904.2890056058923</v>
      </c>
      <c r="C12" s="28">
        <f>+IF(I51="",J51*F12, IF(J51="", I51*F12,(I51+J51)*F12))</f>
        <v>7.0403895890843629</v>
      </c>
      <c r="D12" s="27">
        <v>2005</v>
      </c>
      <c r="F12" s="29">
        <v>4903.7836342571645</v>
      </c>
      <c r="H12" s="30">
        <v>0.53319624636128249</v>
      </c>
      <c r="I12" s="31">
        <v>1.2017539360662686</v>
      </c>
      <c r="J12" s="31">
        <v>1.2762692504635222</v>
      </c>
      <c r="K12" s="31">
        <v>1.2764261067639935</v>
      </c>
      <c r="L12" s="31">
        <v>1.2745949470458569</v>
      </c>
      <c r="M12" s="31">
        <v>1.2641118028861009</v>
      </c>
      <c r="N12" s="31">
        <v>1.2588483862701054</v>
      </c>
      <c r="O12" s="31">
        <v>1.2564781424393678</v>
      </c>
      <c r="P12" s="31">
        <v>1.2572284680953858</v>
      </c>
      <c r="Q12" s="31">
        <v>1.2554697855075083</v>
      </c>
      <c r="R12" s="31">
        <v>1.2555380954104469</v>
      </c>
      <c r="S12" s="32">
        <v>1.255371817675399</v>
      </c>
      <c r="T12" s="32">
        <v>1.2551535592644842</v>
      </c>
      <c r="U12" s="32">
        <v>1.2548840110259964</v>
      </c>
      <c r="V12" s="32">
        <v>1.2532724006512055</v>
      </c>
      <c r="W12" s="33">
        <v>1.2531254043506248</v>
      </c>
      <c r="X12" s="34"/>
      <c r="Y12" s="34"/>
    </row>
    <row r="13" spans="1:42" s="28" customFormat="1" ht="16.25" customHeight="1" x14ac:dyDescent="0.25">
      <c r="A13" s="27"/>
      <c r="B13" s="28">
        <v>4647.6764334762729</v>
      </c>
      <c r="C13" s="28">
        <f t="shared" ref="C13:C26" si="1">+IF(I52="",J52*F13, IF(J52="", I52*F13,(I52+J52)*F13))</f>
        <v>10.462816468558401</v>
      </c>
      <c r="D13" s="27">
        <f>D12+1</f>
        <v>2006</v>
      </c>
      <c r="F13" s="35">
        <v>4662.1311761750821</v>
      </c>
      <c r="H13" s="36">
        <v>0.10405061954100124</v>
      </c>
      <c r="I13" s="34">
        <v>0.35921452146116334</v>
      </c>
      <c r="J13" s="34">
        <v>0.40335926798945371</v>
      </c>
      <c r="K13" s="34">
        <v>0.40238761812571311</v>
      </c>
      <c r="L13" s="34">
        <v>0.39741790692613471</v>
      </c>
      <c r="M13" s="34">
        <v>0.3945804456674758</v>
      </c>
      <c r="N13" s="34">
        <v>0.39168114981558183</v>
      </c>
      <c r="O13" s="34">
        <v>0.39014782982594609</v>
      </c>
      <c r="P13" s="34">
        <v>0.39002200271672383</v>
      </c>
      <c r="Q13" s="34">
        <v>0.38920727037967928</v>
      </c>
      <c r="R13" s="34">
        <v>0.3887921245197411</v>
      </c>
      <c r="S13" s="34">
        <v>0.38933664026388864</v>
      </c>
      <c r="T13" s="34">
        <v>0.3890172711412645</v>
      </c>
      <c r="U13" s="34">
        <v>0.39008772898095223</v>
      </c>
      <c r="V13" s="37">
        <v>0.38992894249339732</v>
      </c>
      <c r="W13" s="34"/>
      <c r="X13" s="34"/>
      <c r="Y13" s="34"/>
    </row>
    <row r="14" spans="1:42" s="28" customFormat="1" ht="16.25" customHeight="1" x14ac:dyDescent="0.25">
      <c r="A14" s="27"/>
      <c r="B14" s="28">
        <v>4536.7197419405338</v>
      </c>
      <c r="C14" s="28">
        <f t="shared" si="1"/>
        <v>14.700655942079477</v>
      </c>
      <c r="D14" s="27">
        <f>D13+1</f>
        <v>2007</v>
      </c>
      <c r="F14" s="38">
        <v>4539.7587848278445</v>
      </c>
      <c r="H14" s="39">
        <v>0.17144666565015426</v>
      </c>
      <c r="I14" s="40">
        <v>0.48755215742755981</v>
      </c>
      <c r="J14" s="40">
        <v>0.51829996615019192</v>
      </c>
      <c r="K14" s="40">
        <v>0.52316818317625235</v>
      </c>
      <c r="L14" s="40">
        <v>0.52587364181561336</v>
      </c>
      <c r="M14" s="40">
        <v>0.52220184001488701</v>
      </c>
      <c r="N14" s="40">
        <v>0.51938465080744323</v>
      </c>
      <c r="O14" s="40">
        <v>0.52047215618254761</v>
      </c>
      <c r="P14" s="40">
        <v>0.51986333082142833</v>
      </c>
      <c r="Q14" s="40">
        <v>0.51948228313500577</v>
      </c>
      <c r="R14" s="40">
        <v>0.51856612389901602</v>
      </c>
      <c r="S14" s="40">
        <v>0.51785109225297377</v>
      </c>
      <c r="T14" s="40">
        <v>0.5176511320033127</v>
      </c>
      <c r="U14" s="41">
        <v>0.51649610917682187</v>
      </c>
      <c r="V14" s="34"/>
      <c r="W14" s="34"/>
      <c r="X14" s="34"/>
      <c r="Y14" s="34"/>
    </row>
    <row r="15" spans="1:42" s="28" customFormat="1" ht="16.25" customHeight="1" x14ac:dyDescent="0.25">
      <c r="A15" s="27"/>
      <c r="B15" s="28">
        <v>4530.3280043233699</v>
      </c>
      <c r="C15" s="28">
        <f t="shared" si="1"/>
        <v>23.002617742573065</v>
      </c>
      <c r="D15" s="27">
        <f t="shared" ref="D15:D27" si="2">D14+1</f>
        <v>2008</v>
      </c>
      <c r="F15" s="35">
        <v>4522.3853092795889</v>
      </c>
      <c r="H15" s="36">
        <v>0.20969646429779543</v>
      </c>
      <c r="I15" s="34">
        <v>0.49743076550403365</v>
      </c>
      <c r="J15" s="34">
        <v>0.53651718067316512</v>
      </c>
      <c r="K15" s="34">
        <v>0.53771432856697277</v>
      </c>
      <c r="L15" s="34">
        <v>0.53534518029990685</v>
      </c>
      <c r="M15" s="34">
        <v>0.53293883183164359</v>
      </c>
      <c r="N15" s="34">
        <v>0.53416923439982478</v>
      </c>
      <c r="O15" s="34">
        <v>0.53523662954516915</v>
      </c>
      <c r="P15" s="34">
        <v>0.53575951605386973</v>
      </c>
      <c r="Q15" s="34">
        <v>0.52990555576767351</v>
      </c>
      <c r="R15" s="34">
        <v>0.52925171507904989</v>
      </c>
      <c r="S15" s="34">
        <v>0.52647729540187982</v>
      </c>
      <c r="T15" s="37">
        <v>0.52667764755900193</v>
      </c>
      <c r="U15" s="34"/>
      <c r="V15" s="34"/>
      <c r="W15" s="34"/>
      <c r="X15" s="34"/>
      <c r="Y15" s="34"/>
    </row>
    <row r="16" spans="1:42" s="28" customFormat="1" ht="16.25" customHeight="1" x14ac:dyDescent="0.25">
      <c r="A16" s="27"/>
      <c r="B16" s="28">
        <v>4695.1693999915142</v>
      </c>
      <c r="C16" s="28">
        <f t="shared" si="1"/>
        <v>31.660505029134313</v>
      </c>
      <c r="D16" s="27">
        <f t="shared" si="2"/>
        <v>2009</v>
      </c>
      <c r="F16" s="38">
        <v>4706.6418173925158</v>
      </c>
      <c r="H16" s="39">
        <v>0.22318522897140097</v>
      </c>
      <c r="I16" s="40">
        <v>0.59810205525908722</v>
      </c>
      <c r="J16" s="40">
        <v>0.62891563198137124</v>
      </c>
      <c r="K16" s="40">
        <v>0.62259689071488666</v>
      </c>
      <c r="L16" s="40">
        <v>0.62712501186158498</v>
      </c>
      <c r="M16" s="40">
        <v>0.62927467229244549</v>
      </c>
      <c r="N16" s="40">
        <v>0.62943861156096947</v>
      </c>
      <c r="O16" s="40">
        <v>0.63114504492962875</v>
      </c>
      <c r="P16" s="40">
        <v>0.6276355475365839</v>
      </c>
      <c r="Q16" s="40">
        <v>0.62656691245532992</v>
      </c>
      <c r="R16" s="40">
        <v>0.62705549213087264</v>
      </c>
      <c r="S16" s="42">
        <v>0.62728975424899236</v>
      </c>
      <c r="T16" s="34"/>
      <c r="U16" s="34"/>
      <c r="V16" s="34"/>
      <c r="W16" s="34"/>
      <c r="X16" s="34"/>
      <c r="Y16" s="34"/>
    </row>
    <row r="17" spans="1:25" s="28" customFormat="1" ht="16.25" customHeight="1" x14ac:dyDescent="0.25">
      <c r="A17" s="27"/>
      <c r="B17" s="28">
        <v>4564.5251782117812</v>
      </c>
      <c r="C17" s="28">
        <f t="shared" si="1"/>
        <v>71.753037457681216</v>
      </c>
      <c r="D17" s="27">
        <f t="shared" si="2"/>
        <v>2010</v>
      </c>
      <c r="F17" s="35">
        <v>4558.8625901635751</v>
      </c>
      <c r="H17" s="36">
        <v>0.18713420649403589</v>
      </c>
      <c r="I17" s="34">
        <v>0.7420614466768396</v>
      </c>
      <c r="J17" s="34">
        <v>0.87230153738837313</v>
      </c>
      <c r="K17" s="34">
        <v>0.87528077677837723</v>
      </c>
      <c r="L17" s="34">
        <v>0.91791279609991083</v>
      </c>
      <c r="M17" s="34">
        <v>0.94069444600754359</v>
      </c>
      <c r="N17" s="34">
        <v>0.95687736149976066</v>
      </c>
      <c r="O17" s="34">
        <v>0.96265780575058524</v>
      </c>
      <c r="P17" s="34">
        <v>0.96436604069684739</v>
      </c>
      <c r="Q17" s="34">
        <v>0.96643706969832266</v>
      </c>
      <c r="R17" s="37">
        <v>0.96743200490033465</v>
      </c>
      <c r="S17" s="34" t="s">
        <v>16</v>
      </c>
      <c r="T17" s="34"/>
      <c r="U17" s="34"/>
      <c r="V17" s="34"/>
      <c r="W17" s="34"/>
      <c r="X17" s="34"/>
      <c r="Y17" s="34"/>
    </row>
    <row r="18" spans="1:25" s="28" customFormat="1" ht="16.25" customHeight="1" x14ac:dyDescent="0.25">
      <c r="A18" s="27"/>
      <c r="B18" s="28">
        <v>5738.253519257114</v>
      </c>
      <c r="C18" s="28">
        <f t="shared" si="1"/>
        <v>58.100741103579928</v>
      </c>
      <c r="D18" s="27">
        <f t="shared" si="2"/>
        <v>2011</v>
      </c>
      <c r="F18" s="38">
        <v>5613.2478949443657</v>
      </c>
      <c r="H18" s="39">
        <v>0.28049444921217265</v>
      </c>
      <c r="I18" s="40">
        <v>0.61132778053483094</v>
      </c>
      <c r="J18" s="40">
        <v>0.66935677004843674</v>
      </c>
      <c r="K18" s="40">
        <v>0.68508818477046063</v>
      </c>
      <c r="L18" s="40">
        <v>0.70945962658603268</v>
      </c>
      <c r="M18" s="40">
        <v>0.70927968757356374</v>
      </c>
      <c r="N18" s="40">
        <v>0.71011537211997655</v>
      </c>
      <c r="O18" s="40">
        <v>0.71135692396292149</v>
      </c>
      <c r="P18" s="40">
        <v>0.71499843947754715</v>
      </c>
      <c r="Q18" s="42">
        <v>0.72126908146680158</v>
      </c>
      <c r="R18" s="34" t="s">
        <v>16</v>
      </c>
      <c r="S18" s="34" t="s">
        <v>16</v>
      </c>
      <c r="T18" s="34"/>
      <c r="U18" s="34"/>
      <c r="V18" s="34"/>
      <c r="W18" s="34"/>
      <c r="X18" s="34"/>
      <c r="Y18" s="34"/>
    </row>
    <row r="19" spans="1:25" s="28" customFormat="1" ht="16.25" customHeight="1" x14ac:dyDescent="0.25">
      <c r="A19" s="27"/>
      <c r="B19" s="28">
        <v>7269.0745625351865</v>
      </c>
      <c r="C19" s="28">
        <f t="shared" si="1"/>
        <v>143.31631203110433</v>
      </c>
      <c r="D19" s="27">
        <f t="shared" si="2"/>
        <v>2012</v>
      </c>
      <c r="F19" s="35">
        <v>7206.3461358561326</v>
      </c>
      <c r="H19" s="36">
        <v>0.14516067596962176</v>
      </c>
      <c r="I19" s="34">
        <v>0.46356804455127676</v>
      </c>
      <c r="J19" s="34">
        <v>0.52864792911480629</v>
      </c>
      <c r="K19" s="34">
        <v>0.53611315754992173</v>
      </c>
      <c r="L19" s="34">
        <v>0.53629435298497996</v>
      </c>
      <c r="M19" s="34">
        <v>0.5389722048689759</v>
      </c>
      <c r="N19" s="34">
        <v>0.53707810546439871</v>
      </c>
      <c r="O19" s="34">
        <v>0.54267661413952584</v>
      </c>
      <c r="P19" s="37">
        <v>0.54356184039992173</v>
      </c>
      <c r="Q19" s="34" t="s">
        <v>16</v>
      </c>
      <c r="R19" s="34" t="s">
        <v>16</v>
      </c>
      <c r="S19" s="34" t="s">
        <v>16</v>
      </c>
      <c r="T19" s="34"/>
      <c r="U19" s="34"/>
      <c r="V19" s="34"/>
      <c r="W19" s="34"/>
      <c r="X19" s="34"/>
      <c r="Y19" s="34"/>
    </row>
    <row r="20" spans="1:25" s="28" customFormat="1" ht="16.25" customHeight="1" x14ac:dyDescent="0.25">
      <c r="A20" s="27"/>
      <c r="B20" s="28">
        <v>6652.6243301812283</v>
      </c>
      <c r="C20" s="28">
        <f t="shared" si="1"/>
        <v>36.351968717728028</v>
      </c>
      <c r="D20" s="27">
        <f t="shared" si="2"/>
        <v>2013</v>
      </c>
      <c r="F20" s="38">
        <v>6568.7021964144224</v>
      </c>
      <c r="H20" s="39">
        <v>0.15734626207820845</v>
      </c>
      <c r="I20" s="40">
        <v>0.45615362166766976</v>
      </c>
      <c r="J20" s="40">
        <v>0.50026586844586074</v>
      </c>
      <c r="K20" s="40">
        <v>0.50382864614514189</v>
      </c>
      <c r="L20" s="40">
        <v>0.50073671608451775</v>
      </c>
      <c r="M20" s="40">
        <v>0.49940194773384861</v>
      </c>
      <c r="N20" s="40">
        <v>0.50073968273374336</v>
      </c>
      <c r="O20" s="42">
        <v>0.50101093540652564</v>
      </c>
      <c r="P20" s="34" t="s">
        <v>16</v>
      </c>
      <c r="Q20" s="34" t="s">
        <v>16</v>
      </c>
      <c r="R20" s="34" t="s">
        <v>16</v>
      </c>
      <c r="S20" s="34" t="s">
        <v>16</v>
      </c>
      <c r="T20" s="34"/>
      <c r="U20" s="34"/>
      <c r="V20" s="34"/>
      <c r="W20" s="34"/>
      <c r="X20" s="34"/>
      <c r="Y20" s="34"/>
    </row>
    <row r="21" spans="1:25" s="28" customFormat="1" ht="16.25" customHeight="1" x14ac:dyDescent="0.25">
      <c r="A21" s="27"/>
      <c r="B21" s="28">
        <v>6248.733875336975</v>
      </c>
      <c r="C21" s="28">
        <f t="shared" si="1"/>
        <v>101.79369983845847</v>
      </c>
      <c r="D21" s="27">
        <f t="shared" si="2"/>
        <v>2014</v>
      </c>
      <c r="F21" s="35">
        <v>6169.822697727539</v>
      </c>
      <c r="H21" s="36">
        <v>0.11694286960059716</v>
      </c>
      <c r="I21" s="34">
        <v>0.39727594195269789</v>
      </c>
      <c r="J21" s="34">
        <v>0.4496173108168196</v>
      </c>
      <c r="K21" s="34">
        <v>0.45199613694875379</v>
      </c>
      <c r="L21" s="34">
        <v>0.45260079090889321</v>
      </c>
      <c r="M21" s="34">
        <v>0.45108891393418138</v>
      </c>
      <c r="N21" s="43">
        <v>0.45359911101611872</v>
      </c>
      <c r="O21" s="34" t="s">
        <v>16</v>
      </c>
      <c r="P21" s="34" t="s">
        <v>16</v>
      </c>
      <c r="Q21" s="34" t="s">
        <v>16</v>
      </c>
      <c r="R21" s="34" t="s">
        <v>16</v>
      </c>
      <c r="S21" s="34" t="s">
        <v>16</v>
      </c>
      <c r="T21" s="34"/>
      <c r="U21" s="34"/>
      <c r="V21" s="34"/>
      <c r="W21" s="34"/>
      <c r="X21" s="34"/>
      <c r="Y21" s="34"/>
    </row>
    <row r="22" spans="1:25" s="28" customFormat="1" ht="16.25" customHeight="1" x14ac:dyDescent="0.25">
      <c r="A22" s="27"/>
      <c r="B22" s="28">
        <v>6728.1679901592843</v>
      </c>
      <c r="C22" s="28">
        <f t="shared" si="1"/>
        <v>188.61301310014014</v>
      </c>
      <c r="D22" s="27">
        <f t="shared" si="2"/>
        <v>2015</v>
      </c>
      <c r="F22" s="38">
        <v>6611.6776942449687</v>
      </c>
      <c r="H22" s="39">
        <v>0.10809917955312985</v>
      </c>
      <c r="I22" s="40">
        <v>0.4061769673089306</v>
      </c>
      <c r="J22" s="40">
        <v>0.51126611259551402</v>
      </c>
      <c r="K22" s="40">
        <v>0.52410146838780591</v>
      </c>
      <c r="L22" s="40">
        <v>0.54287227689422968</v>
      </c>
      <c r="M22" s="42">
        <v>0.55507156572193228</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6578.2799911867496</v>
      </c>
      <c r="C23" s="28">
        <f t="shared" si="1"/>
        <v>391.19554108661612</v>
      </c>
      <c r="D23" s="27">
        <f t="shared" si="2"/>
        <v>2016</v>
      </c>
      <c r="F23" s="46">
        <v>6573.7245589808035</v>
      </c>
      <c r="H23" s="36">
        <v>0.16227568401364748</v>
      </c>
      <c r="I23" s="34">
        <v>0.54654351869446127</v>
      </c>
      <c r="J23" s="34">
        <v>0.65684703703415881</v>
      </c>
      <c r="K23" s="34">
        <v>0.67975149364928411</v>
      </c>
      <c r="L23" s="37">
        <v>0.68757977157839623</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6476.4894253929442</v>
      </c>
      <c r="C24" s="28">
        <f t="shared" si="1"/>
        <v>1036.7390469241157</v>
      </c>
      <c r="D24" s="27">
        <f t="shared" si="2"/>
        <v>2017</v>
      </c>
      <c r="F24" s="38">
        <v>6472.6555468294937</v>
      </c>
      <c r="H24" s="40">
        <v>0.32128559999204731</v>
      </c>
      <c r="I24" s="40">
        <v>0.95113198169244784</v>
      </c>
      <c r="J24" s="40">
        <v>1.0971940472846677</v>
      </c>
      <c r="K24" s="42">
        <v>1.1078053672054857</v>
      </c>
      <c r="L24" s="34"/>
      <c r="M24" s="34"/>
      <c r="N24" s="34"/>
      <c r="O24" s="34"/>
      <c r="P24" s="34"/>
      <c r="Q24" s="34"/>
      <c r="R24" s="34"/>
      <c r="S24" s="34"/>
      <c r="U24" s="44"/>
      <c r="V24" s="44"/>
      <c r="W24" s="44"/>
      <c r="X24" s="44"/>
      <c r="Y24" s="44"/>
    </row>
    <row r="25" spans="1:25" s="28" customFormat="1" ht="16.25" customHeight="1" x14ac:dyDescent="0.25">
      <c r="A25" s="27"/>
      <c r="B25" s="28">
        <v>6559.0409368314968</v>
      </c>
      <c r="C25" s="28">
        <f t="shared" si="1"/>
        <v>1430.340070477645</v>
      </c>
      <c r="D25" s="27">
        <f t="shared" si="2"/>
        <v>2018</v>
      </c>
      <c r="F25" s="35">
        <v>6533.3504129910743</v>
      </c>
      <c r="H25" s="36">
        <v>0.22096705532557542</v>
      </c>
      <c r="I25" s="34">
        <v>0.81652598347362249</v>
      </c>
      <c r="J25" s="37">
        <v>0.90139137677421788</v>
      </c>
      <c r="K25" s="34"/>
      <c r="L25" s="34"/>
      <c r="M25" s="34"/>
      <c r="N25" s="34"/>
      <c r="O25" s="34"/>
      <c r="P25" s="34"/>
      <c r="Q25" s="34"/>
      <c r="R25" s="34"/>
      <c r="S25" s="34"/>
      <c r="U25" s="44"/>
      <c r="V25" s="44"/>
      <c r="W25" s="44"/>
      <c r="X25" s="44"/>
      <c r="Y25" s="44"/>
    </row>
    <row r="26" spans="1:25" s="28" customFormat="1" ht="16.25" customHeight="1" x14ac:dyDescent="0.25">
      <c r="A26" s="27"/>
      <c r="B26" s="28">
        <v>8352.0306653586322</v>
      </c>
      <c r="C26" s="28">
        <f t="shared" si="1"/>
        <v>4023.4445157916175</v>
      </c>
      <c r="D26" s="27">
        <f t="shared" si="2"/>
        <v>2019</v>
      </c>
      <c r="F26" s="38">
        <v>8025.1768142033607</v>
      </c>
      <c r="H26" s="47">
        <v>0.24512498132879262</v>
      </c>
      <c r="I26" s="42">
        <v>0.70933395115677733</v>
      </c>
      <c r="J26" s="34"/>
      <c r="K26" s="34"/>
      <c r="L26" s="34"/>
      <c r="M26" s="34"/>
      <c r="N26" s="34"/>
      <c r="O26" s="34"/>
      <c r="P26" s="34"/>
      <c r="Q26" s="34"/>
      <c r="R26" s="34"/>
      <c r="S26" s="34"/>
      <c r="U26" s="44"/>
      <c r="V26" s="44"/>
      <c r="W26" s="44"/>
      <c r="X26" s="44"/>
      <c r="Y26" s="44"/>
    </row>
    <row r="27" spans="1:25" s="28" customFormat="1" ht="16.25" customHeight="1" x14ac:dyDescent="0.25">
      <c r="A27" s="27"/>
      <c r="B27" s="28">
        <v>7932.6250299344165</v>
      </c>
      <c r="C27" s="28">
        <f>+IF(I66="",J66*F27, IF(J66="", I66*F27,(I66+J66)*F27))</f>
        <v>4715.0060394541151</v>
      </c>
      <c r="D27" s="27">
        <f t="shared" si="2"/>
        <v>2020</v>
      </c>
      <c r="F27" s="48">
        <v>5936.8338349043588</v>
      </c>
      <c r="H27" s="49">
        <v>0.24642707198024202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4903.7836342571645</v>
      </c>
      <c r="G31" s="17"/>
      <c r="H31" s="30">
        <v>8.3032337845333953E-2</v>
      </c>
      <c r="I31" s="31">
        <v>0.67503106574935023</v>
      </c>
      <c r="J31" s="31">
        <v>1.0076704605795361</v>
      </c>
      <c r="K31" s="31">
        <v>1.1317659241381222</v>
      </c>
      <c r="L31" s="31">
        <v>1.2055845500199627</v>
      </c>
      <c r="M31" s="31">
        <v>1.225860578174687</v>
      </c>
      <c r="N31" s="31">
        <v>1.2337594302895805</v>
      </c>
      <c r="O31" s="31">
        <v>1.2392397224696081</v>
      </c>
      <c r="P31" s="31">
        <v>1.2457754789533468</v>
      </c>
      <c r="Q31" s="31">
        <v>1.2489373871549343</v>
      </c>
      <c r="R31" s="31">
        <v>1.2503200573652919</v>
      </c>
      <c r="S31" s="31">
        <v>1.2507541003986469</v>
      </c>
      <c r="T31" s="31">
        <v>1.2514442130804904</v>
      </c>
      <c r="U31" s="31">
        <v>1.2524163671316808</v>
      </c>
      <c r="V31" s="59">
        <v>1.2515124336257633</v>
      </c>
      <c r="W31" s="60">
        <v>1.2515587628212028</v>
      </c>
    </row>
    <row r="32" spans="1:25" s="54" customFormat="1" ht="19.25" customHeight="1" x14ac:dyDescent="0.25">
      <c r="D32" s="27">
        <f>D31+1</f>
        <v>2006</v>
      </c>
      <c r="E32" s="57"/>
      <c r="F32" s="61">
        <v>4662.1311761750821</v>
      </c>
      <c r="G32" s="17"/>
      <c r="H32" s="36">
        <v>2.4623186032533103E-2</v>
      </c>
      <c r="I32" s="34">
        <v>0.21278765746132272</v>
      </c>
      <c r="J32" s="34">
        <v>0.32857195554817836</v>
      </c>
      <c r="K32" s="34">
        <v>0.36404791390806085</v>
      </c>
      <c r="L32" s="34">
        <v>0.37714560461042523</v>
      </c>
      <c r="M32" s="34">
        <v>0.38156209049047463</v>
      </c>
      <c r="N32" s="34">
        <v>0.38369277781512301</v>
      </c>
      <c r="O32" s="34">
        <v>0.38511287626353091</v>
      </c>
      <c r="P32" s="34">
        <v>0.38592337820878297</v>
      </c>
      <c r="Q32" s="34">
        <v>0.38648946726597022</v>
      </c>
      <c r="R32" s="34">
        <v>0.38687564175518202</v>
      </c>
      <c r="S32" s="34">
        <v>0.38695521533960409</v>
      </c>
      <c r="T32" s="34">
        <v>0.38723321797214283</v>
      </c>
      <c r="U32" s="34">
        <v>0.38781210275457528</v>
      </c>
      <c r="V32" s="37">
        <v>0.3877269103419228</v>
      </c>
    </row>
    <row r="33" spans="1:21" s="54" customFormat="1" ht="16.25" customHeight="1" x14ac:dyDescent="0.25">
      <c r="D33" s="27">
        <f>D32+1</f>
        <v>2007</v>
      </c>
      <c r="F33" s="62">
        <v>4539.7587848278445</v>
      </c>
      <c r="G33" s="17"/>
      <c r="H33" s="39">
        <v>5.0990046493461984E-2</v>
      </c>
      <c r="I33" s="40">
        <v>0.30907177900828398</v>
      </c>
      <c r="J33" s="40">
        <v>0.42319185805278658</v>
      </c>
      <c r="K33" s="40">
        <v>0.46102435652477469</v>
      </c>
      <c r="L33" s="40">
        <v>0.48114494005400216</v>
      </c>
      <c r="M33" s="40">
        <v>0.50276004587158907</v>
      </c>
      <c r="N33" s="40">
        <v>0.50903108318075296</v>
      </c>
      <c r="O33" s="40">
        <v>0.51106602938612267</v>
      </c>
      <c r="P33" s="40">
        <v>0.51167908321753819</v>
      </c>
      <c r="Q33" s="40">
        <v>0.51245253331538043</v>
      </c>
      <c r="R33" s="40">
        <v>0.51259345913329024</v>
      </c>
      <c r="S33" s="40">
        <v>0.51282843075365858</v>
      </c>
      <c r="T33" s="40">
        <v>0.51337376269210633</v>
      </c>
      <c r="U33" s="41">
        <v>0.51338510057859288</v>
      </c>
    </row>
    <row r="34" spans="1:21" s="54" customFormat="1" ht="16.25" customHeight="1" x14ac:dyDescent="0.25">
      <c r="D34" s="27">
        <f t="shared" ref="D34:D46" si="3">D33+1</f>
        <v>2008</v>
      </c>
      <c r="F34" s="61">
        <v>4522.3853092795889</v>
      </c>
      <c r="G34" s="17"/>
      <c r="H34" s="36">
        <v>3.7336636759549693E-2</v>
      </c>
      <c r="I34" s="34">
        <v>0.33776750675067491</v>
      </c>
      <c r="J34" s="34">
        <v>0.44488594199912507</v>
      </c>
      <c r="K34" s="34">
        <v>0.48982475188132679</v>
      </c>
      <c r="L34" s="34">
        <v>0.51100989608242187</v>
      </c>
      <c r="M34" s="34">
        <v>0.51879954026753261</v>
      </c>
      <c r="N34" s="34">
        <v>0.52258650259083972</v>
      </c>
      <c r="O34" s="34">
        <v>0.52502391809810145</v>
      </c>
      <c r="P34" s="34">
        <v>0.52551315924662179</v>
      </c>
      <c r="Q34" s="34">
        <v>0.52323587780886205</v>
      </c>
      <c r="R34" s="34">
        <v>0.52268430707315705</v>
      </c>
      <c r="S34" s="34">
        <v>0.52095154005371946</v>
      </c>
      <c r="T34" s="63">
        <v>0.52170817749265463</v>
      </c>
    </row>
    <row r="35" spans="1:21" s="54" customFormat="1" ht="16.25" customHeight="1" x14ac:dyDescent="0.25">
      <c r="A35" s="27"/>
      <c r="D35" s="27">
        <f t="shared" si="3"/>
        <v>2009</v>
      </c>
      <c r="F35" s="62">
        <v>4706.6418173925158</v>
      </c>
      <c r="G35" s="17"/>
      <c r="H35" s="39">
        <v>8.2240529759758568E-2</v>
      </c>
      <c r="I35" s="40">
        <v>0.36591255793968158</v>
      </c>
      <c r="J35" s="40">
        <v>0.52923725593623649</v>
      </c>
      <c r="K35" s="40">
        <v>0.57968593180372707</v>
      </c>
      <c r="L35" s="40">
        <v>0.59838623183923811</v>
      </c>
      <c r="M35" s="40">
        <v>0.61088617651971744</v>
      </c>
      <c r="N35" s="40">
        <v>0.61698935365929852</v>
      </c>
      <c r="O35" s="40">
        <v>0.61994342301756089</v>
      </c>
      <c r="P35" s="40">
        <v>0.61854809223612528</v>
      </c>
      <c r="Q35" s="40">
        <v>0.62076817691285702</v>
      </c>
      <c r="R35" s="40">
        <v>0.62072146524233573</v>
      </c>
      <c r="S35" s="40">
        <v>0.62080383721612598</v>
      </c>
    </row>
    <row r="36" spans="1:21" s="54" customFormat="1" ht="16.25" customHeight="1" x14ac:dyDescent="0.25">
      <c r="A36" s="27"/>
      <c r="D36" s="27">
        <f t="shared" si="3"/>
        <v>2010</v>
      </c>
      <c r="F36" s="61">
        <v>4558.8625901635751</v>
      </c>
      <c r="G36" s="17"/>
      <c r="H36" s="36">
        <v>5.1491518335007959E-2</v>
      </c>
      <c r="I36" s="34">
        <v>0.35970839092181051</v>
      </c>
      <c r="J36" s="34">
        <v>0.57667201916210931</v>
      </c>
      <c r="K36" s="34">
        <v>0.6986899385629437</v>
      </c>
      <c r="L36" s="34">
        <v>0.79549382979760219</v>
      </c>
      <c r="M36" s="34">
        <v>0.85421725818228855</v>
      </c>
      <c r="N36" s="34">
        <v>0.91178665441593088</v>
      </c>
      <c r="O36" s="34">
        <v>0.94076284100963437</v>
      </c>
      <c r="P36" s="34">
        <v>0.94933103540314467</v>
      </c>
      <c r="Q36" s="34">
        <v>0.95487796777410527</v>
      </c>
      <c r="R36" s="37">
        <v>0.95728288175890763</v>
      </c>
      <c r="S36" s="34" t="s">
        <v>16</v>
      </c>
    </row>
    <row r="37" spans="1:21" s="54" customFormat="1" ht="16.25" customHeight="1" x14ac:dyDescent="0.25">
      <c r="A37" s="27"/>
      <c r="D37" s="27">
        <f t="shared" si="3"/>
        <v>2011</v>
      </c>
      <c r="F37" s="62">
        <v>5613.2478949443657</v>
      </c>
      <c r="G37" s="17"/>
      <c r="H37" s="39">
        <v>7.0203107946845533E-2</v>
      </c>
      <c r="I37" s="40">
        <v>0.32108717023987632</v>
      </c>
      <c r="J37" s="40">
        <v>0.49621338913466451</v>
      </c>
      <c r="K37" s="40">
        <v>0.60124715685167951</v>
      </c>
      <c r="L37" s="40">
        <v>0.66640570346237038</v>
      </c>
      <c r="M37" s="40">
        <v>0.68227985668533764</v>
      </c>
      <c r="N37" s="40">
        <v>0.69863036604443829</v>
      </c>
      <c r="O37" s="40">
        <v>0.70195977491138495</v>
      </c>
      <c r="P37" s="40">
        <v>0.70780947841419983</v>
      </c>
      <c r="Q37" s="42">
        <v>0.71296400762174594</v>
      </c>
      <c r="R37" s="34" t="s">
        <v>16</v>
      </c>
      <c r="S37" s="34" t="s">
        <v>16</v>
      </c>
    </row>
    <row r="38" spans="1:21" s="54" customFormat="1" ht="16.25" customHeight="1" x14ac:dyDescent="0.25">
      <c r="A38" s="27"/>
      <c r="D38" s="27">
        <f t="shared" si="3"/>
        <v>2012</v>
      </c>
      <c r="F38" s="61">
        <v>7206.3461358561326</v>
      </c>
      <c r="G38" s="17"/>
      <c r="H38" s="36">
        <v>5.4559600656476817E-2</v>
      </c>
      <c r="I38" s="34">
        <v>0.31181164085206692</v>
      </c>
      <c r="J38" s="34">
        <v>0.44392693225664692</v>
      </c>
      <c r="K38" s="34">
        <v>0.49241265851378813</v>
      </c>
      <c r="L38" s="34">
        <v>0.50796190193151813</v>
      </c>
      <c r="M38" s="34">
        <v>0.51486766617529101</v>
      </c>
      <c r="N38" s="34">
        <v>0.51756906397372671</v>
      </c>
      <c r="O38" s="34">
        <v>0.52092571908653429</v>
      </c>
      <c r="P38" s="37">
        <v>0.52425021174455844</v>
      </c>
      <c r="Q38" s="34" t="s">
        <v>16</v>
      </c>
      <c r="R38" s="34" t="s">
        <v>16</v>
      </c>
      <c r="S38" s="34" t="s">
        <v>16</v>
      </c>
    </row>
    <row r="39" spans="1:21" s="54" customFormat="1" ht="16.25" customHeight="1" x14ac:dyDescent="0.25">
      <c r="A39" s="27"/>
      <c r="D39" s="27">
        <f t="shared" si="3"/>
        <v>2013</v>
      </c>
      <c r="F39" s="62">
        <v>6568.7021964144224</v>
      </c>
      <c r="G39" s="17"/>
      <c r="H39" s="39">
        <v>4.421185694396159E-2</v>
      </c>
      <c r="I39" s="40">
        <v>0.26934444575395428</v>
      </c>
      <c r="J39" s="40">
        <v>0.40908265978208808</v>
      </c>
      <c r="K39" s="40">
        <v>0.45941338306333701</v>
      </c>
      <c r="L39" s="40">
        <v>0.47811846704857469</v>
      </c>
      <c r="M39" s="40">
        <v>0.48559290421759482</v>
      </c>
      <c r="N39" s="40">
        <v>0.49096514776617173</v>
      </c>
      <c r="O39" s="42">
        <v>0.49491997076408462</v>
      </c>
      <c r="P39" s="34" t="s">
        <v>16</v>
      </c>
      <c r="Q39" s="34" t="s">
        <v>16</v>
      </c>
      <c r="R39" s="34" t="s">
        <v>16</v>
      </c>
      <c r="S39" s="34" t="s">
        <v>16</v>
      </c>
    </row>
    <row r="40" spans="1:21" s="54" customFormat="1" ht="16.25" customHeight="1" x14ac:dyDescent="0.25">
      <c r="A40" s="27"/>
      <c r="D40" s="27">
        <f t="shared" si="3"/>
        <v>2014</v>
      </c>
      <c r="F40" s="61">
        <v>6169.822697727539</v>
      </c>
      <c r="G40" s="17"/>
      <c r="H40" s="36">
        <v>3.4930822594489576E-2</v>
      </c>
      <c r="I40" s="34">
        <v>0.25339609646077377</v>
      </c>
      <c r="J40" s="34">
        <v>0.36932777373985587</v>
      </c>
      <c r="K40" s="64">
        <v>0.41675232108982924</v>
      </c>
      <c r="L40" s="34">
        <v>0.42801634028130225</v>
      </c>
      <c r="M40" s="34">
        <v>0.43488656717427782</v>
      </c>
      <c r="N40" s="37">
        <v>0.44038846731533682</v>
      </c>
      <c r="O40" s="34" t="s">
        <v>16</v>
      </c>
      <c r="P40" s="34" t="s">
        <v>16</v>
      </c>
      <c r="Q40" s="34" t="s">
        <v>16</v>
      </c>
      <c r="R40" s="34" t="s">
        <v>16</v>
      </c>
      <c r="S40" s="34" t="s">
        <v>16</v>
      </c>
    </row>
    <row r="41" spans="1:21" s="54" customFormat="1" ht="15.65" customHeight="1" x14ac:dyDescent="0.25">
      <c r="A41" s="27"/>
      <c r="D41" s="27">
        <f t="shared" si="3"/>
        <v>2015</v>
      </c>
      <c r="F41" s="62">
        <v>6611.6776942449687</v>
      </c>
      <c r="G41" s="17"/>
      <c r="H41" s="39">
        <v>2.7758434657231598E-2</v>
      </c>
      <c r="I41" s="40">
        <v>0.23589938777790059</v>
      </c>
      <c r="J41" s="40">
        <v>0.40890619911819676</v>
      </c>
      <c r="K41" s="40">
        <v>0.47549078329920735</v>
      </c>
      <c r="L41" s="40">
        <v>0.51251954109630893</v>
      </c>
      <c r="M41" s="42">
        <v>0.53437507702086184</v>
      </c>
      <c r="N41" s="34" t="s">
        <v>16</v>
      </c>
      <c r="O41" s="34" t="s">
        <v>16</v>
      </c>
      <c r="P41" s="34" t="s">
        <v>16</v>
      </c>
      <c r="Q41" s="34" t="s">
        <v>16</v>
      </c>
      <c r="R41" s="34" t="s">
        <v>16</v>
      </c>
      <c r="S41" s="34" t="s">
        <v>16</v>
      </c>
    </row>
    <row r="42" spans="1:21" s="54" customFormat="1" ht="18.75" customHeight="1" x14ac:dyDescent="0.25">
      <c r="A42" s="27"/>
      <c r="D42" s="27">
        <f t="shared" si="3"/>
        <v>2016</v>
      </c>
      <c r="E42" s="65"/>
      <c r="F42" s="61">
        <v>6573.7245589808035</v>
      </c>
      <c r="G42" s="17"/>
      <c r="H42" s="66">
        <v>4.7047230203208341E-2</v>
      </c>
      <c r="I42" s="34">
        <v>0.31281986084929919</v>
      </c>
      <c r="J42" s="34">
        <v>0.51928536557614247</v>
      </c>
      <c r="K42" s="34">
        <v>0.60548696264496948</v>
      </c>
      <c r="L42" s="37">
        <v>0.63660507446806014</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6472.6555468294937</v>
      </c>
      <c r="G43" s="17"/>
      <c r="H43" s="40">
        <v>8.4609458826216094E-2</v>
      </c>
      <c r="I43" s="40">
        <v>0.56997965961024255</v>
      </c>
      <c r="J43" s="40">
        <v>0.87479307375200377</v>
      </c>
      <c r="K43" s="40">
        <v>0.97287898299939901</v>
      </c>
      <c r="L43" s="34"/>
      <c r="M43" s="34"/>
      <c r="N43" s="34"/>
      <c r="O43" s="34"/>
      <c r="P43" s="34"/>
      <c r="Q43" s="34"/>
      <c r="R43" s="34"/>
      <c r="S43" s="34"/>
    </row>
    <row r="44" spans="1:21" s="54" customFormat="1" ht="18.75" customHeight="1" x14ac:dyDescent="0.25">
      <c r="A44" s="27"/>
      <c r="D44" s="27">
        <f t="shared" si="3"/>
        <v>2018</v>
      </c>
      <c r="E44" s="65"/>
      <c r="F44" s="61">
        <v>6533.3504129910743</v>
      </c>
      <c r="G44" s="17"/>
      <c r="H44" s="67">
        <v>4.0488295142085809E-2</v>
      </c>
      <c r="I44" s="34">
        <v>0.53648419699106464</v>
      </c>
      <c r="J44" s="37">
        <v>0.73054558879933407</v>
      </c>
      <c r="K44" s="34"/>
      <c r="L44" s="34"/>
      <c r="M44" s="34"/>
      <c r="N44" s="34"/>
      <c r="O44" s="34"/>
      <c r="P44" s="34"/>
      <c r="Q44" s="34"/>
      <c r="R44" s="34"/>
      <c r="S44" s="34"/>
    </row>
    <row r="45" spans="1:21" s="54" customFormat="1" ht="18.75" customHeight="1" x14ac:dyDescent="0.25">
      <c r="A45" s="27"/>
      <c r="D45" s="27">
        <f t="shared" si="3"/>
        <v>2019</v>
      </c>
      <c r="E45" s="65"/>
      <c r="F45" s="62">
        <v>8025.1768142033607</v>
      </c>
      <c r="G45" s="17"/>
      <c r="H45" s="47">
        <v>4.0646712120690161E-2</v>
      </c>
      <c r="I45" s="42">
        <v>0.42558283862572466</v>
      </c>
      <c r="J45" s="34"/>
      <c r="K45" s="34"/>
      <c r="L45" s="34"/>
      <c r="M45" s="34"/>
      <c r="N45" s="34"/>
      <c r="O45" s="34"/>
      <c r="P45" s="34"/>
      <c r="Q45" s="34"/>
      <c r="R45" s="34"/>
      <c r="S45" s="34"/>
    </row>
    <row r="46" spans="1:21" s="54" customFormat="1" ht="18.75" customHeight="1" x14ac:dyDescent="0.25">
      <c r="A46" s="27"/>
      <c r="D46" s="27">
        <f t="shared" si="3"/>
        <v>2020</v>
      </c>
      <c r="E46" s="65"/>
      <c r="F46" s="68">
        <v>5936.8338349043588</v>
      </c>
      <c r="G46" s="17"/>
      <c r="H46" s="69">
        <v>6.9979612271658886E-2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1.2529944684139036</v>
      </c>
      <c r="H51" s="74">
        <v>1.2515587628212055</v>
      </c>
      <c r="I51" s="74">
        <v>1.5666415294216078E-3</v>
      </c>
      <c r="J51" s="74">
        <v>-1.3093593672352066E-4</v>
      </c>
      <c r="K51" s="34"/>
      <c r="L51" s="34"/>
      <c r="M51" s="34"/>
      <c r="N51" s="34"/>
      <c r="O51" s="34"/>
      <c r="P51" s="34"/>
      <c r="Q51" s="34"/>
    </row>
    <row r="52" spans="1:19" s="28" customFormat="1" ht="16.25" customHeight="1" x14ac:dyDescent="0.25">
      <c r="A52" s="27"/>
      <c r="D52" s="55">
        <f>D51+1</f>
        <v>2006</v>
      </c>
      <c r="F52" s="75">
        <v>0.38997112357256414</v>
      </c>
      <c r="H52" s="76">
        <v>0.38772691034192264</v>
      </c>
      <c r="I52" s="76">
        <v>2.2020321514747486E-3</v>
      </c>
      <c r="J52" s="76">
        <v>4.2181079166765199E-5</v>
      </c>
      <c r="K52" s="34"/>
      <c r="L52" s="34"/>
      <c r="M52" s="34"/>
      <c r="N52" s="34"/>
      <c r="O52" s="34"/>
      <c r="P52" s="34"/>
      <c r="Q52" s="34"/>
    </row>
    <row r="53" spans="1:19" s="28" customFormat="1" ht="16.25" customHeight="1" x14ac:dyDescent="0.25">
      <c r="A53" s="27"/>
      <c r="D53" s="55">
        <f>D52+1</f>
        <v>2007</v>
      </c>
      <c r="F53" s="77">
        <v>0.51662330257099986</v>
      </c>
      <c r="H53" s="78">
        <v>0.51338510057859232</v>
      </c>
      <c r="I53" s="78">
        <v>3.1110085982289704E-3</v>
      </c>
      <c r="J53" s="78">
        <v>1.2719339417863976E-4</v>
      </c>
      <c r="K53" s="34"/>
      <c r="L53" s="34"/>
      <c r="M53" s="34"/>
      <c r="N53" s="34"/>
      <c r="O53" s="34"/>
      <c r="P53" s="34"/>
      <c r="Q53" s="34"/>
    </row>
    <row r="54" spans="1:19" s="28" customFormat="1" ht="16.25" customHeight="1" x14ac:dyDescent="0.25">
      <c r="A54" s="27"/>
      <c r="D54" s="55">
        <f t="shared" ref="D54:D61" si="4">D53+1</f>
        <v>2008</v>
      </c>
      <c r="F54" s="75">
        <v>0.52679456800771474</v>
      </c>
      <c r="H54" s="76">
        <v>0.52170817749265319</v>
      </c>
      <c r="I54" s="76">
        <v>4.9694700663478588E-3</v>
      </c>
      <c r="J54" s="76">
        <v>1.1692044871361756E-4</v>
      </c>
      <c r="K54" s="34"/>
      <c r="L54" s="34"/>
      <c r="M54" s="34"/>
      <c r="N54" s="34"/>
      <c r="O54" s="34"/>
      <c r="P54" s="34"/>
      <c r="Q54" s="34"/>
    </row>
    <row r="55" spans="1:19" s="28" customFormat="1" ht="16.25" customHeight="1" x14ac:dyDescent="0.25">
      <c r="A55" s="27"/>
      <c r="D55" s="55">
        <f t="shared" si="4"/>
        <v>2009</v>
      </c>
      <c r="F55" s="77">
        <v>0.62753060892671952</v>
      </c>
      <c r="H55" s="78">
        <v>0.62080383721612553</v>
      </c>
      <c r="I55" s="78">
        <v>6.4859170328664412E-3</v>
      </c>
      <c r="J55" s="78">
        <v>2.4085467772747541E-4</v>
      </c>
      <c r="K55" s="34"/>
      <c r="L55" s="34"/>
      <c r="M55" s="34"/>
      <c r="N55" s="34"/>
      <c r="O55" s="34"/>
      <c r="P55" s="34"/>
      <c r="Q55" s="34"/>
    </row>
    <row r="56" spans="1:19" s="28" customFormat="1" ht="16.25" customHeight="1" x14ac:dyDescent="0.25">
      <c r="A56" s="27"/>
      <c r="D56" s="55">
        <f t="shared" si="4"/>
        <v>2010</v>
      </c>
      <c r="F56" s="75">
        <v>0.97302212286095258</v>
      </c>
      <c r="H56" s="76">
        <v>0.95728288175890675</v>
      </c>
      <c r="I56" s="76">
        <v>1.0149123141427418E-2</v>
      </c>
      <c r="J56" s="76">
        <v>5.5901179606183153E-3</v>
      </c>
      <c r="K56" s="34"/>
      <c r="L56" s="34"/>
      <c r="M56" s="34"/>
      <c r="N56" s="34"/>
      <c r="O56" s="34"/>
      <c r="P56" s="34"/>
      <c r="Q56" s="34"/>
    </row>
    <row r="57" spans="1:19" s="28" customFormat="1" ht="16.25" customHeight="1" x14ac:dyDescent="0.25">
      <c r="A57" s="27"/>
      <c r="D57" s="55">
        <f t="shared" si="4"/>
        <v>2011</v>
      </c>
      <c r="F57" s="77">
        <v>0.7233146534850633</v>
      </c>
      <c r="H57" s="78">
        <v>0.71296400762174605</v>
      </c>
      <c r="I57" s="78">
        <v>8.3050738450555703E-3</v>
      </c>
      <c r="J57" s="78">
        <v>2.0455720182616368E-3</v>
      </c>
      <c r="K57" s="34"/>
      <c r="L57" s="34"/>
      <c r="M57" s="34"/>
      <c r="N57" s="34"/>
      <c r="O57" s="34"/>
      <c r="P57" s="34"/>
      <c r="Q57" s="34"/>
    </row>
    <row r="58" spans="1:19" s="28" customFormat="1" ht="16.25" customHeight="1" x14ac:dyDescent="0.25">
      <c r="A58" s="27"/>
      <c r="D58" s="55">
        <f t="shared" si="4"/>
        <v>2012</v>
      </c>
      <c r="F58" s="75">
        <v>0.54413772607279909</v>
      </c>
      <c r="H58" s="76">
        <v>0.52425021174455788</v>
      </c>
      <c r="I58" s="76">
        <v>1.931162865536341E-2</v>
      </c>
      <c r="J58" s="76">
        <v>5.7588567287777297E-4</v>
      </c>
      <c r="K58" s="34"/>
      <c r="L58" s="34"/>
      <c r="M58" s="34"/>
      <c r="N58" s="34"/>
      <c r="O58" s="34"/>
      <c r="P58" s="34"/>
      <c r="Q58" s="34"/>
    </row>
    <row r="59" spans="1:19" s="28" customFormat="1" ht="16.25" customHeight="1" x14ac:dyDescent="0.25">
      <c r="A59" s="27"/>
      <c r="D59" s="55">
        <f t="shared" si="4"/>
        <v>2013</v>
      </c>
      <c r="F59" s="77">
        <v>0.50045408810275294</v>
      </c>
      <c r="H59" s="78">
        <v>0.49491997076408428</v>
      </c>
      <c r="I59" s="78">
        <v>6.0909646424411852E-3</v>
      </c>
      <c r="J59" s="78">
        <v>-5.5684730377251611E-4</v>
      </c>
    </row>
    <row r="60" spans="1:19" s="28" customFormat="1" ht="16.25" customHeight="1" x14ac:dyDescent="0.25">
      <c r="A60" s="54"/>
      <c r="D60" s="55">
        <f t="shared" si="4"/>
        <v>2014</v>
      </c>
      <c r="F60" s="75">
        <v>0.45688710995476856</v>
      </c>
      <c r="H60" s="76">
        <v>0.44038846731533726</v>
      </c>
      <c r="I60" s="76">
        <v>1.3210643700781847E-2</v>
      </c>
      <c r="J60" s="76">
        <v>3.2879989386494276E-3</v>
      </c>
    </row>
    <row r="61" spans="1:19" s="28" customFormat="1" ht="15.65" customHeight="1" x14ac:dyDescent="0.25">
      <c r="D61" s="55">
        <f t="shared" si="4"/>
        <v>2015</v>
      </c>
      <c r="F61" s="77">
        <v>0.56290233164858183</v>
      </c>
      <c r="H61" s="78">
        <v>0.53437507702086218</v>
      </c>
      <c r="I61" s="78">
        <v>2.0696488701070475E-2</v>
      </c>
      <c r="J61" s="78">
        <v>7.8307659266491116E-3</v>
      </c>
    </row>
    <row r="62" spans="1:19" s="28" customFormat="1" ht="18.75" customHeight="1" x14ac:dyDescent="0.25">
      <c r="D62" s="27">
        <f>D61+1</f>
        <v>2016</v>
      </c>
      <c r="F62" s="75">
        <v>0.69611403891838541</v>
      </c>
      <c r="H62" s="76">
        <v>0.63660507446806047</v>
      </c>
      <c r="I62" s="76">
        <v>5.0974697110336677E-2</v>
      </c>
      <c r="J62" s="76">
        <v>8.5342673399881851E-3</v>
      </c>
    </row>
    <row r="63" spans="1:19" s="28" customFormat="1" ht="18.75" customHeight="1" x14ac:dyDescent="0.25">
      <c r="D63" s="27">
        <f>D62+1</f>
        <v>2017</v>
      </c>
      <c r="F63" s="77">
        <v>1.1330511162796797</v>
      </c>
      <c r="H63" s="78">
        <v>0.97287898299940001</v>
      </c>
      <c r="I63" s="78">
        <v>0.13492638420608652</v>
      </c>
      <c r="J63" s="78">
        <v>2.5245749074193219E-2</v>
      </c>
    </row>
    <row r="64" spans="1:19" s="28" customFormat="1" ht="18.75" customHeight="1" x14ac:dyDescent="0.25">
      <c r="D64" s="27">
        <f t="shared" ref="D64:D65" si="5">D63+1</f>
        <v>2018</v>
      </c>
      <c r="F64" s="75">
        <v>0.94947461909189623</v>
      </c>
      <c r="H64" s="76">
        <v>0.73054558879933429</v>
      </c>
      <c r="I64" s="76">
        <v>0.17084578797488362</v>
      </c>
      <c r="J64" s="76">
        <v>4.808324231767834E-2</v>
      </c>
    </row>
    <row r="65" spans="1:10" s="28" customFormat="1" ht="18.75" customHeight="1" x14ac:dyDescent="0.25">
      <c r="D65" s="27">
        <f t="shared" si="5"/>
        <v>2019</v>
      </c>
      <c r="F65" s="77">
        <v>0.92693559495013689</v>
      </c>
      <c r="H65" s="78">
        <v>0.42558283862572494</v>
      </c>
      <c r="I65" s="78">
        <v>0.28375111253105278</v>
      </c>
      <c r="J65" s="78">
        <v>0.21760164379335908</v>
      </c>
    </row>
    <row r="66" spans="1:10" s="28" customFormat="1" ht="18.75" customHeight="1" x14ac:dyDescent="0.25">
      <c r="D66" s="27">
        <f>D65+1</f>
        <v>2020</v>
      </c>
      <c r="F66" s="79">
        <v>0.86417499832629863</v>
      </c>
      <c r="H66" s="80">
        <v>6.99796122716589E-2</v>
      </c>
      <c r="I66" s="80">
        <v>0.17644745970858311</v>
      </c>
      <c r="J66" s="80">
        <v>0.6177479263460568</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BA96C-EBA0-449C-B41B-9CE8A56509EC}">
  <sheetPr codeName="WTemplate4">
    <pageSetUpPr fitToPage="1"/>
  </sheetPr>
  <dimension ref="A1:AP137"/>
  <sheetViews>
    <sheetView showGridLines="0" view="pageBreakPreview" topLeftCell="D41"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Property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4098.3711061159702</v>
      </c>
      <c r="C12" s="28">
        <f>+IF(I51="",J51*F12, IF(J51="", I51*F12,(I51+J51)*F12))</f>
        <v>7.003370448924672</v>
      </c>
      <c r="D12" s="27">
        <v>2005</v>
      </c>
      <c r="F12" s="29">
        <v>4097.8657348437291</v>
      </c>
      <c r="H12" s="30">
        <v>0.45354669546970305</v>
      </c>
      <c r="I12" s="31">
        <v>1.1615555090002405</v>
      </c>
      <c r="J12" s="31">
        <v>1.2431060436963606</v>
      </c>
      <c r="K12" s="31">
        <v>1.2409817886972916</v>
      </c>
      <c r="L12" s="31">
        <v>1.2412639559582483</v>
      </c>
      <c r="M12" s="31">
        <v>1.2299906590246921</v>
      </c>
      <c r="N12" s="31">
        <v>1.2253435758078013</v>
      </c>
      <c r="O12" s="31">
        <v>1.2223987495955901</v>
      </c>
      <c r="P12" s="31">
        <v>1.2235644220438358</v>
      </c>
      <c r="Q12" s="31">
        <v>1.2210361906296427</v>
      </c>
      <c r="R12" s="31">
        <v>1.2210734449077343</v>
      </c>
      <c r="S12" s="32">
        <v>1.2209432671233242</v>
      </c>
      <c r="T12" s="32">
        <v>1.2208448895316049</v>
      </c>
      <c r="U12" s="32">
        <v>1.2204969332222213</v>
      </c>
      <c r="V12" s="32">
        <v>1.2185646993553254</v>
      </c>
      <c r="W12" s="33">
        <v>1.2183882554494454</v>
      </c>
      <c r="X12" s="34"/>
      <c r="Y12" s="34"/>
    </row>
    <row r="13" spans="1:42" s="28" customFormat="1" ht="16.25" customHeight="1" x14ac:dyDescent="0.25">
      <c r="A13" s="27"/>
      <c r="B13" s="28">
        <v>3778.2047299731585</v>
      </c>
      <c r="C13" s="28">
        <f t="shared" ref="C13:C26" si="1">+IF(I52="",J52*F13, IF(J52="", I52*F13,(I52+J52)*F13))</f>
        <v>10.433401645742473</v>
      </c>
      <c r="D13" s="27">
        <f>D12+1</f>
        <v>2006</v>
      </c>
      <c r="F13" s="35">
        <v>3792.6594725059199</v>
      </c>
      <c r="H13" s="36">
        <v>9.6576200892067157E-2</v>
      </c>
      <c r="I13" s="34">
        <v>0.37269031134810487</v>
      </c>
      <c r="J13" s="34">
        <v>0.41847173443151703</v>
      </c>
      <c r="K13" s="34">
        <v>0.41742035489643603</v>
      </c>
      <c r="L13" s="34">
        <v>0.41259988462872244</v>
      </c>
      <c r="M13" s="34">
        <v>0.40903491521150964</v>
      </c>
      <c r="N13" s="34">
        <v>0.40562216254718841</v>
      </c>
      <c r="O13" s="34">
        <v>0.40430667043148544</v>
      </c>
      <c r="P13" s="34">
        <v>0.4042735410206732</v>
      </c>
      <c r="Q13" s="34">
        <v>0.40337492672518405</v>
      </c>
      <c r="R13" s="34">
        <v>0.40284642239167717</v>
      </c>
      <c r="S13" s="34">
        <v>0.40353060785932854</v>
      </c>
      <c r="T13" s="34">
        <v>0.40307969193512028</v>
      </c>
      <c r="U13" s="34">
        <v>0.40433694020694622</v>
      </c>
      <c r="V13" s="37">
        <v>0.40413492292078002</v>
      </c>
      <c r="W13" s="34"/>
      <c r="X13" s="34"/>
      <c r="Y13" s="34"/>
    </row>
    <row r="14" spans="1:42" s="28" customFormat="1" ht="16.25" customHeight="1" x14ac:dyDescent="0.25">
      <c r="A14" s="27"/>
      <c r="B14" s="28">
        <v>3932.8660235776647</v>
      </c>
      <c r="C14" s="28">
        <f t="shared" si="1"/>
        <v>14.527896672218029</v>
      </c>
      <c r="D14" s="27">
        <f>D13+1</f>
        <v>2007</v>
      </c>
      <c r="F14" s="38">
        <v>3935.9050664959827</v>
      </c>
      <c r="H14" s="39">
        <v>0.18277456392623567</v>
      </c>
      <c r="I14" s="40">
        <v>0.50226156886378592</v>
      </c>
      <c r="J14" s="40">
        <v>0.53140907972354245</v>
      </c>
      <c r="K14" s="40">
        <v>0.53159955372279277</v>
      </c>
      <c r="L14" s="40">
        <v>0.53511141126719575</v>
      </c>
      <c r="M14" s="40">
        <v>0.53103939109630971</v>
      </c>
      <c r="N14" s="40">
        <v>0.53055002228762782</v>
      </c>
      <c r="O14" s="40">
        <v>0.53208703712723182</v>
      </c>
      <c r="P14" s="40">
        <v>0.53126734619229454</v>
      </c>
      <c r="Q14" s="40">
        <v>0.53061611266677711</v>
      </c>
      <c r="R14" s="40">
        <v>0.52956610010695349</v>
      </c>
      <c r="S14" s="40">
        <v>0.52874987649926075</v>
      </c>
      <c r="T14" s="40">
        <v>0.52852919944003907</v>
      </c>
      <c r="U14" s="41">
        <v>0.5271591671413518</v>
      </c>
      <c r="V14" s="34"/>
      <c r="W14" s="34"/>
      <c r="X14" s="34"/>
      <c r="Y14" s="34"/>
    </row>
    <row r="15" spans="1:42" s="28" customFormat="1" ht="16.25" customHeight="1" x14ac:dyDescent="0.25">
      <c r="A15" s="27"/>
      <c r="B15" s="28">
        <v>4050.802791937203</v>
      </c>
      <c r="C15" s="28">
        <f t="shared" si="1"/>
        <v>22.985383619540698</v>
      </c>
      <c r="D15" s="27">
        <f t="shared" ref="D15:D27" si="2">D14+1</f>
        <v>2008</v>
      </c>
      <c r="F15" s="35">
        <v>4042.8600966678077</v>
      </c>
      <c r="H15" s="36">
        <v>0.21033940174552596</v>
      </c>
      <c r="I15" s="34">
        <v>0.50027172336800729</v>
      </c>
      <c r="J15" s="34">
        <v>0.53996252191163663</v>
      </c>
      <c r="K15" s="34">
        <v>0.54324291102696776</v>
      </c>
      <c r="L15" s="34">
        <v>0.54176848575041425</v>
      </c>
      <c r="M15" s="34">
        <v>0.53918964890684939</v>
      </c>
      <c r="N15" s="34">
        <v>0.54098376807663018</v>
      </c>
      <c r="O15" s="34">
        <v>0.54177636468322754</v>
      </c>
      <c r="P15" s="34">
        <v>0.54236084987553534</v>
      </c>
      <c r="Q15" s="34">
        <v>0.53606979257174936</v>
      </c>
      <c r="R15" s="34">
        <v>0.53533766941326977</v>
      </c>
      <c r="S15" s="34">
        <v>0.53223443923220271</v>
      </c>
      <c r="T15" s="37">
        <v>0.5324658727734255</v>
      </c>
      <c r="U15" s="34"/>
      <c r="V15" s="34"/>
      <c r="W15" s="34"/>
      <c r="X15" s="34"/>
      <c r="Y15" s="34"/>
    </row>
    <row r="16" spans="1:42" s="28" customFormat="1" ht="16.25" customHeight="1" x14ac:dyDescent="0.25">
      <c r="A16" s="27"/>
      <c r="B16" s="28">
        <v>4211.2072077550765</v>
      </c>
      <c r="C16" s="28">
        <f t="shared" si="1"/>
        <v>31.645443126042103</v>
      </c>
      <c r="D16" s="27">
        <f t="shared" si="2"/>
        <v>2009</v>
      </c>
      <c r="F16" s="38">
        <v>4222.6796250561492</v>
      </c>
      <c r="H16" s="39">
        <v>0.23657242525531966</v>
      </c>
      <c r="I16" s="40">
        <v>0.62655335871082274</v>
      </c>
      <c r="J16" s="40">
        <v>0.65490571721410973</v>
      </c>
      <c r="K16" s="40">
        <v>0.64881296831486279</v>
      </c>
      <c r="L16" s="40">
        <v>0.65265290344266502</v>
      </c>
      <c r="M16" s="40">
        <v>0.65558017072303065</v>
      </c>
      <c r="N16" s="40">
        <v>0.65621823135254376</v>
      </c>
      <c r="O16" s="40">
        <v>0.65866521023167324</v>
      </c>
      <c r="P16" s="40">
        <v>0.65475273282302204</v>
      </c>
      <c r="Q16" s="40">
        <v>0.65356084207743737</v>
      </c>
      <c r="R16" s="40">
        <v>0.65405280051199632</v>
      </c>
      <c r="S16" s="42">
        <v>0.6542984279982117</v>
      </c>
      <c r="T16" s="34"/>
      <c r="U16" s="34"/>
      <c r="V16" s="34"/>
      <c r="W16" s="34"/>
      <c r="X16" s="34"/>
      <c r="Y16" s="34"/>
    </row>
    <row r="17" spans="1:25" s="28" customFormat="1" ht="16.25" customHeight="1" x14ac:dyDescent="0.25">
      <c r="A17" s="27"/>
      <c r="B17" s="28">
        <v>4040.6807500844634</v>
      </c>
      <c r="C17" s="28">
        <f t="shared" si="1"/>
        <v>71.729699591658843</v>
      </c>
      <c r="D17" s="27">
        <f t="shared" si="2"/>
        <v>2010</v>
      </c>
      <c r="F17" s="35">
        <v>4035.0181635020049</v>
      </c>
      <c r="H17" s="36">
        <v>0.2014842038438894</v>
      </c>
      <c r="I17" s="34">
        <v>0.75904030271739042</v>
      </c>
      <c r="J17" s="34">
        <v>0.90411298361031056</v>
      </c>
      <c r="K17" s="34">
        <v>0.90893093172564043</v>
      </c>
      <c r="L17" s="34">
        <v>0.95982335114105832</v>
      </c>
      <c r="M17" s="34">
        <v>0.9852654402842036</v>
      </c>
      <c r="N17" s="34">
        <v>1.004122207723438</v>
      </c>
      <c r="O17" s="34">
        <v>1.0114220149809134</v>
      </c>
      <c r="P17" s="34">
        <v>1.0141142435670474</v>
      </c>
      <c r="Q17" s="34">
        <v>1.0159240469570789</v>
      </c>
      <c r="R17" s="37">
        <v>1.0176289791217752</v>
      </c>
      <c r="S17" s="34" t="s">
        <v>16</v>
      </c>
      <c r="T17" s="34"/>
      <c r="U17" s="34"/>
      <c r="V17" s="34"/>
      <c r="W17" s="34"/>
      <c r="X17" s="34"/>
      <c r="Y17" s="34"/>
    </row>
    <row r="18" spans="1:25" s="28" customFormat="1" ht="16.25" customHeight="1" x14ac:dyDescent="0.25">
      <c r="A18" s="27"/>
      <c r="B18" s="28">
        <v>5106.4255904121028</v>
      </c>
      <c r="C18" s="28">
        <f t="shared" si="1"/>
        <v>51.019882920494545</v>
      </c>
      <c r="D18" s="27">
        <f t="shared" si="2"/>
        <v>2011</v>
      </c>
      <c r="F18" s="38">
        <v>4981.419965301001</v>
      </c>
      <c r="H18" s="39">
        <v>0.30383676780079899</v>
      </c>
      <c r="I18" s="40">
        <v>0.63255371330588006</v>
      </c>
      <c r="J18" s="40">
        <v>0.68397134562172957</v>
      </c>
      <c r="K18" s="40">
        <v>0.70506150918560762</v>
      </c>
      <c r="L18" s="40">
        <v>0.73028730126641628</v>
      </c>
      <c r="M18" s="40">
        <v>0.72931396449927233</v>
      </c>
      <c r="N18" s="40">
        <v>0.7300909881210158</v>
      </c>
      <c r="O18" s="40">
        <v>0.7301963502458696</v>
      </c>
      <c r="P18" s="40">
        <v>0.73421789341997656</v>
      </c>
      <c r="Q18" s="42">
        <v>0.74135891590222835</v>
      </c>
      <c r="R18" s="34" t="s">
        <v>16</v>
      </c>
      <c r="S18" s="34" t="s">
        <v>16</v>
      </c>
      <c r="T18" s="34"/>
      <c r="U18" s="34"/>
      <c r="V18" s="34"/>
      <c r="W18" s="34"/>
      <c r="X18" s="34"/>
      <c r="Y18" s="34"/>
    </row>
    <row r="19" spans="1:25" s="28" customFormat="1" ht="16.25" customHeight="1" x14ac:dyDescent="0.25">
      <c r="A19" s="27"/>
      <c r="B19" s="28">
        <v>6461.8309838026698</v>
      </c>
      <c r="C19" s="28">
        <f t="shared" si="1"/>
        <v>59.329489103860496</v>
      </c>
      <c r="D19" s="27">
        <f t="shared" si="2"/>
        <v>2012</v>
      </c>
      <c r="F19" s="35">
        <v>6399.102553549159</v>
      </c>
      <c r="H19" s="36">
        <v>0.15254416118650435</v>
      </c>
      <c r="I19" s="34">
        <v>0.47205764397948013</v>
      </c>
      <c r="J19" s="34">
        <v>0.53546438142119956</v>
      </c>
      <c r="K19" s="34">
        <v>0.54510236938479706</v>
      </c>
      <c r="L19" s="34">
        <v>0.54537042812172742</v>
      </c>
      <c r="M19" s="34">
        <v>0.54452696150634183</v>
      </c>
      <c r="N19" s="34">
        <v>0.54248215334683891</v>
      </c>
      <c r="O19" s="34">
        <v>0.54374362655841835</v>
      </c>
      <c r="P19" s="37">
        <v>0.54504822725527247</v>
      </c>
      <c r="Q19" s="34" t="s">
        <v>16</v>
      </c>
      <c r="R19" s="34" t="s">
        <v>16</v>
      </c>
      <c r="S19" s="34" t="s">
        <v>16</v>
      </c>
      <c r="T19" s="34"/>
      <c r="U19" s="34"/>
      <c r="V19" s="34"/>
      <c r="W19" s="34"/>
      <c r="X19" s="34"/>
      <c r="Y19" s="34"/>
    </row>
    <row r="20" spans="1:25" s="28" customFormat="1" ht="16.25" customHeight="1" x14ac:dyDescent="0.25">
      <c r="A20" s="27"/>
      <c r="B20" s="28">
        <v>5660.0693743820721</v>
      </c>
      <c r="C20" s="28">
        <f t="shared" si="1"/>
        <v>34.740482498010472</v>
      </c>
      <c r="D20" s="27">
        <f t="shared" si="2"/>
        <v>2013</v>
      </c>
      <c r="F20" s="38">
        <v>5576.146649106221</v>
      </c>
      <c r="H20" s="39">
        <v>0.16865472617575267</v>
      </c>
      <c r="I20" s="40">
        <v>0.46460648416557487</v>
      </c>
      <c r="J20" s="40">
        <v>0.5066767892427434</v>
      </c>
      <c r="K20" s="40">
        <v>0.51140705446371293</v>
      </c>
      <c r="L20" s="40">
        <v>0.50876670589262463</v>
      </c>
      <c r="M20" s="40">
        <v>0.50782469001592112</v>
      </c>
      <c r="N20" s="40">
        <v>0.50966079570114009</v>
      </c>
      <c r="O20" s="42">
        <v>0.51037435948478815</v>
      </c>
      <c r="P20" s="34" t="s">
        <v>16</v>
      </c>
      <c r="Q20" s="34" t="s">
        <v>16</v>
      </c>
      <c r="R20" s="34" t="s">
        <v>16</v>
      </c>
      <c r="S20" s="34" t="s">
        <v>16</v>
      </c>
      <c r="T20" s="34"/>
      <c r="U20" s="34"/>
      <c r="V20" s="34"/>
      <c r="W20" s="34"/>
      <c r="X20" s="34"/>
      <c r="Y20" s="34"/>
    </row>
    <row r="21" spans="1:25" s="28" customFormat="1" ht="16.25" customHeight="1" x14ac:dyDescent="0.25">
      <c r="A21" s="27"/>
      <c r="B21" s="28">
        <v>5147.3752237882236</v>
      </c>
      <c r="C21" s="28">
        <f t="shared" si="1"/>
        <v>99.815346547042139</v>
      </c>
      <c r="D21" s="27">
        <f t="shared" si="2"/>
        <v>2014</v>
      </c>
      <c r="F21" s="35">
        <v>5068.4925959800294</v>
      </c>
      <c r="H21" s="36">
        <v>0.11235461931869434</v>
      </c>
      <c r="I21" s="34">
        <v>0.39724697241340035</v>
      </c>
      <c r="J21" s="34">
        <v>0.45945376987719483</v>
      </c>
      <c r="K21" s="34">
        <v>0.46352105837803381</v>
      </c>
      <c r="L21" s="34">
        <v>0.46473070883618128</v>
      </c>
      <c r="M21" s="34">
        <v>0.46380047600308827</v>
      </c>
      <c r="N21" s="43">
        <v>0.46706112962850921</v>
      </c>
      <c r="O21" s="34" t="s">
        <v>16</v>
      </c>
      <c r="P21" s="34" t="s">
        <v>16</v>
      </c>
      <c r="Q21" s="34" t="s">
        <v>16</v>
      </c>
      <c r="R21" s="34" t="s">
        <v>16</v>
      </c>
      <c r="S21" s="34" t="s">
        <v>16</v>
      </c>
      <c r="T21" s="34"/>
      <c r="U21" s="34"/>
      <c r="V21" s="34"/>
      <c r="W21" s="34"/>
      <c r="X21" s="34"/>
      <c r="Y21" s="34"/>
    </row>
    <row r="22" spans="1:25" s="28" customFormat="1" ht="16.25" customHeight="1" x14ac:dyDescent="0.25">
      <c r="A22" s="27"/>
      <c r="B22" s="28">
        <v>5587.6762093468487</v>
      </c>
      <c r="C22" s="28">
        <f t="shared" si="1"/>
        <v>156.29791989067661</v>
      </c>
      <c r="D22" s="27">
        <f t="shared" si="2"/>
        <v>2015</v>
      </c>
      <c r="F22" s="38">
        <v>5471.3471950484318</v>
      </c>
      <c r="H22" s="39">
        <v>0.1130774560249436</v>
      </c>
      <c r="I22" s="40">
        <v>0.42436863641896183</v>
      </c>
      <c r="J22" s="40">
        <v>0.52441260299238734</v>
      </c>
      <c r="K22" s="40">
        <v>0.53983228906025427</v>
      </c>
      <c r="L22" s="40">
        <v>0.55769953980295828</v>
      </c>
      <c r="M22" s="42">
        <v>0.57288700782933766</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5375.2782410726022</v>
      </c>
      <c r="C23" s="28">
        <f t="shared" si="1"/>
        <v>276.74670360366565</v>
      </c>
      <c r="D23" s="27">
        <f t="shared" si="2"/>
        <v>2016</v>
      </c>
      <c r="F23" s="46">
        <v>5371.1846116475444</v>
      </c>
      <c r="H23" s="36">
        <v>0.17392052115240392</v>
      </c>
      <c r="I23" s="34">
        <v>0.55698609082034545</v>
      </c>
      <c r="J23" s="34">
        <v>0.65802680589352314</v>
      </c>
      <c r="K23" s="34">
        <v>0.66873573504892014</v>
      </c>
      <c r="L23" s="37">
        <v>0.67552671167904754</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5164.0752293100832</v>
      </c>
      <c r="C24" s="28">
        <f t="shared" si="1"/>
        <v>635.20144205744418</v>
      </c>
      <c r="D24" s="27">
        <f t="shared" si="2"/>
        <v>2017</v>
      </c>
      <c r="F24" s="38">
        <v>5162.4862807551008</v>
      </c>
      <c r="H24" s="40">
        <v>0.34838410927380692</v>
      </c>
      <c r="I24" s="40">
        <v>0.94685443701478</v>
      </c>
      <c r="J24" s="40">
        <v>1.0517750700847999</v>
      </c>
      <c r="K24" s="42">
        <v>1.0493870288768266</v>
      </c>
      <c r="L24" s="34"/>
      <c r="M24" s="34"/>
      <c r="N24" s="34"/>
      <c r="O24" s="34"/>
      <c r="P24" s="34"/>
      <c r="Q24" s="34"/>
      <c r="R24" s="34"/>
      <c r="S24" s="34"/>
      <c r="U24" s="44"/>
      <c r="V24" s="44"/>
      <c r="W24" s="44"/>
      <c r="X24" s="44"/>
      <c r="Y24" s="44"/>
    </row>
    <row r="25" spans="1:25" s="28" customFormat="1" ht="16.25" customHeight="1" x14ac:dyDescent="0.25">
      <c r="A25" s="27"/>
      <c r="B25" s="28">
        <v>5225.4450013858695</v>
      </c>
      <c r="C25" s="28">
        <f t="shared" si="1"/>
        <v>1091.1660845285048</v>
      </c>
      <c r="D25" s="27">
        <f t="shared" si="2"/>
        <v>2018</v>
      </c>
      <c r="F25" s="35">
        <v>5206.7276031787333</v>
      </c>
      <c r="H25" s="36">
        <v>0.22079503375081794</v>
      </c>
      <c r="I25" s="34">
        <v>0.86781252579056556</v>
      </c>
      <c r="J25" s="37">
        <v>0.95743476455780896</v>
      </c>
      <c r="K25" s="34"/>
      <c r="L25" s="34"/>
      <c r="M25" s="34"/>
      <c r="N25" s="34"/>
      <c r="O25" s="34"/>
      <c r="P25" s="34"/>
      <c r="Q25" s="34"/>
      <c r="R25" s="34"/>
      <c r="S25" s="34"/>
      <c r="U25" s="44"/>
      <c r="V25" s="44"/>
      <c r="W25" s="44"/>
      <c r="X25" s="44"/>
      <c r="Y25" s="44"/>
    </row>
    <row r="26" spans="1:25" s="28" customFormat="1" ht="16.25" customHeight="1" x14ac:dyDescent="0.25">
      <c r="A26" s="27"/>
      <c r="B26" s="28">
        <v>6767.9284881306012</v>
      </c>
      <c r="C26" s="28">
        <f t="shared" si="1"/>
        <v>3197.8855027066988</v>
      </c>
      <c r="D26" s="27">
        <f t="shared" si="2"/>
        <v>2019</v>
      </c>
      <c r="F26" s="38">
        <v>6465.8412358173427</v>
      </c>
      <c r="H26" s="47">
        <v>0.26397545388020527</v>
      </c>
      <c r="I26" s="42">
        <v>0.75234185439615886</v>
      </c>
      <c r="J26" s="34"/>
      <c r="K26" s="34"/>
      <c r="L26" s="34"/>
      <c r="M26" s="34"/>
      <c r="N26" s="34"/>
      <c r="O26" s="34"/>
      <c r="P26" s="34"/>
      <c r="Q26" s="34"/>
      <c r="R26" s="34"/>
      <c r="S26" s="34"/>
      <c r="U26" s="44"/>
      <c r="V26" s="44"/>
      <c r="W26" s="44"/>
      <c r="X26" s="44"/>
      <c r="Y26" s="44"/>
    </row>
    <row r="27" spans="1:25" s="28" customFormat="1" ht="16.25" customHeight="1" x14ac:dyDescent="0.25">
      <c r="A27" s="27"/>
      <c r="B27" s="28">
        <v>6272.5627658391268</v>
      </c>
      <c r="C27" s="28">
        <f>+IF(I66="",J66*F27, IF(J66="", I66*F27,(I66+J66)*F27))</f>
        <v>4110.8093890040436</v>
      </c>
      <c r="D27" s="27">
        <f t="shared" si="2"/>
        <v>2020</v>
      </c>
      <c r="F27" s="48">
        <v>4997.5331955318525</v>
      </c>
      <c r="H27" s="49">
        <v>0.23894726507618039</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4097.8657348437291</v>
      </c>
      <c r="G31" s="17"/>
      <c r="H31" s="30">
        <v>6.3304514766968939E-2</v>
      </c>
      <c r="I31" s="31">
        <v>0.65199550938378137</v>
      </c>
      <c r="J31" s="31">
        <v>0.96959477711066833</v>
      </c>
      <c r="K31" s="31">
        <v>1.0915518648989271</v>
      </c>
      <c r="L31" s="31">
        <v>1.1658866412277926</v>
      </c>
      <c r="M31" s="31">
        <v>1.1882332814506231</v>
      </c>
      <c r="N31" s="31">
        <v>1.1971635704617118</v>
      </c>
      <c r="O31" s="31">
        <v>1.2032974804435821</v>
      </c>
      <c r="P31" s="31">
        <v>1.2106109183041183</v>
      </c>
      <c r="Q31" s="31">
        <v>1.213656871235365</v>
      </c>
      <c r="R31" s="31">
        <v>1.2151414300990304</v>
      </c>
      <c r="S31" s="31">
        <v>1.2156481621421718</v>
      </c>
      <c r="T31" s="31">
        <v>1.2164135155064002</v>
      </c>
      <c r="U31" s="31">
        <v>1.2175522434177668</v>
      </c>
      <c r="V31" s="59">
        <v>1.2164684488831703</v>
      </c>
      <c r="W31" s="60">
        <v>1.2165223399307865</v>
      </c>
    </row>
    <row r="32" spans="1:25" s="54" customFormat="1" ht="19.25" customHeight="1" x14ac:dyDescent="0.25">
      <c r="D32" s="27">
        <f>D31+1</f>
        <v>2006</v>
      </c>
      <c r="E32" s="57"/>
      <c r="F32" s="61">
        <v>3792.6594725059199</v>
      </c>
      <c r="G32" s="17"/>
      <c r="H32" s="36">
        <v>1.7775467793403398E-2</v>
      </c>
      <c r="I32" s="34">
        <v>0.21898652472702454</v>
      </c>
      <c r="J32" s="34">
        <v>0.34088440204812831</v>
      </c>
      <c r="K32" s="34">
        <v>0.37680731729547912</v>
      </c>
      <c r="L32" s="34">
        <v>0.39027222435211922</v>
      </c>
      <c r="M32" s="34">
        <v>0.39411051406758157</v>
      </c>
      <c r="N32" s="34">
        <v>0.39682482651491785</v>
      </c>
      <c r="O32" s="34">
        <v>0.39833107917449739</v>
      </c>
      <c r="P32" s="34">
        <v>0.39929954890932334</v>
      </c>
      <c r="Q32" s="34">
        <v>0.40009933923358093</v>
      </c>
      <c r="R32" s="34">
        <v>0.40056601546878901</v>
      </c>
      <c r="S32" s="34">
        <v>0.4006731018615538</v>
      </c>
      <c r="T32" s="34">
        <v>0.4009137167938655</v>
      </c>
      <c r="U32" s="34">
        <v>0.40161629106171509</v>
      </c>
      <c r="V32" s="37">
        <v>0.40143501243441321</v>
      </c>
    </row>
    <row r="33" spans="1:21" s="54" customFormat="1" ht="16.25" customHeight="1" x14ac:dyDescent="0.25">
      <c r="D33" s="27">
        <f>D32+1</f>
        <v>2007</v>
      </c>
      <c r="F33" s="62">
        <v>3935.9050664959827</v>
      </c>
      <c r="G33" s="17"/>
      <c r="H33" s="39">
        <v>5.1244483814806202E-2</v>
      </c>
      <c r="I33" s="40">
        <v>0.3166863122210728</v>
      </c>
      <c r="J33" s="40">
        <v>0.43174718889266384</v>
      </c>
      <c r="K33" s="40">
        <v>0.46943898204575873</v>
      </c>
      <c r="L33" s="40">
        <v>0.48921374889195179</v>
      </c>
      <c r="M33" s="40">
        <v>0.51186612046660751</v>
      </c>
      <c r="N33" s="40">
        <v>0.51902720486479204</v>
      </c>
      <c r="O33" s="40">
        <v>0.52156094363246741</v>
      </c>
      <c r="P33" s="40">
        <v>0.52194095780090977</v>
      </c>
      <c r="Q33" s="40">
        <v>0.52262444238543471</v>
      </c>
      <c r="R33" s="40">
        <v>0.52277940127422706</v>
      </c>
      <c r="S33" s="40">
        <v>0.52302255295534295</v>
      </c>
      <c r="T33" s="40">
        <v>0.52360497803759143</v>
      </c>
      <c r="U33" s="41">
        <v>0.52361439693255218</v>
      </c>
    </row>
    <row r="34" spans="1:21" s="54" customFormat="1" ht="16.25" customHeight="1" x14ac:dyDescent="0.25">
      <c r="D34" s="27">
        <f t="shared" ref="D34:D46" si="3">D33+1</f>
        <v>2008</v>
      </c>
      <c r="F34" s="61">
        <v>4042.8600966678077</v>
      </c>
      <c r="G34" s="17"/>
      <c r="H34" s="36">
        <v>3.3613074195245653E-2</v>
      </c>
      <c r="I34" s="34">
        <v>0.33877789107254541</v>
      </c>
      <c r="J34" s="34">
        <v>0.44418479390789378</v>
      </c>
      <c r="K34" s="34">
        <v>0.49211192456373565</v>
      </c>
      <c r="L34" s="34">
        <v>0.51538158865147632</v>
      </c>
      <c r="M34" s="34">
        <v>0.52393690941750015</v>
      </c>
      <c r="N34" s="34">
        <v>0.52805286019578701</v>
      </c>
      <c r="O34" s="34">
        <v>0.530330904553029</v>
      </c>
      <c r="P34" s="34">
        <v>0.53088010337814506</v>
      </c>
      <c r="Q34" s="34">
        <v>0.52861556462828974</v>
      </c>
      <c r="R34" s="34">
        <v>0.52799799466521757</v>
      </c>
      <c r="S34" s="34">
        <v>0.52605996796981758</v>
      </c>
      <c r="T34" s="63">
        <v>0.52690658553175385</v>
      </c>
    </row>
    <row r="35" spans="1:21" s="54" customFormat="1" ht="16.25" customHeight="1" x14ac:dyDescent="0.25">
      <c r="A35" s="27"/>
      <c r="D35" s="27">
        <f t="shared" si="3"/>
        <v>2009</v>
      </c>
      <c r="F35" s="62">
        <v>4222.6796250561492</v>
      </c>
      <c r="G35" s="17"/>
      <c r="H35" s="39">
        <v>8.8295705175818667E-2</v>
      </c>
      <c r="I35" s="40">
        <v>0.38273937974353334</v>
      </c>
      <c r="J35" s="40">
        <v>0.55045925142682739</v>
      </c>
      <c r="K35" s="40">
        <v>0.60288010081060162</v>
      </c>
      <c r="L35" s="40">
        <v>0.62241148118496636</v>
      </c>
      <c r="M35" s="40">
        <v>0.63520658078197911</v>
      </c>
      <c r="N35" s="40">
        <v>0.64236440752675006</v>
      </c>
      <c r="O35" s="40">
        <v>0.64618070604846189</v>
      </c>
      <c r="P35" s="40">
        <v>0.64462402847459532</v>
      </c>
      <c r="Q35" s="40">
        <v>0.64709712317781165</v>
      </c>
      <c r="R35" s="40">
        <v>0.64701942829943371</v>
      </c>
      <c r="S35" s="40">
        <v>0.64706971245880363</v>
      </c>
    </row>
    <row r="36" spans="1:21" s="54" customFormat="1" ht="16.25" customHeight="1" x14ac:dyDescent="0.25">
      <c r="A36" s="27"/>
      <c r="D36" s="27">
        <f t="shared" si="3"/>
        <v>2010</v>
      </c>
      <c r="F36" s="61">
        <v>4035.0181635020049</v>
      </c>
      <c r="G36" s="17"/>
      <c r="H36" s="36">
        <v>5.5361281961274614E-2</v>
      </c>
      <c r="I36" s="34">
        <v>0.37507101773438267</v>
      </c>
      <c r="J36" s="34">
        <v>0.59525685064001732</v>
      </c>
      <c r="K36" s="34">
        <v>0.72562647529539237</v>
      </c>
      <c r="L36" s="34">
        <v>0.82369854156025268</v>
      </c>
      <c r="M36" s="34">
        <v>0.88929753674021295</v>
      </c>
      <c r="N36" s="34">
        <v>0.95482954997228719</v>
      </c>
      <c r="O36" s="34">
        <v>0.98701771903302737</v>
      </c>
      <c r="P36" s="34">
        <v>0.9971101651266675</v>
      </c>
      <c r="Q36" s="34">
        <v>1.003275849040294</v>
      </c>
      <c r="R36" s="37">
        <v>1.0061649682673948</v>
      </c>
      <c r="S36" s="34" t="s">
        <v>16</v>
      </c>
    </row>
    <row r="37" spans="1:21" s="54" customFormat="1" ht="16.25" customHeight="1" x14ac:dyDescent="0.25">
      <c r="A37" s="27"/>
      <c r="D37" s="27">
        <f t="shared" si="3"/>
        <v>2011</v>
      </c>
      <c r="F37" s="62">
        <v>4981.419965301001</v>
      </c>
      <c r="G37" s="17"/>
      <c r="H37" s="39">
        <v>7.4115578179313926E-2</v>
      </c>
      <c r="I37" s="40">
        <v>0.33574116414344035</v>
      </c>
      <c r="J37" s="40">
        <v>0.50358887454117451</v>
      </c>
      <c r="K37" s="40">
        <v>0.61302167229413984</v>
      </c>
      <c r="L37" s="40">
        <v>0.68309089230368703</v>
      </c>
      <c r="M37" s="40">
        <v>0.70026865321709542</v>
      </c>
      <c r="N37" s="40">
        <v>0.71745080797248939</v>
      </c>
      <c r="O37" s="40">
        <v>0.72098280714369467</v>
      </c>
      <c r="P37" s="40">
        <v>0.72751655689580996</v>
      </c>
      <c r="Q37" s="42">
        <v>0.73341371229192875</v>
      </c>
      <c r="R37" s="34" t="s">
        <v>16</v>
      </c>
      <c r="S37" s="34" t="s">
        <v>16</v>
      </c>
    </row>
    <row r="38" spans="1:21" s="54" customFormat="1" ht="16.25" customHeight="1" x14ac:dyDescent="0.25">
      <c r="A38" s="27"/>
      <c r="D38" s="27">
        <f t="shared" si="3"/>
        <v>2012</v>
      </c>
      <c r="F38" s="61">
        <v>6399.102553549159</v>
      </c>
      <c r="G38" s="17"/>
      <c r="H38" s="36">
        <v>5.9028242318643342E-2</v>
      </c>
      <c r="I38" s="34">
        <v>0.32432535824893305</v>
      </c>
      <c r="J38" s="34">
        <v>0.45790348783323387</v>
      </c>
      <c r="K38" s="34">
        <v>0.50597163591705918</v>
      </c>
      <c r="L38" s="34">
        <v>0.5220401734351986</v>
      </c>
      <c r="M38" s="34">
        <v>0.52759961325785532</v>
      </c>
      <c r="N38" s="34">
        <v>0.53041869543857922</v>
      </c>
      <c r="O38" s="34">
        <v>0.53362858501535915</v>
      </c>
      <c r="P38" s="37">
        <v>0.53642417293765465</v>
      </c>
      <c r="Q38" s="34" t="s">
        <v>16</v>
      </c>
      <c r="R38" s="34" t="s">
        <v>16</v>
      </c>
      <c r="S38" s="34" t="s">
        <v>16</v>
      </c>
    </row>
    <row r="39" spans="1:21" s="54" customFormat="1" ht="16.25" customHeight="1" x14ac:dyDescent="0.25">
      <c r="A39" s="27"/>
      <c r="D39" s="27">
        <f t="shared" si="3"/>
        <v>2013</v>
      </c>
      <c r="F39" s="62">
        <v>5576.146649106221</v>
      </c>
      <c r="G39" s="17"/>
      <c r="H39" s="39">
        <v>4.6002405173628115E-2</v>
      </c>
      <c r="I39" s="40">
        <v>0.28009414968316332</v>
      </c>
      <c r="J39" s="40">
        <v>0.41542870366066986</v>
      </c>
      <c r="K39" s="40">
        <v>0.4676750822890785</v>
      </c>
      <c r="L39" s="40">
        <v>0.4845302382656983</v>
      </c>
      <c r="M39" s="40">
        <v>0.49244077503699268</v>
      </c>
      <c r="N39" s="40">
        <v>0.49874310573385439</v>
      </c>
      <c r="O39" s="42">
        <v>0.50348592296872252</v>
      </c>
      <c r="P39" s="34" t="s">
        <v>16</v>
      </c>
      <c r="Q39" s="34" t="s">
        <v>16</v>
      </c>
      <c r="R39" s="34" t="s">
        <v>16</v>
      </c>
      <c r="S39" s="34" t="s">
        <v>16</v>
      </c>
    </row>
    <row r="40" spans="1:21" s="54" customFormat="1" ht="16.25" customHeight="1" x14ac:dyDescent="0.25">
      <c r="A40" s="27"/>
      <c r="D40" s="27">
        <f t="shared" si="3"/>
        <v>2014</v>
      </c>
      <c r="F40" s="61">
        <v>5068.4925959800294</v>
      </c>
      <c r="G40" s="17"/>
      <c r="H40" s="36">
        <v>3.4964097369033345E-2</v>
      </c>
      <c r="I40" s="34">
        <v>0.26027138654684207</v>
      </c>
      <c r="J40" s="34">
        <v>0.37606038444049611</v>
      </c>
      <c r="K40" s="64">
        <v>0.425439315542394</v>
      </c>
      <c r="L40" s="34">
        <v>0.4374154924661029</v>
      </c>
      <c r="M40" s="34">
        <v>0.44528591568052217</v>
      </c>
      <c r="N40" s="37">
        <v>0.45136921995838658</v>
      </c>
      <c r="O40" s="34" t="s">
        <v>16</v>
      </c>
      <c r="P40" s="34" t="s">
        <v>16</v>
      </c>
      <c r="Q40" s="34" t="s">
        <v>16</v>
      </c>
      <c r="R40" s="34" t="s">
        <v>16</v>
      </c>
      <c r="S40" s="34" t="s">
        <v>16</v>
      </c>
    </row>
    <row r="41" spans="1:21" s="54" customFormat="1" ht="15.65" customHeight="1" x14ac:dyDescent="0.25">
      <c r="A41" s="27"/>
      <c r="D41" s="27">
        <f t="shared" si="3"/>
        <v>2015</v>
      </c>
      <c r="F41" s="62">
        <v>5471.3471950484318</v>
      </c>
      <c r="G41" s="17"/>
      <c r="H41" s="39">
        <v>2.9568536507874943E-2</v>
      </c>
      <c r="I41" s="40">
        <v>0.25092102645497638</v>
      </c>
      <c r="J41" s="40">
        <v>0.42227078006443508</v>
      </c>
      <c r="K41" s="40">
        <v>0.48944412450346797</v>
      </c>
      <c r="L41" s="40">
        <v>0.52973815077112607</v>
      </c>
      <c r="M41" s="42">
        <v>0.5536380050714298</v>
      </c>
      <c r="N41" s="34" t="s">
        <v>16</v>
      </c>
      <c r="O41" s="34" t="s">
        <v>16</v>
      </c>
      <c r="P41" s="34" t="s">
        <v>16</v>
      </c>
      <c r="Q41" s="34" t="s">
        <v>16</v>
      </c>
      <c r="R41" s="34" t="s">
        <v>16</v>
      </c>
      <c r="S41" s="34" t="s">
        <v>16</v>
      </c>
    </row>
    <row r="42" spans="1:21" s="54" customFormat="1" ht="18.75" customHeight="1" x14ac:dyDescent="0.25">
      <c r="A42" s="27"/>
      <c r="D42" s="27">
        <f t="shared" si="3"/>
        <v>2016</v>
      </c>
      <c r="E42" s="65"/>
      <c r="F42" s="61">
        <v>5371.1846116475444</v>
      </c>
      <c r="G42" s="17"/>
      <c r="H42" s="66">
        <v>4.7563672107240731E-2</v>
      </c>
      <c r="I42" s="34">
        <v>0.32648178524706606</v>
      </c>
      <c r="J42" s="34">
        <v>0.52739143056473015</v>
      </c>
      <c r="K42" s="34">
        <v>0.6044590630757416</v>
      </c>
      <c r="L42" s="37">
        <v>0.63437439085666281</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5162.4862807551008</v>
      </c>
      <c r="G43" s="17"/>
      <c r="H43" s="40">
        <v>8.7763070460615683E-2</v>
      </c>
      <c r="I43" s="40">
        <v>0.57878298489894764</v>
      </c>
      <c r="J43" s="40">
        <v>0.86971429089480234</v>
      </c>
      <c r="K43" s="40">
        <v>0.94189022509132103</v>
      </c>
      <c r="L43" s="34"/>
      <c r="M43" s="34"/>
      <c r="N43" s="34"/>
      <c r="O43" s="34"/>
      <c r="P43" s="34"/>
      <c r="Q43" s="34"/>
      <c r="R43" s="34"/>
      <c r="S43" s="34"/>
    </row>
    <row r="44" spans="1:21" s="54" customFormat="1" ht="18.75" customHeight="1" x14ac:dyDescent="0.25">
      <c r="A44" s="27"/>
      <c r="D44" s="27">
        <f t="shared" si="3"/>
        <v>2018</v>
      </c>
      <c r="E44" s="65"/>
      <c r="F44" s="61">
        <v>5206.7276031787333</v>
      </c>
      <c r="G44" s="17"/>
      <c r="H44" s="67">
        <v>4.0203437791800217E-2</v>
      </c>
      <c r="I44" s="34">
        <v>0.58178600086568144</v>
      </c>
      <c r="J44" s="37">
        <v>0.77945593376016409</v>
      </c>
      <c r="K44" s="34"/>
      <c r="L44" s="34"/>
      <c r="M44" s="34"/>
      <c r="N44" s="34"/>
      <c r="O44" s="34"/>
      <c r="P44" s="34"/>
      <c r="Q44" s="34"/>
      <c r="R44" s="34"/>
      <c r="S44" s="34"/>
    </row>
    <row r="45" spans="1:21" s="54" customFormat="1" ht="18.75" customHeight="1" x14ac:dyDescent="0.25">
      <c r="A45" s="27"/>
      <c r="D45" s="27">
        <f t="shared" si="3"/>
        <v>2019</v>
      </c>
      <c r="E45" s="65"/>
      <c r="F45" s="62">
        <v>6465.8412358173427</v>
      </c>
      <c r="G45" s="17"/>
      <c r="H45" s="47">
        <v>4.3346043724666515E-2</v>
      </c>
      <c r="I45" s="42">
        <v>0.46558020051003357</v>
      </c>
      <c r="J45" s="34"/>
      <c r="K45" s="34"/>
      <c r="L45" s="34"/>
      <c r="M45" s="34"/>
      <c r="N45" s="34"/>
      <c r="O45" s="34"/>
      <c r="P45" s="34"/>
      <c r="Q45" s="34"/>
      <c r="R45" s="34"/>
      <c r="S45" s="34"/>
    </row>
    <row r="46" spans="1:21" s="54" customFormat="1" ht="18.75" customHeight="1" x14ac:dyDescent="0.25">
      <c r="A46" s="27"/>
      <c r="D46" s="27">
        <f t="shared" si="3"/>
        <v>2020</v>
      </c>
      <c r="E46" s="65"/>
      <c r="F46" s="68">
        <v>4997.5331955318525</v>
      </c>
      <c r="G46" s="17"/>
      <c r="H46" s="69">
        <v>7.15822422688632E-2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1.2182313687038338</v>
      </c>
      <c r="H51" s="74">
        <v>1.2165223399307883</v>
      </c>
      <c r="I51" s="74">
        <v>1.8659155186589412E-3</v>
      </c>
      <c r="J51" s="74">
        <v>-1.568867456135638E-4</v>
      </c>
      <c r="K51" s="34"/>
      <c r="L51" s="34"/>
      <c r="M51" s="34"/>
      <c r="N51" s="34"/>
      <c r="O51" s="34"/>
      <c r="P51" s="34"/>
      <c r="Q51" s="34"/>
    </row>
    <row r="52" spans="1:19" s="28" customFormat="1" ht="16.25" customHeight="1" x14ac:dyDescent="0.25">
      <c r="A52" s="27"/>
      <c r="D52" s="55">
        <f>D51+1</f>
        <v>2006</v>
      </c>
      <c r="F52" s="75">
        <v>0.40418595849782263</v>
      </c>
      <c r="H52" s="76">
        <v>0.40143501243441326</v>
      </c>
      <c r="I52" s="76">
        <v>2.6999104863667574E-3</v>
      </c>
      <c r="J52" s="76">
        <v>5.1035577042626737E-5</v>
      </c>
      <c r="K52" s="34"/>
      <c r="L52" s="34"/>
      <c r="M52" s="34"/>
      <c r="N52" s="34"/>
      <c r="O52" s="34"/>
      <c r="P52" s="34"/>
      <c r="Q52" s="34"/>
    </row>
    <row r="53" spans="1:19" s="28" customFormat="1" ht="16.25" customHeight="1" x14ac:dyDescent="0.25">
      <c r="A53" s="27"/>
      <c r="D53" s="55">
        <f>D52+1</f>
        <v>2007</v>
      </c>
      <c r="F53" s="77">
        <v>0.5273055166183096</v>
      </c>
      <c r="H53" s="78">
        <v>0.52361439693255163</v>
      </c>
      <c r="I53" s="78">
        <v>3.5447702087997666E-3</v>
      </c>
      <c r="J53" s="78">
        <v>1.4634947695824812E-4</v>
      </c>
      <c r="K53" s="34"/>
      <c r="L53" s="34"/>
      <c r="M53" s="34"/>
      <c r="N53" s="34"/>
      <c r="O53" s="34"/>
      <c r="P53" s="34"/>
      <c r="Q53" s="34"/>
    </row>
    <row r="54" spans="1:19" s="28" customFormat="1" ht="16.25" customHeight="1" x14ac:dyDescent="0.25">
      <c r="A54" s="27"/>
      <c r="D54" s="55">
        <f t="shared" ref="D54:D61" si="4">D53+1</f>
        <v>2008</v>
      </c>
      <c r="F54" s="75">
        <v>0.53259201195511285</v>
      </c>
      <c r="H54" s="76">
        <v>0.5269065855317534</v>
      </c>
      <c r="I54" s="76">
        <v>5.5592872416721428E-3</v>
      </c>
      <c r="J54" s="76">
        <v>1.2613918168730861E-4</v>
      </c>
      <c r="K54" s="34"/>
      <c r="L54" s="34"/>
      <c r="M54" s="34"/>
      <c r="N54" s="34"/>
      <c r="O54" s="34"/>
      <c r="P54" s="34"/>
      <c r="Q54" s="34"/>
    </row>
    <row r="55" spans="1:19" s="28" customFormat="1" ht="16.25" customHeight="1" x14ac:dyDescent="0.25">
      <c r="A55" s="27"/>
      <c r="D55" s="55">
        <f t="shared" si="4"/>
        <v>2009</v>
      </c>
      <c r="F55" s="77">
        <v>0.65456387397138105</v>
      </c>
      <c r="H55" s="78">
        <v>0.6470697124588034</v>
      </c>
      <c r="I55" s="78">
        <v>7.2287155394079906E-3</v>
      </c>
      <c r="J55" s="78">
        <v>2.654459731697748E-4</v>
      </c>
      <c r="K55" s="34"/>
      <c r="L55" s="34"/>
      <c r="M55" s="34"/>
      <c r="N55" s="34"/>
      <c r="O55" s="34"/>
      <c r="P55" s="34"/>
      <c r="Q55" s="34"/>
    </row>
    <row r="56" spans="1:19" s="28" customFormat="1" ht="16.25" customHeight="1" x14ac:dyDescent="0.25">
      <c r="A56" s="27"/>
      <c r="D56" s="55">
        <f t="shared" si="4"/>
        <v>2010</v>
      </c>
      <c r="F56" s="75">
        <v>1.0239417654675851</v>
      </c>
      <c r="H56" s="76">
        <v>1.006164968267395</v>
      </c>
      <c r="I56" s="76">
        <v>1.1464010854380041E-2</v>
      </c>
      <c r="J56" s="76">
        <v>6.3127863458101096E-3</v>
      </c>
      <c r="K56" s="34"/>
      <c r="L56" s="34"/>
      <c r="M56" s="34"/>
      <c r="N56" s="34"/>
      <c r="O56" s="34"/>
      <c r="P56" s="34"/>
      <c r="Q56" s="34"/>
    </row>
    <row r="57" spans="1:19" s="28" customFormat="1" ht="16.25" customHeight="1" x14ac:dyDescent="0.25">
      <c r="A57" s="27"/>
      <c r="D57" s="55">
        <f t="shared" si="4"/>
        <v>2011</v>
      </c>
      <c r="F57" s="77">
        <v>0.7436557483531091</v>
      </c>
      <c r="H57" s="78">
        <v>0.7334137122919292</v>
      </c>
      <c r="I57" s="78">
        <v>7.9452036102992708E-3</v>
      </c>
      <c r="J57" s="78">
        <v>2.2968324508806635E-3</v>
      </c>
      <c r="K57" s="34"/>
      <c r="L57" s="34"/>
      <c r="M57" s="34"/>
      <c r="N57" s="34"/>
      <c r="O57" s="34"/>
      <c r="P57" s="34"/>
      <c r="Q57" s="34"/>
    </row>
    <row r="58" spans="1:19" s="28" customFormat="1" ht="16.25" customHeight="1" x14ac:dyDescent="0.25">
      <c r="A58" s="27"/>
      <c r="D58" s="55">
        <f t="shared" si="4"/>
        <v>2012</v>
      </c>
      <c r="F58" s="75">
        <v>0.54569570572016246</v>
      </c>
      <c r="H58" s="76">
        <v>0.53642417293765465</v>
      </c>
      <c r="I58" s="76">
        <v>8.6240543176178148E-3</v>
      </c>
      <c r="J58" s="76">
        <v>6.4747846488999894E-4</v>
      </c>
      <c r="K58" s="34"/>
      <c r="L58" s="34"/>
      <c r="M58" s="34"/>
      <c r="N58" s="34"/>
      <c r="O58" s="34"/>
      <c r="P58" s="34"/>
      <c r="Q58" s="34"/>
    </row>
    <row r="59" spans="1:19" s="28" customFormat="1" ht="16.25" customHeight="1" x14ac:dyDescent="0.25">
      <c r="A59" s="27"/>
      <c r="D59" s="55">
        <f t="shared" si="4"/>
        <v>2013</v>
      </c>
      <c r="F59" s="77">
        <v>0.50971611824229524</v>
      </c>
      <c r="H59" s="78">
        <v>0.50348592296872241</v>
      </c>
      <c r="I59" s="78">
        <v>6.8884365160659074E-3</v>
      </c>
      <c r="J59" s="78">
        <v>-6.5824124249309164E-4</v>
      </c>
    </row>
    <row r="60" spans="1:19" s="28" customFormat="1" ht="16.25" customHeight="1" x14ac:dyDescent="0.25">
      <c r="A60" s="54"/>
      <c r="D60" s="55">
        <f t="shared" si="4"/>
        <v>2014</v>
      </c>
      <c r="F60" s="75">
        <v>0.4710625202161815</v>
      </c>
      <c r="H60" s="76">
        <v>0.45136921995838725</v>
      </c>
      <c r="I60" s="76">
        <v>1.5691909670122312E-2</v>
      </c>
      <c r="J60" s="76">
        <v>4.0013905876720114E-3</v>
      </c>
    </row>
    <row r="61" spans="1:19" s="28" customFormat="1" ht="15.65" customHeight="1" x14ac:dyDescent="0.25">
      <c r="D61" s="55">
        <f t="shared" si="4"/>
        <v>2015</v>
      </c>
      <c r="F61" s="77">
        <v>0.58220462939973516</v>
      </c>
      <c r="H61" s="78">
        <v>0.55363800507142968</v>
      </c>
      <c r="I61" s="78">
        <v>1.92490027579077E-2</v>
      </c>
      <c r="J61" s="78">
        <v>9.3176215703978035E-3</v>
      </c>
    </row>
    <row r="62" spans="1:19" s="28" customFormat="1" ht="18.75" customHeight="1" x14ac:dyDescent="0.25">
      <c r="D62" s="27">
        <f>D61+1</f>
        <v>2016</v>
      </c>
      <c r="F62" s="75">
        <v>0.68589872368326721</v>
      </c>
      <c r="H62" s="76">
        <v>0.63437439085666247</v>
      </c>
      <c r="I62" s="76">
        <v>4.1152320822384902E-2</v>
      </c>
      <c r="J62" s="76">
        <v>1.0372012004219814E-2</v>
      </c>
    </row>
    <row r="63" spans="1:19" s="28" customFormat="1" ht="18.75" customHeight="1" x14ac:dyDescent="0.25">
      <c r="D63" s="27">
        <f>D62+1</f>
        <v>2017</v>
      </c>
      <c r="F63" s="77">
        <v>1.0649319936332293</v>
      </c>
      <c r="H63" s="78">
        <v>0.94189022509132125</v>
      </c>
      <c r="I63" s="78">
        <v>0.10749680378550489</v>
      </c>
      <c r="J63" s="78">
        <v>1.5544964756403053E-2</v>
      </c>
    </row>
    <row r="64" spans="1:19" s="28" customFormat="1" ht="18.75" customHeight="1" x14ac:dyDescent="0.25">
      <c r="D64" s="27">
        <f t="shared" ref="D64:D65" si="5">D63+1</f>
        <v>2018</v>
      </c>
      <c r="F64" s="75">
        <v>0.98902443199739487</v>
      </c>
      <c r="H64" s="76">
        <v>0.77945593376016375</v>
      </c>
      <c r="I64" s="76">
        <v>0.17797883079764446</v>
      </c>
      <c r="J64" s="76">
        <v>3.1589667439586633E-2</v>
      </c>
    </row>
    <row r="65" spans="1:10" s="28" customFormat="1" ht="18.75" customHeight="1" x14ac:dyDescent="0.25">
      <c r="D65" s="27">
        <f t="shared" si="5"/>
        <v>2019</v>
      </c>
      <c r="F65" s="77">
        <v>0.96016170755231978</v>
      </c>
      <c r="H65" s="78">
        <v>0.46558020051003374</v>
      </c>
      <c r="I65" s="78">
        <v>0.28676165388612501</v>
      </c>
      <c r="J65" s="78">
        <v>0.20781985315616106</v>
      </c>
    </row>
    <row r="66" spans="1:10" s="28" customFormat="1" ht="18.75" customHeight="1" x14ac:dyDescent="0.25">
      <c r="D66" s="27">
        <f>D65+1</f>
        <v>2020</v>
      </c>
      <c r="F66" s="79">
        <v>0.89414994280547944</v>
      </c>
      <c r="H66" s="80">
        <v>7.15822422688632E-2</v>
      </c>
      <c r="I66" s="80">
        <v>0.16736502280731716</v>
      </c>
      <c r="J66" s="80">
        <v>0.65520267772929919</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1D55F-174E-47FF-8318-82EB50964786}">
  <sheetPr codeName="WTemplate5">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22</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Corporate Solutions</v>
      </c>
      <c r="H5" s="10"/>
      <c r="I5" s="10"/>
      <c r="J5" s="11"/>
      <c r="K5" s="12"/>
      <c r="L5" s="13"/>
      <c r="M5" s="12"/>
      <c r="N5" s="12"/>
      <c r="O5" s="10"/>
      <c r="P5" s="10"/>
      <c r="Q5" s="10"/>
      <c r="R5" s="10"/>
      <c r="S5" s="10"/>
      <c r="T5" s="10"/>
      <c r="Z5" s="14" t="str">
        <f>B1</f>
        <v>Property Corporate Solutions</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805.91789948990743</v>
      </c>
      <c r="C12" s="28">
        <f>+IF(I51="",J51*F12, IF(J51="", I51*F12,(I51+J51)*F12))</f>
        <v>3.7019140159406036E-2</v>
      </c>
      <c r="D12" s="27">
        <v>2005</v>
      </c>
      <c r="F12" s="29">
        <v>805.91789941342142</v>
      </c>
      <c r="H12" s="30">
        <v>0.9381917994217901</v>
      </c>
      <c r="I12" s="31">
        <v>1.4061516259406324</v>
      </c>
      <c r="J12" s="31">
        <v>1.4448948248149716</v>
      </c>
      <c r="K12" s="31">
        <v>1.4566504901734796</v>
      </c>
      <c r="L12" s="31">
        <v>1.444073657452609</v>
      </c>
      <c r="M12" s="31">
        <v>1.4376082178002287</v>
      </c>
      <c r="N12" s="31">
        <v>1.429210919284762</v>
      </c>
      <c r="O12" s="31">
        <v>1.4297622651774924</v>
      </c>
      <c r="P12" s="31">
        <v>1.428400669272784</v>
      </c>
      <c r="Q12" s="31">
        <v>1.4305549259172317</v>
      </c>
      <c r="R12" s="31">
        <v>1.4307811449335268</v>
      </c>
      <c r="S12" s="32">
        <v>1.4304313091079386</v>
      </c>
      <c r="T12" s="32">
        <v>1.429603490465637</v>
      </c>
      <c r="U12" s="32">
        <v>1.429732625203781</v>
      </c>
      <c r="V12" s="32">
        <v>1.4297512950635394</v>
      </c>
      <c r="W12" s="33">
        <v>1.4297540315494079</v>
      </c>
      <c r="X12" s="34"/>
      <c r="Y12" s="34"/>
    </row>
    <row r="13" spans="1:42" s="28" customFormat="1" ht="16.25" customHeight="1" x14ac:dyDescent="0.25">
      <c r="A13" s="27"/>
      <c r="B13" s="28">
        <v>869.47170350311421</v>
      </c>
      <c r="C13" s="28">
        <f t="shared" ref="C13:C26" si="1">+IF(I52="",J52*F13, IF(J52="", I52*F13,(I52+J52)*F13))</f>
        <v>2.9414822815871853E-2</v>
      </c>
      <c r="D13" s="27">
        <f>D12+1</f>
        <v>2006</v>
      </c>
      <c r="F13" s="35">
        <v>869.47170366916271</v>
      </c>
      <c r="H13" s="36">
        <v>0.13665423915360828</v>
      </c>
      <c r="I13" s="34">
        <v>0.30043275553533844</v>
      </c>
      <c r="J13" s="34">
        <v>0.33743827393922271</v>
      </c>
      <c r="K13" s="34">
        <v>0.33681440709357574</v>
      </c>
      <c r="L13" s="34">
        <v>0.33119370284668592</v>
      </c>
      <c r="M13" s="34">
        <v>0.33152965217427266</v>
      </c>
      <c r="N13" s="34">
        <v>0.33087006905271482</v>
      </c>
      <c r="O13" s="34">
        <v>0.32838657788906572</v>
      </c>
      <c r="P13" s="34">
        <v>0.32785640087119133</v>
      </c>
      <c r="Q13" s="34">
        <v>0.32740756394273185</v>
      </c>
      <c r="R13" s="34">
        <v>0.32748689086063648</v>
      </c>
      <c r="S13" s="34">
        <v>0.32742216343144837</v>
      </c>
      <c r="T13" s="34">
        <v>0.32767660507345353</v>
      </c>
      <c r="U13" s="34">
        <v>0.32793227791343077</v>
      </c>
      <c r="V13" s="37">
        <v>0.32796206535779937</v>
      </c>
      <c r="W13" s="34"/>
      <c r="X13" s="34"/>
      <c r="Y13" s="34"/>
    </row>
    <row r="14" spans="1:42" s="28" customFormat="1" ht="16.25" customHeight="1" x14ac:dyDescent="0.25">
      <c r="A14" s="27"/>
      <c r="B14" s="28">
        <v>603.85371836286424</v>
      </c>
      <c r="C14" s="28">
        <f t="shared" si="1"/>
        <v>0.17275926986169651</v>
      </c>
      <c r="D14" s="27">
        <f>D13+1</f>
        <v>2007</v>
      </c>
      <c r="F14" s="38">
        <v>603.85371833185752</v>
      </c>
      <c r="H14" s="39">
        <v>9.7611677367318614E-2</v>
      </c>
      <c r="I14" s="40">
        <v>0.39167654179510353</v>
      </c>
      <c r="J14" s="40">
        <v>0.43285505629163512</v>
      </c>
      <c r="K14" s="40">
        <v>0.46821269802447529</v>
      </c>
      <c r="L14" s="40">
        <v>0.46566206658834702</v>
      </c>
      <c r="M14" s="40">
        <v>0.4645988791970303</v>
      </c>
      <c r="N14" s="40">
        <v>0.44660900855493385</v>
      </c>
      <c r="O14" s="40">
        <v>0.44476662126720995</v>
      </c>
      <c r="P14" s="40">
        <v>0.44553221301265844</v>
      </c>
      <c r="Q14" s="40">
        <v>0.44691223059867746</v>
      </c>
      <c r="R14" s="40">
        <v>0.44686852434169799</v>
      </c>
      <c r="S14" s="40">
        <v>0.44681305964450063</v>
      </c>
      <c r="T14" s="40">
        <v>0.44674813109744566</v>
      </c>
      <c r="U14" s="41">
        <v>0.44699453521471938</v>
      </c>
      <c r="V14" s="34"/>
      <c r="W14" s="34"/>
      <c r="X14" s="34"/>
      <c r="Y14" s="34"/>
    </row>
    <row r="15" spans="1:42" s="28" customFormat="1" ht="16.25" customHeight="1" x14ac:dyDescent="0.25">
      <c r="A15" s="27"/>
      <c r="B15" s="28">
        <v>479.5252123861643</v>
      </c>
      <c r="C15" s="28">
        <f t="shared" si="1"/>
        <v>1.7234123032350557E-2</v>
      </c>
      <c r="D15" s="27">
        <f t="shared" ref="D15:D27" si="2">D14+1</f>
        <v>2008</v>
      </c>
      <c r="F15" s="35">
        <v>479.52521261177884</v>
      </c>
      <c r="H15" s="36">
        <v>0.20427588143015982</v>
      </c>
      <c r="I15" s="34">
        <v>0.47347875029712783</v>
      </c>
      <c r="J15" s="34">
        <v>0.50746963062558215</v>
      </c>
      <c r="K15" s="34">
        <v>0.49110304550865103</v>
      </c>
      <c r="L15" s="34">
        <v>0.48119051937368895</v>
      </c>
      <c r="M15" s="34">
        <v>0.48023841429306235</v>
      </c>
      <c r="N15" s="34">
        <v>0.47671614214363378</v>
      </c>
      <c r="O15" s="34">
        <v>0.48010035404376755</v>
      </c>
      <c r="P15" s="34">
        <v>0.48010390423101268</v>
      </c>
      <c r="Q15" s="34">
        <v>0.47793509343082863</v>
      </c>
      <c r="R15" s="34">
        <v>0.47794124947506839</v>
      </c>
      <c r="S15" s="34">
        <v>0.47793901951933115</v>
      </c>
      <c r="T15" s="37">
        <v>0.47787732562710045</v>
      </c>
      <c r="U15" s="34"/>
      <c r="V15" s="34"/>
      <c r="W15" s="34"/>
      <c r="X15" s="34"/>
      <c r="Y15" s="34"/>
    </row>
    <row r="16" spans="1:42" s="28" customFormat="1" ht="16.25" customHeight="1" x14ac:dyDescent="0.25">
      <c r="A16" s="27"/>
      <c r="B16" s="28">
        <v>483.96219223642237</v>
      </c>
      <c r="C16" s="28">
        <f t="shared" si="1"/>
        <v>1.5061903092203777E-2</v>
      </c>
      <c r="D16" s="27">
        <f t="shared" si="2"/>
        <v>2009</v>
      </c>
      <c r="F16" s="38">
        <v>483.96219233635179</v>
      </c>
      <c r="H16" s="39">
        <v>0.10637891252790634</v>
      </c>
      <c r="I16" s="40">
        <v>0.34985799550735502</v>
      </c>
      <c r="J16" s="40">
        <v>0.40214625804342852</v>
      </c>
      <c r="K16" s="40">
        <v>0.39385568224179995</v>
      </c>
      <c r="L16" s="40">
        <v>0.40438838210612971</v>
      </c>
      <c r="M16" s="40">
        <v>0.39975324684074465</v>
      </c>
      <c r="N16" s="40">
        <v>0.39578036996421467</v>
      </c>
      <c r="O16" s="40">
        <v>0.3910253762048721</v>
      </c>
      <c r="P16" s="40">
        <v>0.39103197062261619</v>
      </c>
      <c r="Q16" s="40">
        <v>0.39103876909936264</v>
      </c>
      <c r="R16" s="40">
        <v>0.39149786833804057</v>
      </c>
      <c r="S16" s="42">
        <v>0.39163296504810052</v>
      </c>
      <c r="T16" s="34"/>
      <c r="U16" s="34"/>
      <c r="V16" s="34"/>
      <c r="W16" s="34"/>
      <c r="X16" s="34"/>
      <c r="Y16" s="34"/>
    </row>
    <row r="17" spans="1:25" s="28" customFormat="1" ht="16.25" customHeight="1" x14ac:dyDescent="0.25">
      <c r="A17" s="27"/>
      <c r="B17" s="28">
        <v>523.84442812732448</v>
      </c>
      <c r="C17" s="28">
        <f t="shared" si="1"/>
        <v>2.3337866022291973E-2</v>
      </c>
      <c r="D17" s="27">
        <f t="shared" si="2"/>
        <v>2010</v>
      </c>
      <c r="F17" s="35">
        <v>523.8444266615769</v>
      </c>
      <c r="H17" s="36">
        <v>7.660043538593396E-2</v>
      </c>
      <c r="I17" s="34">
        <v>0.61127835720937618</v>
      </c>
      <c r="J17" s="34">
        <v>0.627267407444837</v>
      </c>
      <c r="K17" s="34">
        <v>0.61608361917534871</v>
      </c>
      <c r="L17" s="34">
        <v>0.59508822791425486</v>
      </c>
      <c r="M17" s="34">
        <v>0.59737730389760402</v>
      </c>
      <c r="N17" s="34">
        <v>0.59296433132914605</v>
      </c>
      <c r="O17" s="34">
        <v>0.58704157322300454</v>
      </c>
      <c r="P17" s="34">
        <v>0.58117039716940844</v>
      </c>
      <c r="Q17" s="34">
        <v>0.58525356953502028</v>
      </c>
      <c r="R17" s="37">
        <v>0.58077960883081992</v>
      </c>
      <c r="S17" s="34" t="s">
        <v>16</v>
      </c>
      <c r="T17" s="34"/>
      <c r="U17" s="34"/>
      <c r="V17" s="34"/>
      <c r="W17" s="34"/>
      <c r="X17" s="34"/>
      <c r="Y17" s="34"/>
    </row>
    <row r="18" spans="1:25" s="28" customFormat="1" ht="16.25" customHeight="1" x14ac:dyDescent="0.25">
      <c r="A18" s="27"/>
      <c r="B18" s="28">
        <v>631.8279288450176</v>
      </c>
      <c r="C18" s="28">
        <f t="shared" si="1"/>
        <v>7.0808581830854624</v>
      </c>
      <c r="D18" s="27">
        <f t="shared" si="2"/>
        <v>2011</v>
      </c>
      <c r="F18" s="38">
        <v>631.82792964337136</v>
      </c>
      <c r="H18" s="39">
        <v>9.6460337394049731E-2</v>
      </c>
      <c r="I18" s="40">
        <v>0.44397955117193377</v>
      </c>
      <c r="J18" s="40">
        <v>0.55413340759547225</v>
      </c>
      <c r="K18" s="40">
        <v>0.52761569527287033</v>
      </c>
      <c r="L18" s="40">
        <v>0.54525131983672248</v>
      </c>
      <c r="M18" s="40">
        <v>0.55132663993854036</v>
      </c>
      <c r="N18" s="40">
        <v>0.55262481543798148</v>
      </c>
      <c r="O18" s="40">
        <v>0.56282424628647099</v>
      </c>
      <c r="P18" s="40">
        <v>0.56346957046245916</v>
      </c>
      <c r="Q18" s="42">
        <v>0.56287801063725262</v>
      </c>
      <c r="R18" s="34" t="s">
        <v>16</v>
      </c>
      <c r="S18" s="34" t="s">
        <v>16</v>
      </c>
      <c r="T18" s="34"/>
      <c r="U18" s="34"/>
      <c r="V18" s="34"/>
      <c r="W18" s="34"/>
      <c r="X18" s="34"/>
      <c r="Y18" s="34"/>
    </row>
    <row r="19" spans="1:25" s="28" customFormat="1" ht="16.25" customHeight="1" x14ac:dyDescent="0.25">
      <c r="A19" s="27"/>
      <c r="B19" s="28">
        <v>807.24357873252188</v>
      </c>
      <c r="C19" s="28">
        <f t="shared" si="1"/>
        <v>83.986822927243836</v>
      </c>
      <c r="D19" s="27">
        <f t="shared" si="2"/>
        <v>2012</v>
      </c>
      <c r="F19" s="35">
        <v>807.24358230697874</v>
      </c>
      <c r="H19" s="36">
        <v>8.6631032450598597E-2</v>
      </c>
      <c r="I19" s="34">
        <v>0.39627012039265502</v>
      </c>
      <c r="J19" s="34">
        <v>0.47461321355183539</v>
      </c>
      <c r="K19" s="34">
        <v>0.46485475467410459</v>
      </c>
      <c r="L19" s="34">
        <v>0.46434737581882168</v>
      </c>
      <c r="M19" s="34">
        <v>0.49493908009524562</v>
      </c>
      <c r="N19" s="34">
        <v>0.49423966442631606</v>
      </c>
      <c r="O19" s="34">
        <v>0.53421829741324889</v>
      </c>
      <c r="P19" s="37">
        <v>0.53177909956417913</v>
      </c>
      <c r="Q19" s="34" t="s">
        <v>16</v>
      </c>
      <c r="R19" s="34" t="s">
        <v>16</v>
      </c>
      <c r="S19" s="34" t="s">
        <v>16</v>
      </c>
      <c r="T19" s="34"/>
      <c r="U19" s="34"/>
      <c r="V19" s="34"/>
      <c r="W19" s="34"/>
      <c r="X19" s="34"/>
      <c r="Y19" s="34"/>
    </row>
    <row r="20" spans="1:25" s="28" customFormat="1" ht="16.25" customHeight="1" x14ac:dyDescent="0.25">
      <c r="A20" s="27"/>
      <c r="B20" s="28">
        <v>992.55495579916101</v>
      </c>
      <c r="C20" s="28">
        <f t="shared" si="1"/>
        <v>1.6114862197175988</v>
      </c>
      <c r="D20" s="27">
        <f t="shared" si="2"/>
        <v>2013</v>
      </c>
      <c r="F20" s="38">
        <v>992.55554730820552</v>
      </c>
      <c r="H20" s="39">
        <v>9.3815657312489489E-2</v>
      </c>
      <c r="I20" s="40">
        <v>0.40866569918224388</v>
      </c>
      <c r="J20" s="40">
        <v>0.4642495118639301</v>
      </c>
      <c r="K20" s="40">
        <v>0.46125338044261721</v>
      </c>
      <c r="L20" s="40">
        <v>0.45562447941195255</v>
      </c>
      <c r="M20" s="40">
        <v>0.45208323969797204</v>
      </c>
      <c r="N20" s="40">
        <v>0.45062114345968579</v>
      </c>
      <c r="O20" s="42">
        <v>0.44840750586571637</v>
      </c>
      <c r="P20" s="34" t="s">
        <v>16</v>
      </c>
      <c r="Q20" s="34" t="s">
        <v>16</v>
      </c>
      <c r="R20" s="34" t="s">
        <v>16</v>
      </c>
      <c r="S20" s="34" t="s">
        <v>16</v>
      </c>
      <c r="T20" s="34"/>
      <c r="U20" s="34"/>
      <c r="V20" s="34"/>
      <c r="W20" s="34"/>
      <c r="X20" s="34"/>
      <c r="Y20" s="34"/>
    </row>
    <row r="21" spans="1:25" s="28" customFormat="1" ht="16.25" customHeight="1" x14ac:dyDescent="0.25">
      <c r="A21" s="27"/>
      <c r="B21" s="28">
        <v>1101.3586515487384</v>
      </c>
      <c r="C21" s="28">
        <f t="shared" si="1"/>
        <v>1.9783532914163047</v>
      </c>
      <c r="D21" s="27">
        <f t="shared" si="2"/>
        <v>2014</v>
      </c>
      <c r="F21" s="35">
        <v>1101.3301017474969</v>
      </c>
      <c r="H21" s="36">
        <v>0.13805871174949433</v>
      </c>
      <c r="I21" s="34">
        <v>0.39740926428286105</v>
      </c>
      <c r="J21" s="34">
        <v>0.40434839476788997</v>
      </c>
      <c r="K21" s="34">
        <v>0.39895665419888166</v>
      </c>
      <c r="L21" s="34">
        <v>0.39677702008237453</v>
      </c>
      <c r="M21" s="34">
        <v>0.39258832621088274</v>
      </c>
      <c r="N21" s="43">
        <v>0.39164480544000174</v>
      </c>
      <c r="O21" s="34" t="s">
        <v>16</v>
      </c>
      <c r="P21" s="34" t="s">
        <v>16</v>
      </c>
      <c r="Q21" s="34" t="s">
        <v>16</v>
      </c>
      <c r="R21" s="34" t="s">
        <v>16</v>
      </c>
      <c r="S21" s="34" t="s">
        <v>16</v>
      </c>
      <c r="T21" s="34"/>
      <c r="U21" s="34"/>
      <c r="V21" s="34"/>
      <c r="W21" s="34"/>
      <c r="X21" s="34"/>
      <c r="Y21" s="34"/>
    </row>
    <row r="22" spans="1:25" s="28" customFormat="1" ht="16.25" customHeight="1" x14ac:dyDescent="0.25">
      <c r="A22" s="27"/>
      <c r="B22" s="28">
        <v>1140.4917808124244</v>
      </c>
      <c r="C22" s="28">
        <f t="shared" si="1"/>
        <v>32.315093209463342</v>
      </c>
      <c r="D22" s="27">
        <f t="shared" si="2"/>
        <v>2015</v>
      </c>
      <c r="F22" s="38">
        <v>1140.3304991965249</v>
      </c>
      <c r="H22" s="39">
        <v>8.4213228042208571E-2</v>
      </c>
      <c r="I22" s="40">
        <v>0.31889267751001293</v>
      </c>
      <c r="J22" s="40">
        <v>0.44818877369390775</v>
      </c>
      <c r="K22" s="40">
        <v>0.44862441886343829</v>
      </c>
      <c r="L22" s="40">
        <v>0.47173053037155832</v>
      </c>
      <c r="M22" s="42">
        <v>0.46959242676040069</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1203.001750114161</v>
      </c>
      <c r="C23" s="28">
        <f t="shared" si="1"/>
        <v>114.44883748295032</v>
      </c>
      <c r="D23" s="27">
        <f t="shared" si="2"/>
        <v>2016</v>
      </c>
      <c r="F23" s="46">
        <v>1202.5399473332729</v>
      </c>
      <c r="H23" s="36">
        <v>0.11026363220319887</v>
      </c>
      <c r="I23" s="34">
        <v>0.49990142349175803</v>
      </c>
      <c r="J23" s="34">
        <v>0.65157756024315805</v>
      </c>
      <c r="K23" s="34">
        <v>0.72895374527601975</v>
      </c>
      <c r="L23" s="37">
        <v>0.74141516390628182</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1312.4141960828545</v>
      </c>
      <c r="C24" s="28">
        <f t="shared" si="1"/>
        <v>401.5376048666709</v>
      </c>
      <c r="D24" s="27">
        <f t="shared" si="2"/>
        <v>2017</v>
      </c>
      <c r="F24" s="38">
        <v>1310.1692660743856</v>
      </c>
      <c r="H24" s="40">
        <v>0.21450879945301415</v>
      </c>
      <c r="I24" s="40">
        <v>0.96798687692285634</v>
      </c>
      <c r="J24" s="40">
        <v>1.2761593556244093</v>
      </c>
      <c r="K24" s="42">
        <v>1.3379923193615584</v>
      </c>
      <c r="L24" s="34"/>
      <c r="M24" s="34"/>
      <c r="N24" s="34"/>
      <c r="O24" s="34"/>
      <c r="P24" s="34"/>
      <c r="Q24" s="34"/>
      <c r="R24" s="34"/>
      <c r="S24" s="34"/>
      <c r="U24" s="44"/>
      <c r="V24" s="44"/>
      <c r="W24" s="44"/>
      <c r="X24" s="44"/>
      <c r="Y24" s="44"/>
    </row>
    <row r="25" spans="1:25" s="28" customFormat="1" ht="16.25" customHeight="1" x14ac:dyDescent="0.25">
      <c r="A25" s="27"/>
      <c r="B25" s="28">
        <v>1333.5959354456031</v>
      </c>
      <c r="C25" s="28">
        <f t="shared" si="1"/>
        <v>339.17398594914016</v>
      </c>
      <c r="D25" s="27">
        <f t="shared" si="2"/>
        <v>2018</v>
      </c>
      <c r="F25" s="35">
        <v>1326.6228098123167</v>
      </c>
      <c r="H25" s="36">
        <v>0.22164220539461735</v>
      </c>
      <c r="I25" s="34">
        <v>0.6152366240731314</v>
      </c>
      <c r="J25" s="37">
        <v>0.68143235602608776</v>
      </c>
      <c r="K25" s="34"/>
      <c r="L25" s="34"/>
      <c r="M25" s="34"/>
      <c r="N25" s="34"/>
      <c r="O25" s="34"/>
      <c r="P25" s="34"/>
      <c r="Q25" s="34"/>
      <c r="R25" s="34"/>
      <c r="S25" s="34"/>
      <c r="U25" s="44"/>
      <c r="V25" s="44"/>
      <c r="W25" s="44"/>
      <c r="X25" s="44"/>
      <c r="Y25" s="44"/>
    </row>
    <row r="26" spans="1:25" s="28" customFormat="1" ht="16.25" customHeight="1" x14ac:dyDescent="0.25">
      <c r="A26" s="27"/>
      <c r="B26" s="28">
        <v>1584.1021772280294</v>
      </c>
      <c r="C26" s="28">
        <f t="shared" si="1"/>
        <v>825.55901308491673</v>
      </c>
      <c r="D26" s="27">
        <f t="shared" si="2"/>
        <v>2019</v>
      </c>
      <c r="F26" s="38">
        <v>1559.335578386015</v>
      </c>
      <c r="H26" s="47">
        <v>0.16696081677883623</v>
      </c>
      <c r="I26" s="42">
        <v>0.53100012867126911</v>
      </c>
      <c r="J26" s="34"/>
      <c r="K26" s="34"/>
      <c r="L26" s="34"/>
      <c r="M26" s="34"/>
      <c r="N26" s="34"/>
      <c r="O26" s="34"/>
      <c r="P26" s="34"/>
      <c r="Q26" s="34"/>
      <c r="R26" s="34"/>
      <c r="S26" s="34"/>
      <c r="U26" s="44"/>
      <c r="V26" s="44"/>
      <c r="W26" s="44"/>
      <c r="X26" s="44"/>
      <c r="Y26" s="44"/>
    </row>
    <row r="27" spans="1:25" s="28" customFormat="1" ht="16.25" customHeight="1" x14ac:dyDescent="0.25">
      <c r="A27" s="27"/>
      <c r="B27" s="28">
        <v>1660.0622640952886</v>
      </c>
      <c r="C27" s="28">
        <f>+IF(I66="",J66*F27, IF(J66="", I66*F27,(I66+J66)*F27))</f>
        <v>604.196650450074</v>
      </c>
      <c r="D27" s="27">
        <f t="shared" si="2"/>
        <v>2020</v>
      </c>
      <c r="F27" s="48">
        <v>939.30063937250907</v>
      </c>
      <c r="H27" s="49">
        <v>0.28622325834735368</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805.91789941342142</v>
      </c>
      <c r="G31" s="17"/>
      <c r="H31" s="30">
        <v>0.18334276682914541</v>
      </c>
      <c r="I31" s="31">
        <v>0.79216038770911767</v>
      </c>
      <c r="J31" s="31">
        <v>1.2012745965981138</v>
      </c>
      <c r="K31" s="31">
        <v>1.3362430992141814</v>
      </c>
      <c r="L31" s="31">
        <v>1.407437245316598</v>
      </c>
      <c r="M31" s="31">
        <v>1.4171847937710675</v>
      </c>
      <c r="N31" s="31">
        <v>1.4198390795130729</v>
      </c>
      <c r="O31" s="31">
        <v>1.4219959090974634</v>
      </c>
      <c r="P31" s="31">
        <v>1.4245773746181598</v>
      </c>
      <c r="Q31" s="31">
        <v>1.4283288827398499</v>
      </c>
      <c r="R31" s="31">
        <v>1.4291934778193998</v>
      </c>
      <c r="S31" s="31">
        <v>1.4292579176925322</v>
      </c>
      <c r="T31" s="31">
        <v>1.4295654526770243</v>
      </c>
      <c r="U31" s="31">
        <v>1.4296906255227675</v>
      </c>
      <c r="V31" s="59">
        <v>1.4297012347351501</v>
      </c>
      <c r="W31" s="60">
        <v>1.4297091140401605</v>
      </c>
    </row>
    <row r="32" spans="1:25" s="54" customFormat="1" ht="19.25" customHeight="1" x14ac:dyDescent="0.25">
      <c r="D32" s="27">
        <f>D31+1</f>
        <v>2006</v>
      </c>
      <c r="E32" s="57"/>
      <c r="F32" s="61">
        <v>869.47170366916271</v>
      </c>
      <c r="G32" s="17"/>
      <c r="H32" s="36">
        <v>5.449312123006643E-2</v>
      </c>
      <c r="I32" s="34">
        <v>0.18574802804628998</v>
      </c>
      <c r="J32" s="34">
        <v>0.27486472545581592</v>
      </c>
      <c r="K32" s="34">
        <v>0.30839104558606445</v>
      </c>
      <c r="L32" s="34">
        <v>0.31988692845658601</v>
      </c>
      <c r="M32" s="34">
        <v>0.32682552190072706</v>
      </c>
      <c r="N32" s="34">
        <v>0.32641042039681017</v>
      </c>
      <c r="O32" s="34">
        <v>0.32745471180777508</v>
      </c>
      <c r="P32" s="34">
        <v>0.32757615391249417</v>
      </c>
      <c r="Q32" s="34">
        <v>0.32712283161845435</v>
      </c>
      <c r="R32" s="34">
        <v>0.32715785527869984</v>
      </c>
      <c r="S32" s="34">
        <v>0.32711741723682525</v>
      </c>
      <c r="T32" s="34">
        <v>0.32755850604551301</v>
      </c>
      <c r="U32" s="34">
        <v>0.32759785389242801</v>
      </c>
      <c r="V32" s="37">
        <v>0.32793179218941182</v>
      </c>
    </row>
    <row r="33" spans="1:21" s="54" customFormat="1" ht="16.25" customHeight="1" x14ac:dyDescent="0.25">
      <c r="D33" s="27">
        <f>D32+1</f>
        <v>2007</v>
      </c>
      <c r="F33" s="62">
        <v>603.85371833185752</v>
      </c>
      <c r="G33" s="17"/>
      <c r="H33" s="39">
        <v>4.9331629708432134E-2</v>
      </c>
      <c r="I33" s="40">
        <v>0.25944042137748446</v>
      </c>
      <c r="J33" s="40">
        <v>0.36742840247410469</v>
      </c>
      <c r="K33" s="40">
        <v>0.40617801507605927</v>
      </c>
      <c r="L33" s="40">
        <v>0.42855262403150102</v>
      </c>
      <c r="M33" s="40">
        <v>0.44340685478181552</v>
      </c>
      <c r="N33" s="40">
        <v>0.44387658501817717</v>
      </c>
      <c r="O33" s="40">
        <v>0.4426604124285301</v>
      </c>
      <c r="P33" s="40">
        <v>0.44479241358501032</v>
      </c>
      <c r="Q33" s="40">
        <v>0.44615225689187904</v>
      </c>
      <c r="R33" s="40">
        <v>0.44620171546679888</v>
      </c>
      <c r="S33" s="40">
        <v>0.44638336963367936</v>
      </c>
      <c r="T33" s="40">
        <v>0.44668692928823556</v>
      </c>
      <c r="U33" s="41">
        <v>0.4467107751186824</v>
      </c>
    </row>
    <row r="34" spans="1:21" s="54" customFormat="1" ht="16.25" customHeight="1" x14ac:dyDescent="0.25">
      <c r="D34" s="27">
        <f t="shared" ref="D34:D46" si="3">D33+1</f>
        <v>2008</v>
      </c>
      <c r="F34" s="61">
        <v>479.52521261177884</v>
      </c>
      <c r="G34" s="17"/>
      <c r="H34" s="36">
        <v>6.8729860958708602E-2</v>
      </c>
      <c r="I34" s="34">
        <v>0.32924899229146676</v>
      </c>
      <c r="J34" s="34">
        <v>0.45079729674198726</v>
      </c>
      <c r="K34" s="34">
        <v>0.47054167994119794</v>
      </c>
      <c r="L34" s="34">
        <v>0.4741523107511631</v>
      </c>
      <c r="M34" s="34">
        <v>0.47548656278063195</v>
      </c>
      <c r="N34" s="34">
        <v>0.4764998350832253</v>
      </c>
      <c r="O34" s="34">
        <v>0.48028090311600385</v>
      </c>
      <c r="P34" s="34">
        <v>0.48026464321510598</v>
      </c>
      <c r="Q34" s="34">
        <v>0.47787992862659995</v>
      </c>
      <c r="R34" s="34">
        <v>0.47788479504105064</v>
      </c>
      <c r="S34" s="34">
        <v>0.4778825650853134</v>
      </c>
      <c r="T34" s="63">
        <v>0.47788058329171007</v>
      </c>
    </row>
    <row r="35" spans="1:21" s="54" customFormat="1" ht="16.25" customHeight="1" x14ac:dyDescent="0.25">
      <c r="A35" s="27"/>
      <c r="D35" s="27">
        <f t="shared" si="3"/>
        <v>2009</v>
      </c>
      <c r="F35" s="62">
        <v>483.96219233635179</v>
      </c>
      <c r="G35" s="17"/>
      <c r="H35" s="39">
        <v>2.9407754265249941E-2</v>
      </c>
      <c r="I35" s="40">
        <v>0.21909473061612056</v>
      </c>
      <c r="J35" s="40">
        <v>0.34407054378351626</v>
      </c>
      <c r="K35" s="40">
        <v>0.37731155951523743</v>
      </c>
      <c r="L35" s="40">
        <v>0.38876049556150732</v>
      </c>
      <c r="M35" s="40">
        <v>0.39868514681614337</v>
      </c>
      <c r="N35" s="40">
        <v>0.39558626753493392</v>
      </c>
      <c r="O35" s="40">
        <v>0.39101719236190441</v>
      </c>
      <c r="P35" s="40">
        <v>0.39102964884929858</v>
      </c>
      <c r="Q35" s="40">
        <v>0.39104216380118567</v>
      </c>
      <c r="R35" s="40">
        <v>0.39126578762919445</v>
      </c>
      <c r="S35" s="40">
        <v>0.39162813304370081</v>
      </c>
    </row>
    <row r="36" spans="1:21" s="54" customFormat="1" ht="16.25" customHeight="1" x14ac:dyDescent="0.25">
      <c r="A36" s="27"/>
      <c r="D36" s="27">
        <f t="shared" si="3"/>
        <v>2010</v>
      </c>
      <c r="F36" s="61">
        <v>523.8444266615769</v>
      </c>
      <c r="G36" s="17"/>
      <c r="H36" s="36">
        <v>2.1683877505542574E-2</v>
      </c>
      <c r="I36" s="34">
        <v>0.24137463556836899</v>
      </c>
      <c r="J36" s="34">
        <v>0.43351857748688882</v>
      </c>
      <c r="K36" s="34">
        <v>0.49120578974810397</v>
      </c>
      <c r="L36" s="34">
        <v>0.57824130506631721</v>
      </c>
      <c r="M36" s="34">
        <v>0.5840042828070855</v>
      </c>
      <c r="N36" s="34">
        <v>0.58024000327282643</v>
      </c>
      <c r="O36" s="34">
        <v>0.58447524210473145</v>
      </c>
      <c r="P36" s="34">
        <v>0.5813025779861658</v>
      </c>
      <c r="Q36" s="34">
        <v>0.58208345084349877</v>
      </c>
      <c r="R36" s="37">
        <v>0.58075867553869898</v>
      </c>
      <c r="S36" s="34" t="s">
        <v>16</v>
      </c>
    </row>
    <row r="37" spans="1:21" s="54" customFormat="1" ht="16.25" customHeight="1" x14ac:dyDescent="0.25">
      <c r="A37" s="27"/>
      <c r="D37" s="27">
        <f t="shared" si="3"/>
        <v>2011</v>
      </c>
      <c r="F37" s="62">
        <v>631.82792964337136</v>
      </c>
      <c r="G37" s="17"/>
      <c r="H37" s="39">
        <v>3.9356644194182298E-2</v>
      </c>
      <c r="I37" s="40">
        <v>0.20555302814549734</v>
      </c>
      <c r="J37" s="40">
        <v>0.43806402831341151</v>
      </c>
      <c r="K37" s="40">
        <v>0.50841522658242566</v>
      </c>
      <c r="L37" s="40">
        <v>0.53485733575113237</v>
      </c>
      <c r="M37" s="40">
        <v>0.54045366320633226</v>
      </c>
      <c r="N37" s="40">
        <v>0.55024736368317184</v>
      </c>
      <c r="O37" s="40">
        <v>0.55197952219276258</v>
      </c>
      <c r="P37" s="40">
        <v>0.55243610917827235</v>
      </c>
      <c r="Q37" s="42">
        <v>0.55173566941570695</v>
      </c>
      <c r="R37" s="34" t="s">
        <v>16</v>
      </c>
      <c r="S37" s="34" t="s">
        <v>16</v>
      </c>
    </row>
    <row r="38" spans="1:21" s="54" customFormat="1" ht="16.25" customHeight="1" x14ac:dyDescent="0.25">
      <c r="A38" s="27"/>
      <c r="D38" s="27">
        <f t="shared" si="3"/>
        <v>2012</v>
      </c>
      <c r="F38" s="61">
        <v>807.24358230697874</v>
      </c>
      <c r="G38" s="17"/>
      <c r="H38" s="36">
        <v>1.913622052932195E-2</v>
      </c>
      <c r="I38" s="34">
        <v>0.21261412141210562</v>
      </c>
      <c r="J38" s="34">
        <v>0.33313334474448164</v>
      </c>
      <c r="K38" s="34">
        <v>0.38492925594918898</v>
      </c>
      <c r="L38" s="34">
        <v>0.39636200184769876</v>
      </c>
      <c r="M38" s="34">
        <v>0.41394021766606159</v>
      </c>
      <c r="N38" s="34">
        <v>0.41570871931305164</v>
      </c>
      <c r="O38" s="34">
        <v>0.42022879986144251</v>
      </c>
      <c r="P38" s="37">
        <v>0.42774597452916829</v>
      </c>
      <c r="Q38" s="34" t="s">
        <v>16</v>
      </c>
      <c r="R38" s="34" t="s">
        <v>16</v>
      </c>
      <c r="S38" s="34" t="s">
        <v>16</v>
      </c>
    </row>
    <row r="39" spans="1:21" s="54" customFormat="1" ht="16.25" customHeight="1" x14ac:dyDescent="0.25">
      <c r="A39" s="27"/>
      <c r="D39" s="27">
        <f t="shared" si="3"/>
        <v>2013</v>
      </c>
      <c r="F39" s="62">
        <v>992.55554730820552</v>
      </c>
      <c r="G39" s="17"/>
      <c r="H39" s="39">
        <v>3.4152611858892318E-2</v>
      </c>
      <c r="I39" s="40">
        <v>0.20895293849140811</v>
      </c>
      <c r="J39" s="40">
        <v>0.37343077973909772</v>
      </c>
      <c r="K39" s="40">
        <v>0.41299940998295787</v>
      </c>
      <c r="L39" s="40">
        <v>0.44209733283179148</v>
      </c>
      <c r="M39" s="40">
        <v>0.44712177579898293</v>
      </c>
      <c r="N39" s="40">
        <v>0.44726881824989828</v>
      </c>
      <c r="O39" s="42">
        <v>0.4467967137717323</v>
      </c>
      <c r="P39" s="34" t="s">
        <v>16</v>
      </c>
      <c r="Q39" s="34" t="s">
        <v>16</v>
      </c>
      <c r="R39" s="34" t="s">
        <v>16</v>
      </c>
      <c r="S39" s="34" t="s">
        <v>16</v>
      </c>
    </row>
    <row r="40" spans="1:21" s="54" customFormat="1" ht="16.25" customHeight="1" x14ac:dyDescent="0.25">
      <c r="A40" s="27"/>
      <c r="D40" s="27">
        <f t="shared" si="3"/>
        <v>2014</v>
      </c>
      <c r="F40" s="61">
        <v>1101.3301017474969</v>
      </c>
      <c r="G40" s="17"/>
      <c r="H40" s="36">
        <v>3.4777686901439939E-2</v>
      </c>
      <c r="I40" s="34">
        <v>0.22175494106044802</v>
      </c>
      <c r="J40" s="34">
        <v>0.33834325108523922</v>
      </c>
      <c r="K40" s="64">
        <v>0.37677342012791404</v>
      </c>
      <c r="L40" s="34">
        <v>0.38475997855873029</v>
      </c>
      <c r="M40" s="34">
        <v>0.38702714625835399</v>
      </c>
      <c r="N40" s="37">
        <v>0.38985333404215089</v>
      </c>
      <c r="O40" s="34" t="s">
        <v>16</v>
      </c>
      <c r="P40" s="34" t="s">
        <v>16</v>
      </c>
      <c r="Q40" s="34" t="s">
        <v>16</v>
      </c>
      <c r="R40" s="34" t="s">
        <v>16</v>
      </c>
      <c r="S40" s="34" t="s">
        <v>16</v>
      </c>
    </row>
    <row r="41" spans="1:21" s="54" customFormat="1" ht="15.65" customHeight="1" x14ac:dyDescent="0.25">
      <c r="A41" s="27"/>
      <c r="D41" s="27">
        <f t="shared" si="3"/>
        <v>2015</v>
      </c>
      <c r="F41" s="62">
        <v>1140.3304991965249</v>
      </c>
      <c r="G41" s="17"/>
      <c r="H41" s="39">
        <v>1.9073500166531542E-2</v>
      </c>
      <c r="I41" s="40">
        <v>0.16382501925162093</v>
      </c>
      <c r="J41" s="40">
        <v>0.34478245383144385</v>
      </c>
      <c r="K41" s="40">
        <v>0.40854214488843921</v>
      </c>
      <c r="L41" s="40">
        <v>0.42990402584584603</v>
      </c>
      <c r="M41" s="42">
        <v>0.44195084787663663</v>
      </c>
      <c r="N41" s="34" t="s">
        <v>16</v>
      </c>
      <c r="O41" s="34" t="s">
        <v>16</v>
      </c>
      <c r="P41" s="34" t="s">
        <v>16</v>
      </c>
      <c r="Q41" s="34" t="s">
        <v>16</v>
      </c>
      <c r="R41" s="34" t="s">
        <v>16</v>
      </c>
      <c r="S41" s="34" t="s">
        <v>16</v>
      </c>
    </row>
    <row r="42" spans="1:21" s="54" customFormat="1" ht="18.75" customHeight="1" x14ac:dyDescent="0.25">
      <c r="A42" s="27"/>
      <c r="D42" s="27">
        <f t="shared" si="3"/>
        <v>2016</v>
      </c>
      <c r="E42" s="65"/>
      <c r="F42" s="61">
        <v>1202.5399473332729</v>
      </c>
      <c r="G42" s="17"/>
      <c r="H42" s="66">
        <v>4.4740525287583217E-2</v>
      </c>
      <c r="I42" s="34">
        <v>0.25179842180811973</v>
      </c>
      <c r="J42" s="34">
        <v>0.48307935709860689</v>
      </c>
      <c r="K42" s="34">
        <v>0.61007811020791847</v>
      </c>
      <c r="L42" s="37">
        <v>0.64656849690034846</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1310.1692660743856</v>
      </c>
      <c r="G43" s="17"/>
      <c r="H43" s="40">
        <v>7.2183219546311683E-2</v>
      </c>
      <c r="I43" s="40">
        <v>0.53529174011405967</v>
      </c>
      <c r="J43" s="40">
        <v>0.89480510387831058</v>
      </c>
      <c r="K43" s="40">
        <v>1.0949846083568302</v>
      </c>
      <c r="L43" s="34"/>
      <c r="M43" s="34"/>
      <c r="N43" s="34"/>
      <c r="O43" s="34"/>
      <c r="P43" s="34"/>
      <c r="Q43" s="34"/>
      <c r="R43" s="34"/>
      <c r="S43" s="34"/>
    </row>
    <row r="44" spans="1:21" s="54" customFormat="1" ht="18.75" customHeight="1" x14ac:dyDescent="0.25">
      <c r="A44" s="27"/>
      <c r="D44" s="27">
        <f t="shared" si="3"/>
        <v>2018</v>
      </c>
      <c r="E44" s="65"/>
      <c r="F44" s="61">
        <v>1326.6228098123167</v>
      </c>
      <c r="G44" s="17"/>
      <c r="H44" s="67">
        <v>4.1606302926763671E-2</v>
      </c>
      <c r="I44" s="34">
        <v>0.35868373180751084</v>
      </c>
      <c r="J44" s="37">
        <v>0.53858232591486943</v>
      </c>
      <c r="K44" s="34"/>
      <c r="L44" s="34"/>
      <c r="M44" s="34"/>
      <c r="N44" s="34"/>
      <c r="O44" s="34"/>
      <c r="P44" s="34"/>
      <c r="Q44" s="34"/>
      <c r="R44" s="34"/>
      <c r="S44" s="34"/>
    </row>
    <row r="45" spans="1:21" s="54" customFormat="1" ht="18.75" customHeight="1" x14ac:dyDescent="0.25">
      <c r="A45" s="27"/>
      <c r="D45" s="27">
        <f t="shared" si="3"/>
        <v>2019</v>
      </c>
      <c r="E45" s="65"/>
      <c r="F45" s="62">
        <v>1559.335578386015</v>
      </c>
      <c r="G45" s="17"/>
      <c r="H45" s="47">
        <v>2.9453836234282053E-2</v>
      </c>
      <c r="I45" s="42">
        <v>0.25973233448783417</v>
      </c>
      <c r="J45" s="34"/>
      <c r="K45" s="34"/>
      <c r="L45" s="34"/>
      <c r="M45" s="34"/>
      <c r="N45" s="34"/>
      <c r="O45" s="34"/>
      <c r="P45" s="34"/>
      <c r="Q45" s="34"/>
      <c r="R45" s="34"/>
      <c r="S45" s="34"/>
    </row>
    <row r="46" spans="1:21" s="54" customFormat="1" ht="18.75" customHeight="1" x14ac:dyDescent="0.25">
      <c r="A46" s="27"/>
      <c r="D46" s="27">
        <f t="shared" si="3"/>
        <v>2020</v>
      </c>
      <c r="E46" s="65"/>
      <c r="F46" s="68">
        <v>939.30063937250907</v>
      </c>
      <c r="G46" s="17"/>
      <c r="H46" s="69">
        <v>6.1452846425385843E-2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1.4297550481733861</v>
      </c>
      <c r="H51" s="74">
        <v>1.4297091140401619</v>
      </c>
      <c r="I51" s="74">
        <v>4.4917509247241771E-5</v>
      </c>
      <c r="J51" s="74">
        <v>1.0166239769365384E-6</v>
      </c>
      <c r="K51" s="34"/>
      <c r="L51" s="34"/>
      <c r="M51" s="34"/>
      <c r="N51" s="34"/>
      <c r="O51" s="34"/>
      <c r="P51" s="34"/>
      <c r="Q51" s="34"/>
    </row>
    <row r="52" spans="1:19" s="28" customFormat="1" ht="16.25" customHeight="1" x14ac:dyDescent="0.25">
      <c r="A52" s="27"/>
      <c r="D52" s="55">
        <f>D51+1</f>
        <v>2006</v>
      </c>
      <c r="F52" s="75">
        <v>0.32796562287382819</v>
      </c>
      <c r="H52" s="76">
        <v>0.32793179218941171</v>
      </c>
      <c r="I52" s="76">
        <v>3.0273168387482394E-5</v>
      </c>
      <c r="J52" s="76">
        <v>3.5575160289759776E-6</v>
      </c>
      <c r="K52" s="34"/>
      <c r="L52" s="34"/>
      <c r="M52" s="34"/>
      <c r="N52" s="34"/>
      <c r="O52" s="34"/>
      <c r="P52" s="34"/>
      <c r="Q52" s="34"/>
    </row>
    <row r="53" spans="1:19" s="28" customFormat="1" ht="16.25" customHeight="1" x14ac:dyDescent="0.25">
      <c r="A53" s="27"/>
      <c r="D53" s="55">
        <f>D52+1</f>
        <v>2007</v>
      </c>
      <c r="F53" s="77">
        <v>0.44699686968863717</v>
      </c>
      <c r="H53" s="78">
        <v>0.44671077511868246</v>
      </c>
      <c r="I53" s="78">
        <v>2.8376009603700011E-4</v>
      </c>
      <c r="J53" s="78">
        <v>2.3344739176952146E-6</v>
      </c>
      <c r="K53" s="34"/>
      <c r="L53" s="34"/>
      <c r="M53" s="34"/>
      <c r="N53" s="34"/>
      <c r="O53" s="34"/>
      <c r="P53" s="34"/>
      <c r="Q53" s="34"/>
    </row>
    <row r="54" spans="1:19" s="28" customFormat="1" ht="16.25" customHeight="1" x14ac:dyDescent="0.25">
      <c r="A54" s="27"/>
      <c r="D54" s="55">
        <f t="shared" ref="D54:D61" si="4">D53+1</f>
        <v>2008</v>
      </c>
      <c r="F54" s="75">
        <v>0.47791652326437301</v>
      </c>
      <c r="H54" s="76">
        <v>0.47788058329171029</v>
      </c>
      <c r="I54" s="76">
        <v>-3.2576646095702717E-6</v>
      </c>
      <c r="J54" s="76">
        <v>3.9197637272286581E-5</v>
      </c>
      <c r="K54" s="34"/>
      <c r="L54" s="34"/>
      <c r="M54" s="34"/>
      <c r="N54" s="34"/>
      <c r="O54" s="34"/>
      <c r="P54" s="34"/>
      <c r="Q54" s="34"/>
    </row>
    <row r="55" spans="1:19" s="28" customFormat="1" ht="16.25" customHeight="1" x14ac:dyDescent="0.25">
      <c r="A55" s="27"/>
      <c r="D55" s="55">
        <f t="shared" si="4"/>
        <v>2009</v>
      </c>
      <c r="F55" s="77">
        <v>0.39165925510928923</v>
      </c>
      <c r="H55" s="78">
        <v>0.39162813304370081</v>
      </c>
      <c r="I55" s="78">
        <v>4.8320043997695379E-6</v>
      </c>
      <c r="J55" s="78">
        <v>2.629006118864282E-5</v>
      </c>
      <c r="K55" s="34"/>
      <c r="L55" s="34"/>
      <c r="M55" s="34"/>
      <c r="N55" s="34"/>
      <c r="O55" s="34"/>
      <c r="P55" s="34"/>
      <c r="Q55" s="34"/>
    </row>
    <row r="56" spans="1:19" s="28" customFormat="1" ht="16.25" customHeight="1" x14ac:dyDescent="0.25">
      <c r="A56" s="27"/>
      <c r="D56" s="55">
        <f t="shared" si="4"/>
        <v>2010</v>
      </c>
      <c r="F56" s="75">
        <v>0.580803226677996</v>
      </c>
      <c r="H56" s="76">
        <v>0.58075867553869875</v>
      </c>
      <c r="I56" s="76">
        <v>2.0933292120945395E-5</v>
      </c>
      <c r="J56" s="76">
        <v>2.3617847176312237E-5</v>
      </c>
      <c r="K56" s="34"/>
      <c r="L56" s="34"/>
      <c r="M56" s="34"/>
      <c r="N56" s="34"/>
      <c r="O56" s="34"/>
      <c r="P56" s="34"/>
      <c r="Q56" s="34"/>
    </row>
    <row r="57" spans="1:19" s="28" customFormat="1" ht="16.25" customHeight="1" x14ac:dyDescent="0.25">
      <c r="A57" s="27"/>
      <c r="D57" s="55">
        <f t="shared" si="4"/>
        <v>2011</v>
      </c>
      <c r="F57" s="77">
        <v>0.56294261018371339</v>
      </c>
      <c r="H57" s="78">
        <v>0.55173566941570684</v>
      </c>
      <c r="I57" s="78">
        <v>1.1142341221546019E-2</v>
      </c>
      <c r="J57" s="78">
        <v>6.4599546460514056E-5</v>
      </c>
      <c r="K57" s="34"/>
      <c r="L57" s="34"/>
      <c r="M57" s="34"/>
      <c r="N57" s="34"/>
      <c r="O57" s="34"/>
      <c r="P57" s="34"/>
      <c r="Q57" s="34"/>
    </row>
    <row r="58" spans="1:19" s="28" customFormat="1" ht="16.25" customHeight="1" x14ac:dyDescent="0.25">
      <c r="A58" s="27"/>
      <c r="D58" s="55">
        <f t="shared" si="4"/>
        <v>2012</v>
      </c>
      <c r="F58" s="75">
        <v>0.53178746184235604</v>
      </c>
      <c r="H58" s="76">
        <v>0.42774597452916818</v>
      </c>
      <c r="I58" s="76">
        <v>0.10403312503501075</v>
      </c>
      <c r="J58" s="76">
        <v>8.3622781770945749E-6</v>
      </c>
      <c r="K58" s="34"/>
      <c r="L58" s="34"/>
      <c r="M58" s="34"/>
      <c r="N58" s="34"/>
      <c r="O58" s="34"/>
      <c r="P58" s="34"/>
      <c r="Q58" s="34"/>
    </row>
    <row r="59" spans="1:19" s="28" customFormat="1" ht="16.25" customHeight="1" x14ac:dyDescent="0.25">
      <c r="A59" s="27"/>
      <c r="D59" s="55">
        <f t="shared" si="4"/>
        <v>2013</v>
      </c>
      <c r="F59" s="77">
        <v>0.44842028660258115</v>
      </c>
      <c r="H59" s="78">
        <v>0.44679671377173263</v>
      </c>
      <c r="I59" s="78">
        <v>1.6107920939841878E-3</v>
      </c>
      <c r="J59" s="78">
        <v>1.2780736864345496E-5</v>
      </c>
    </row>
    <row r="60" spans="1:19" s="28" customFormat="1" ht="16.25" customHeight="1" x14ac:dyDescent="0.25">
      <c r="A60" s="54"/>
      <c r="D60" s="55">
        <f t="shared" si="4"/>
        <v>2014</v>
      </c>
      <c r="F60" s="75">
        <v>0.39164966494083181</v>
      </c>
      <c r="H60" s="76">
        <v>0.389853334042151</v>
      </c>
      <c r="I60" s="76">
        <v>1.7914713978507675E-3</v>
      </c>
      <c r="J60" s="76">
        <v>4.8595008300385667E-6</v>
      </c>
    </row>
    <row r="61" spans="1:19" s="28" customFormat="1" ht="15.65" customHeight="1" x14ac:dyDescent="0.25">
      <c r="D61" s="55">
        <f t="shared" si="4"/>
        <v>2015</v>
      </c>
      <c r="F61" s="77">
        <v>0.4702892052495497</v>
      </c>
      <c r="H61" s="78">
        <v>0.44195084787663674</v>
      </c>
      <c r="I61" s="78">
        <v>2.7641578883764076E-2</v>
      </c>
      <c r="J61" s="78">
        <v>6.9677848914887408E-4</v>
      </c>
    </row>
    <row r="62" spans="1:19" s="28" customFormat="1" ht="18.75" customHeight="1" x14ac:dyDescent="0.25">
      <c r="D62" s="27">
        <f>D61+1</f>
        <v>2016</v>
      </c>
      <c r="F62" s="75">
        <v>0.74174108367116587</v>
      </c>
      <c r="H62" s="76">
        <v>0.64656849690034823</v>
      </c>
      <c r="I62" s="76">
        <v>9.4846667005933277E-2</v>
      </c>
      <c r="J62" s="76">
        <v>3.2591976488429716E-4</v>
      </c>
    </row>
    <row r="63" spans="1:19" s="28" customFormat="1" ht="18.75" customHeight="1" x14ac:dyDescent="0.25">
      <c r="D63" s="27">
        <f>D62+1</f>
        <v>2017</v>
      </c>
      <c r="F63" s="77">
        <v>1.4014622637744263</v>
      </c>
      <c r="H63" s="78">
        <v>1.09498460835683</v>
      </c>
      <c r="I63" s="78">
        <v>0.24300771100472804</v>
      </c>
      <c r="J63" s="78">
        <v>6.346994441286849E-2</v>
      </c>
    </row>
    <row r="64" spans="1:19" s="28" customFormat="1" ht="18.75" customHeight="1" x14ac:dyDescent="0.25">
      <c r="D64" s="27">
        <f t="shared" ref="D64:D65" si="5">D63+1</f>
        <v>2018</v>
      </c>
      <c r="F64" s="75">
        <v>0.79424956112328904</v>
      </c>
      <c r="H64" s="76">
        <v>0.53858232591486932</v>
      </c>
      <c r="I64" s="76">
        <v>0.14285003011121836</v>
      </c>
      <c r="J64" s="76">
        <v>0.11281720509720132</v>
      </c>
    </row>
    <row r="65" spans="1:10" s="28" customFormat="1" ht="18.75" customHeight="1" x14ac:dyDescent="0.25">
      <c r="D65" s="27">
        <f t="shared" si="5"/>
        <v>2019</v>
      </c>
      <c r="F65" s="77">
        <v>0.78916232026383304</v>
      </c>
      <c r="H65" s="78">
        <v>0.25973233448783417</v>
      </c>
      <c r="I65" s="78">
        <v>0.27126779418343488</v>
      </c>
      <c r="J65" s="78">
        <v>0.25816219159256387</v>
      </c>
    </row>
    <row r="66" spans="1:10" s="28" customFormat="1" ht="18.75" customHeight="1" x14ac:dyDescent="0.25">
      <c r="D66" s="27">
        <f>D65+1</f>
        <v>2020</v>
      </c>
      <c r="F66" s="79">
        <v>0.70469381222915861</v>
      </c>
      <c r="H66" s="80">
        <v>6.1452846425385836E-2</v>
      </c>
      <c r="I66" s="80">
        <v>0.22477041192196781</v>
      </c>
      <c r="J66" s="80">
        <v>0.41847055388180493</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406FC-8261-4E67-A804-0EF343FAA9C3}">
  <sheetPr codeName="WTemplate6">
    <pageSetUpPr fitToPage="1"/>
  </sheetPr>
  <dimension ref="A1:AP137"/>
  <sheetViews>
    <sheetView showGridLines="0" view="pageBreakPreview" topLeftCell="D28"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24</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All Legal Entities</v>
      </c>
      <c r="H5" s="10"/>
      <c r="I5" s="10"/>
      <c r="J5" s="11"/>
      <c r="K5" s="12"/>
      <c r="L5" s="13"/>
      <c r="M5" s="12"/>
      <c r="N5" s="12"/>
      <c r="O5" s="10"/>
      <c r="P5" s="10"/>
      <c r="Q5" s="10"/>
      <c r="R5" s="10"/>
      <c r="S5" s="10"/>
      <c r="T5" s="10"/>
      <c r="Z5" s="14" t="str">
        <f>B1</f>
        <v>Motor</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1452.2157964583805</v>
      </c>
      <c r="C12" s="28">
        <f>+IF(I51="",J51*F12, IF(J51="", I51*F12,(I51+J51)*F12))</f>
        <v>213.78016164600805</v>
      </c>
      <c r="D12" s="27">
        <v>2005</v>
      </c>
      <c r="F12" s="29">
        <v>1486.2661796597556</v>
      </c>
      <c r="H12" s="30">
        <v>0.16811177026760707</v>
      </c>
      <c r="I12" s="31">
        <v>0.59405733116884452</v>
      </c>
      <c r="J12" s="31">
        <v>0.66054596436575608</v>
      </c>
      <c r="K12" s="31">
        <v>0.6809070255815054</v>
      </c>
      <c r="L12" s="31">
        <v>0.70385360232277572</v>
      </c>
      <c r="M12" s="31">
        <v>0.70460900465092158</v>
      </c>
      <c r="N12" s="31">
        <v>0.70653568143521694</v>
      </c>
      <c r="O12" s="31">
        <v>0.70741543223741343</v>
      </c>
      <c r="P12" s="31">
        <v>0.71570338568672653</v>
      </c>
      <c r="Q12" s="31">
        <v>0.72148955518596503</v>
      </c>
      <c r="R12" s="31">
        <v>0.72253456595184951</v>
      </c>
      <c r="S12" s="32">
        <v>0.72683753683441532</v>
      </c>
      <c r="T12" s="32">
        <v>0.73892898916320304</v>
      </c>
      <c r="U12" s="32">
        <v>0.74395100694282468</v>
      </c>
      <c r="V12" s="32">
        <v>0.74500715469822265</v>
      </c>
      <c r="W12" s="33">
        <v>0.74372207447537741</v>
      </c>
      <c r="X12" s="34"/>
      <c r="Y12" s="34"/>
    </row>
    <row r="13" spans="1:42" s="28" customFormat="1" ht="16.25" customHeight="1" x14ac:dyDescent="0.25">
      <c r="A13" s="27"/>
      <c r="B13" s="28">
        <v>1285.8468467111657</v>
      </c>
      <c r="C13" s="28">
        <f t="shared" ref="C13:C26" si="1">+IF(I52="",J52*F13, IF(J52="", I52*F13,(I52+J52)*F13))</f>
        <v>205.49908268878215</v>
      </c>
      <c r="D13" s="27">
        <f>D12+1</f>
        <v>2006</v>
      </c>
      <c r="F13" s="35">
        <v>1287.7552298066353</v>
      </c>
      <c r="H13" s="36">
        <v>4.6510660426939507E-2</v>
      </c>
      <c r="I13" s="34">
        <v>0.57227704400795876</v>
      </c>
      <c r="J13" s="34">
        <v>0.69039826312144292</v>
      </c>
      <c r="K13" s="34">
        <v>0.72934063004172456</v>
      </c>
      <c r="L13" s="34">
        <v>0.74440236064797027</v>
      </c>
      <c r="M13" s="34">
        <v>0.75391933632769836</v>
      </c>
      <c r="N13" s="34">
        <v>0.75065092371053876</v>
      </c>
      <c r="O13" s="34">
        <v>0.75857331025233787</v>
      </c>
      <c r="P13" s="34">
        <v>0.75281279818750968</v>
      </c>
      <c r="Q13" s="34">
        <v>0.75504739321978942</v>
      </c>
      <c r="R13" s="34">
        <v>0.75445177586424417</v>
      </c>
      <c r="S13" s="34">
        <v>0.76700936233706674</v>
      </c>
      <c r="T13" s="34">
        <v>0.76910635390187598</v>
      </c>
      <c r="U13" s="34">
        <v>0.76810814246589409</v>
      </c>
      <c r="V13" s="37">
        <v>0.77066110903666218</v>
      </c>
      <c r="W13" s="34"/>
      <c r="X13" s="34"/>
      <c r="Y13" s="34"/>
    </row>
    <row r="14" spans="1:42" s="28" customFormat="1" ht="16.25" customHeight="1" x14ac:dyDescent="0.25">
      <c r="A14" s="27"/>
      <c r="B14" s="28">
        <v>1441.1145075310142</v>
      </c>
      <c r="C14" s="28">
        <f t="shared" si="1"/>
        <v>180.26643466417173</v>
      </c>
      <c r="D14" s="27">
        <f>D13+1</f>
        <v>2007</v>
      </c>
      <c r="F14" s="38">
        <v>1445.3763910315736</v>
      </c>
      <c r="H14" s="39">
        <v>0.12838948702312311</v>
      </c>
      <c r="I14" s="40">
        <v>0.66675825502395725</v>
      </c>
      <c r="J14" s="40">
        <v>0.78740507514872038</v>
      </c>
      <c r="K14" s="40">
        <v>0.8049402486404672</v>
      </c>
      <c r="L14" s="40">
        <v>0.81365422584491165</v>
      </c>
      <c r="M14" s="40">
        <v>0.82378061333367569</v>
      </c>
      <c r="N14" s="40">
        <v>0.83082611897927283</v>
      </c>
      <c r="O14" s="40">
        <v>0.83223373594208871</v>
      </c>
      <c r="P14" s="40">
        <v>0.83581717257837429</v>
      </c>
      <c r="Q14" s="40">
        <v>0.83540606482258462</v>
      </c>
      <c r="R14" s="40">
        <v>0.84322802005966824</v>
      </c>
      <c r="S14" s="40">
        <v>0.84533159022609827</v>
      </c>
      <c r="T14" s="40">
        <v>0.84493856360096764</v>
      </c>
      <c r="U14" s="41">
        <v>0.84943459982097425</v>
      </c>
      <c r="V14" s="34"/>
      <c r="W14" s="34"/>
      <c r="X14" s="34"/>
      <c r="Y14" s="34"/>
    </row>
    <row r="15" spans="1:42" s="28" customFormat="1" ht="16.25" customHeight="1" x14ac:dyDescent="0.25">
      <c r="A15" s="27"/>
      <c r="B15" s="28">
        <v>1436.6918853768072</v>
      </c>
      <c r="C15" s="28">
        <f t="shared" si="1"/>
        <v>120.80596918407144</v>
      </c>
      <c r="D15" s="27">
        <f t="shared" ref="D15:D27" si="2">D14+1</f>
        <v>2008</v>
      </c>
      <c r="F15" s="35">
        <v>1436.7617814124587</v>
      </c>
      <c r="H15" s="36">
        <v>0.22140594569413824</v>
      </c>
      <c r="I15" s="34">
        <v>0.69728563358305484</v>
      </c>
      <c r="J15" s="34">
        <v>0.79234802485411004</v>
      </c>
      <c r="K15" s="34">
        <v>0.81756497966292341</v>
      </c>
      <c r="L15" s="34">
        <v>0.83762898557565135</v>
      </c>
      <c r="M15" s="34">
        <v>0.84698958915126843</v>
      </c>
      <c r="N15" s="34">
        <v>0.84993928711328326</v>
      </c>
      <c r="O15" s="34">
        <v>0.85152210423724206</v>
      </c>
      <c r="P15" s="34">
        <v>0.85559989942611259</v>
      </c>
      <c r="Q15" s="34">
        <v>0.85934380109993902</v>
      </c>
      <c r="R15" s="34">
        <v>0.8637354372138718</v>
      </c>
      <c r="S15" s="34">
        <v>0.85843501943608391</v>
      </c>
      <c r="T15" s="37">
        <v>0.85975370006962737</v>
      </c>
      <c r="U15" s="34"/>
      <c r="V15" s="34"/>
      <c r="W15" s="34"/>
      <c r="X15" s="34"/>
      <c r="Y15" s="34"/>
    </row>
    <row r="16" spans="1:42" s="28" customFormat="1" ht="16.25" customHeight="1" x14ac:dyDescent="0.25">
      <c r="A16" s="27"/>
      <c r="B16" s="28">
        <v>1472.8689135060627</v>
      </c>
      <c r="C16" s="28">
        <f t="shared" si="1"/>
        <v>143.22693895473284</v>
      </c>
      <c r="D16" s="27">
        <f t="shared" si="2"/>
        <v>2009</v>
      </c>
      <c r="F16" s="38">
        <v>1475.6280195296338</v>
      </c>
      <c r="H16" s="39">
        <v>0.20213041797235581</v>
      </c>
      <c r="I16" s="40">
        <v>0.67396988046990158</v>
      </c>
      <c r="J16" s="40">
        <v>0.80262082500356025</v>
      </c>
      <c r="K16" s="40">
        <v>0.84024992246466457</v>
      </c>
      <c r="L16" s="40">
        <v>0.85454514521041636</v>
      </c>
      <c r="M16" s="40">
        <v>0.88708049599265504</v>
      </c>
      <c r="N16" s="40">
        <v>0.90331733478690424</v>
      </c>
      <c r="O16" s="40">
        <v>0.90474383392434754</v>
      </c>
      <c r="P16" s="40">
        <v>0.90381856781099845</v>
      </c>
      <c r="Q16" s="40">
        <v>0.91060527379234513</v>
      </c>
      <c r="R16" s="40">
        <v>0.91110197172199081</v>
      </c>
      <c r="S16" s="42">
        <v>0.91243624922457456</v>
      </c>
      <c r="T16" s="34"/>
      <c r="U16" s="34"/>
      <c r="V16" s="34"/>
      <c r="W16" s="34"/>
      <c r="X16" s="34"/>
      <c r="Y16" s="34"/>
    </row>
    <row r="17" spans="1:25" s="28" customFormat="1" ht="16.25" customHeight="1" x14ac:dyDescent="0.25">
      <c r="A17" s="27"/>
      <c r="B17" s="28">
        <v>1175.8123680032711</v>
      </c>
      <c r="C17" s="28">
        <f t="shared" si="1"/>
        <v>114.18608717996217</v>
      </c>
      <c r="D17" s="27">
        <f t="shared" si="2"/>
        <v>2010</v>
      </c>
      <c r="F17" s="35">
        <v>1173.001372253422</v>
      </c>
      <c r="H17" s="36">
        <v>0.13339660819422736</v>
      </c>
      <c r="I17" s="34">
        <v>0.60302486928963506</v>
      </c>
      <c r="J17" s="34">
        <v>0.72898494334077923</v>
      </c>
      <c r="K17" s="34">
        <v>0.76838273896709985</v>
      </c>
      <c r="L17" s="34">
        <v>0.85990952954800637</v>
      </c>
      <c r="M17" s="34">
        <v>0.87526526311735475</v>
      </c>
      <c r="N17" s="34">
        <v>0.87837735676793305</v>
      </c>
      <c r="O17" s="34">
        <v>0.882487347004831</v>
      </c>
      <c r="P17" s="34">
        <v>0.88764117572684931</v>
      </c>
      <c r="Q17" s="34">
        <v>0.88932050485301883</v>
      </c>
      <c r="R17" s="37">
        <v>0.88874207674123229</v>
      </c>
      <c r="S17" s="34" t="s">
        <v>16</v>
      </c>
      <c r="T17" s="34"/>
      <c r="U17" s="34"/>
      <c r="V17" s="34"/>
      <c r="W17" s="34"/>
      <c r="X17" s="34"/>
      <c r="Y17" s="34"/>
    </row>
    <row r="18" spans="1:25" s="28" customFormat="1" ht="16.25" customHeight="1" x14ac:dyDescent="0.25">
      <c r="A18" s="27"/>
      <c r="B18" s="28">
        <v>1999.4520776956188</v>
      </c>
      <c r="C18" s="28">
        <f t="shared" si="1"/>
        <v>127.46221673110971</v>
      </c>
      <c r="D18" s="27">
        <f t="shared" si="2"/>
        <v>2011</v>
      </c>
      <c r="F18" s="38">
        <v>2001.0755346736021</v>
      </c>
      <c r="H18" s="39">
        <v>0.17617825134161458</v>
      </c>
      <c r="I18" s="40">
        <v>0.71128668451115373</v>
      </c>
      <c r="J18" s="40">
        <v>0.84998813391048045</v>
      </c>
      <c r="K18" s="40">
        <v>0.88277657763859818</v>
      </c>
      <c r="L18" s="40">
        <v>0.89428829874311788</v>
      </c>
      <c r="M18" s="40">
        <v>0.90844714683447791</v>
      </c>
      <c r="N18" s="40">
        <v>0.91500399073834859</v>
      </c>
      <c r="O18" s="40">
        <v>0.92256003532965347</v>
      </c>
      <c r="P18" s="40">
        <v>0.92250985378110251</v>
      </c>
      <c r="Q18" s="42">
        <v>0.92213847789310743</v>
      </c>
      <c r="R18" s="34" t="s">
        <v>16</v>
      </c>
      <c r="S18" s="34" t="s">
        <v>16</v>
      </c>
      <c r="T18" s="34"/>
      <c r="U18" s="34"/>
      <c r="V18" s="34"/>
      <c r="W18" s="34"/>
      <c r="X18" s="34"/>
      <c r="Y18" s="34"/>
    </row>
    <row r="19" spans="1:25" s="28" customFormat="1" ht="16.25" customHeight="1" x14ac:dyDescent="0.25">
      <c r="A19" s="27"/>
      <c r="B19" s="28">
        <v>2582.6353998136883</v>
      </c>
      <c r="C19" s="28">
        <f t="shared" si="1"/>
        <v>282.56351966598089</v>
      </c>
      <c r="D19" s="27">
        <f t="shared" si="2"/>
        <v>2012</v>
      </c>
      <c r="F19" s="35">
        <v>2581.4431340683891</v>
      </c>
      <c r="H19" s="36">
        <v>0.13817566780096827</v>
      </c>
      <c r="I19" s="34">
        <v>0.65498825289277318</v>
      </c>
      <c r="J19" s="34">
        <v>0.78820082096890132</v>
      </c>
      <c r="K19" s="34">
        <v>0.84138405127844318</v>
      </c>
      <c r="L19" s="34">
        <v>0.86877784918730006</v>
      </c>
      <c r="M19" s="34">
        <v>0.89286252876437722</v>
      </c>
      <c r="N19" s="34">
        <v>0.90035089880259978</v>
      </c>
      <c r="O19" s="34">
        <v>0.90632764133344557</v>
      </c>
      <c r="P19" s="37">
        <v>0.91039710032709309</v>
      </c>
      <c r="Q19" s="34" t="s">
        <v>16</v>
      </c>
      <c r="R19" s="34" t="s">
        <v>16</v>
      </c>
      <c r="S19" s="34" t="s">
        <v>16</v>
      </c>
      <c r="T19" s="34"/>
      <c r="U19" s="34"/>
      <c r="V19" s="34"/>
      <c r="W19" s="34"/>
      <c r="X19" s="34"/>
      <c r="Y19" s="34"/>
    </row>
    <row r="20" spans="1:25" s="28" customFormat="1" ht="16.25" customHeight="1" x14ac:dyDescent="0.25">
      <c r="A20" s="27"/>
      <c r="B20" s="28">
        <v>2416.1310223608066</v>
      </c>
      <c r="C20" s="28">
        <f t="shared" si="1"/>
        <v>208.10748468603143</v>
      </c>
      <c r="D20" s="27">
        <f t="shared" si="2"/>
        <v>2013</v>
      </c>
      <c r="F20" s="38">
        <v>2421.3851506501528</v>
      </c>
      <c r="H20" s="39">
        <v>0.1650675919426845</v>
      </c>
      <c r="I20" s="40">
        <v>0.73285756311501282</v>
      </c>
      <c r="J20" s="40">
        <v>0.89427034165898589</v>
      </c>
      <c r="K20" s="40">
        <v>0.92857163766952899</v>
      </c>
      <c r="L20" s="40">
        <v>0.96063896521850733</v>
      </c>
      <c r="M20" s="40">
        <v>0.97038144600055254</v>
      </c>
      <c r="N20" s="40">
        <v>0.97346259157889947</v>
      </c>
      <c r="O20" s="42">
        <v>0.97362586243752025</v>
      </c>
      <c r="P20" s="34" t="s">
        <v>16</v>
      </c>
      <c r="Q20" s="34" t="s">
        <v>16</v>
      </c>
      <c r="R20" s="34" t="s">
        <v>16</v>
      </c>
      <c r="S20" s="34" t="s">
        <v>16</v>
      </c>
      <c r="T20" s="34"/>
      <c r="U20" s="34"/>
      <c r="V20" s="34"/>
      <c r="W20" s="34"/>
      <c r="X20" s="34"/>
      <c r="Y20" s="34"/>
    </row>
    <row r="21" spans="1:25" s="28" customFormat="1" ht="16.25" customHeight="1" x14ac:dyDescent="0.25">
      <c r="A21" s="27"/>
      <c r="B21" s="28">
        <v>2199.8793920043172</v>
      </c>
      <c r="C21" s="28">
        <f t="shared" si="1"/>
        <v>232.79626865855485</v>
      </c>
      <c r="D21" s="27">
        <f t="shared" si="2"/>
        <v>2014</v>
      </c>
      <c r="F21" s="35">
        <v>2201.365073087497</v>
      </c>
      <c r="H21" s="36">
        <v>0.19228512935033742</v>
      </c>
      <c r="I21" s="34">
        <v>0.71733111494125623</v>
      </c>
      <c r="J21" s="34">
        <v>0.86523271256440371</v>
      </c>
      <c r="K21" s="34">
        <v>0.91716005215470342</v>
      </c>
      <c r="L21" s="34">
        <v>0.94756071010966747</v>
      </c>
      <c r="M21" s="34">
        <v>0.95680848556796194</v>
      </c>
      <c r="N21" s="43">
        <v>0.96610406847703845</v>
      </c>
      <c r="O21" s="34" t="s">
        <v>16</v>
      </c>
      <c r="P21" s="34" t="s">
        <v>16</v>
      </c>
      <c r="Q21" s="34" t="s">
        <v>16</v>
      </c>
      <c r="R21" s="34" t="s">
        <v>16</v>
      </c>
      <c r="S21" s="34" t="s">
        <v>16</v>
      </c>
      <c r="T21" s="34"/>
      <c r="U21" s="34"/>
      <c r="V21" s="34"/>
      <c r="W21" s="34"/>
      <c r="X21" s="34"/>
      <c r="Y21" s="34"/>
    </row>
    <row r="22" spans="1:25" s="28" customFormat="1" ht="16.25" customHeight="1" x14ac:dyDescent="0.25">
      <c r="A22" s="27"/>
      <c r="B22" s="28">
        <v>2551.7467514533932</v>
      </c>
      <c r="C22" s="28">
        <f t="shared" si="1"/>
        <v>354.28735179489996</v>
      </c>
      <c r="D22" s="27">
        <f t="shared" si="2"/>
        <v>2015</v>
      </c>
      <c r="F22" s="38">
        <v>2550.2199711176636</v>
      </c>
      <c r="H22" s="39">
        <v>0.18132571798552508</v>
      </c>
      <c r="I22" s="40">
        <v>0.67982188032313906</v>
      </c>
      <c r="J22" s="40">
        <v>0.92185657953410649</v>
      </c>
      <c r="K22" s="40">
        <v>0.97969990409102437</v>
      </c>
      <c r="L22" s="40">
        <v>1.0056754126788554</v>
      </c>
      <c r="M22" s="42">
        <v>1.0155229243781405</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3179.7108301624226</v>
      </c>
      <c r="C23" s="28">
        <f t="shared" si="1"/>
        <v>765.08831038490428</v>
      </c>
      <c r="D23" s="27">
        <f t="shared" si="2"/>
        <v>2016</v>
      </c>
      <c r="F23" s="46">
        <v>3173.3556881140908</v>
      </c>
      <c r="H23" s="36">
        <v>0.16239265615025789</v>
      </c>
      <c r="I23" s="34">
        <v>0.69154376871072876</v>
      </c>
      <c r="J23" s="34">
        <v>0.86707041695001885</v>
      </c>
      <c r="K23" s="34">
        <v>0.9543064105339929</v>
      </c>
      <c r="L23" s="37">
        <v>0.98725373719099652</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2633.4864468353599</v>
      </c>
      <c r="C24" s="28">
        <f t="shared" si="1"/>
        <v>837.0743242822715</v>
      </c>
      <c r="D24" s="27">
        <f t="shared" si="2"/>
        <v>2017</v>
      </c>
      <c r="F24" s="38">
        <v>2632.0637429852695</v>
      </c>
      <c r="H24" s="40">
        <v>0.13998286991752543</v>
      </c>
      <c r="I24" s="40">
        <v>0.58955279675901362</v>
      </c>
      <c r="J24" s="40">
        <v>0.81784821014185971</v>
      </c>
      <c r="K24" s="42">
        <v>0.89202561322296625</v>
      </c>
      <c r="L24" s="34"/>
      <c r="M24" s="34"/>
      <c r="N24" s="34"/>
      <c r="O24" s="34"/>
      <c r="P24" s="34"/>
      <c r="Q24" s="34"/>
      <c r="R24" s="34"/>
      <c r="S24" s="34"/>
      <c r="U24" s="44"/>
      <c r="V24" s="44"/>
      <c r="W24" s="44"/>
      <c r="X24" s="44"/>
      <c r="Y24" s="44"/>
    </row>
    <row r="25" spans="1:25" s="28" customFormat="1" ht="16.25" customHeight="1" x14ac:dyDescent="0.25">
      <c r="A25" s="27"/>
      <c r="B25" s="28">
        <v>2473.2063483686734</v>
      </c>
      <c r="C25" s="28">
        <f t="shared" si="1"/>
        <v>1081.166124282134</v>
      </c>
      <c r="D25" s="27">
        <f t="shared" si="2"/>
        <v>2018</v>
      </c>
      <c r="F25" s="35">
        <v>2471.427188500104</v>
      </c>
      <c r="H25" s="36">
        <v>0.11593861812682676</v>
      </c>
      <c r="I25" s="34">
        <v>0.60836593268259831</v>
      </c>
      <c r="J25" s="37">
        <v>0.80755337939401539</v>
      </c>
      <c r="K25" s="34"/>
      <c r="L25" s="34"/>
      <c r="M25" s="34"/>
      <c r="N25" s="34"/>
      <c r="O25" s="34"/>
      <c r="P25" s="34"/>
      <c r="Q25" s="34"/>
      <c r="R25" s="34"/>
      <c r="S25" s="34"/>
      <c r="U25" s="44"/>
      <c r="V25" s="44"/>
      <c r="W25" s="44"/>
      <c r="X25" s="44"/>
      <c r="Y25" s="44"/>
    </row>
    <row r="26" spans="1:25" s="28" customFormat="1" ht="16.25" customHeight="1" x14ac:dyDescent="0.25">
      <c r="A26" s="27"/>
      <c r="B26" s="28">
        <v>2999.0598677000407</v>
      </c>
      <c r="C26" s="28">
        <f t="shared" si="1"/>
        <v>1581.4621861438116</v>
      </c>
      <c r="D26" s="27">
        <f t="shared" si="2"/>
        <v>2019</v>
      </c>
      <c r="F26" s="38">
        <v>2706.9033229432252</v>
      </c>
      <c r="H26" s="47">
        <v>0.14028293858227184</v>
      </c>
      <c r="I26" s="42">
        <v>0.54508766333836001</v>
      </c>
      <c r="J26" s="34"/>
      <c r="K26" s="34"/>
      <c r="L26" s="34"/>
      <c r="M26" s="34"/>
      <c r="N26" s="34"/>
      <c r="O26" s="34"/>
      <c r="P26" s="34"/>
      <c r="Q26" s="34"/>
      <c r="R26" s="34"/>
      <c r="S26" s="34"/>
      <c r="U26" s="44"/>
      <c r="V26" s="44"/>
      <c r="W26" s="44"/>
      <c r="X26" s="44"/>
      <c r="Y26" s="44"/>
    </row>
    <row r="27" spans="1:25" s="28" customFormat="1" ht="16.25" customHeight="1" x14ac:dyDescent="0.25">
      <c r="A27" s="27"/>
      <c r="B27" s="28">
        <v>1753.0268938556471</v>
      </c>
      <c r="C27" s="28">
        <f>+IF(I66="",J66*F27, IF(J66="", I66*F27,(I66+J66)*F27))</f>
        <v>880.21145476383742</v>
      </c>
      <c r="D27" s="27">
        <f t="shared" si="2"/>
        <v>2020</v>
      </c>
      <c r="F27" s="48">
        <v>1184.0243025633706</v>
      </c>
      <c r="H27" s="49">
        <v>0.25266801982428155</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1486.2661796597556</v>
      </c>
      <c r="G31" s="17"/>
      <c r="H31" s="30">
        <v>0.10002752629223387</v>
      </c>
      <c r="I31" s="31">
        <v>0.3331545915927982</v>
      </c>
      <c r="J31" s="31">
        <v>0.4239727486593759</v>
      </c>
      <c r="K31" s="31">
        <v>0.48579549833274932</v>
      </c>
      <c r="L31" s="31">
        <v>0.52624706056528114</v>
      </c>
      <c r="M31" s="31">
        <v>0.55566731412238768</v>
      </c>
      <c r="N31" s="31">
        <v>0.57871776581117007</v>
      </c>
      <c r="O31" s="31">
        <v>0.59645417578936011</v>
      </c>
      <c r="P31" s="31">
        <v>0.61002252293216375</v>
      </c>
      <c r="Q31" s="31">
        <v>0.62026478363389626</v>
      </c>
      <c r="R31" s="31">
        <v>0.62725458135157486</v>
      </c>
      <c r="S31" s="31">
        <v>0.63487746817917801</v>
      </c>
      <c r="T31" s="31">
        <v>0.63786880755340947</v>
      </c>
      <c r="U31" s="31">
        <v>0.6425140362543672</v>
      </c>
      <c r="V31" s="59">
        <v>0.64668773634046028</v>
      </c>
      <c r="W31" s="60">
        <v>0.65153475141771733</v>
      </c>
    </row>
    <row r="32" spans="1:25" s="54" customFormat="1" ht="19.25" customHeight="1" x14ac:dyDescent="0.25">
      <c r="D32" s="27">
        <f>D31+1</f>
        <v>2006</v>
      </c>
      <c r="E32" s="57"/>
      <c r="F32" s="61">
        <v>1287.7552298066353</v>
      </c>
      <c r="G32" s="17"/>
      <c r="H32" s="36">
        <v>-1.046785374595037E-2</v>
      </c>
      <c r="I32" s="34">
        <v>0.30693443906014578</v>
      </c>
      <c r="J32" s="34">
        <v>0.44655299282426697</v>
      </c>
      <c r="K32" s="34">
        <v>0.50868463789162155</v>
      </c>
      <c r="L32" s="34">
        <v>0.55523902749360554</v>
      </c>
      <c r="M32" s="34">
        <v>0.58549316360162706</v>
      </c>
      <c r="N32" s="34">
        <v>0.60803092606225317</v>
      </c>
      <c r="O32" s="34">
        <v>0.62597320276233637</v>
      </c>
      <c r="P32" s="34">
        <v>0.63945688413668922</v>
      </c>
      <c r="Q32" s="34">
        <v>0.64668505215497019</v>
      </c>
      <c r="R32" s="34">
        <v>0.65315397319387403</v>
      </c>
      <c r="S32" s="34">
        <v>0.65743345793964691</v>
      </c>
      <c r="T32" s="34">
        <v>0.66183890719916116</v>
      </c>
      <c r="U32" s="34">
        <v>0.66761452118373088</v>
      </c>
      <c r="V32" s="37">
        <v>0.67538359874832132</v>
      </c>
    </row>
    <row r="33" spans="1:21" s="54" customFormat="1" ht="16.25" customHeight="1" x14ac:dyDescent="0.25">
      <c r="D33" s="27">
        <f>D32+1</f>
        <v>2007</v>
      </c>
      <c r="F33" s="62">
        <v>1445.3763910315736</v>
      </c>
      <c r="G33" s="17"/>
      <c r="H33" s="39">
        <v>8.111025285981685E-2</v>
      </c>
      <c r="I33" s="40">
        <v>0.43334685758511315</v>
      </c>
      <c r="J33" s="40">
        <v>0.58931535716501204</v>
      </c>
      <c r="K33" s="40">
        <v>0.63643975505989081</v>
      </c>
      <c r="L33" s="40">
        <v>0.66968114026068848</v>
      </c>
      <c r="M33" s="40">
        <v>0.6915103407358667</v>
      </c>
      <c r="N33" s="40">
        <v>0.71301390427409916</v>
      </c>
      <c r="O33" s="40">
        <v>0.72813717596070238</v>
      </c>
      <c r="P33" s="40">
        <v>0.73780451141709547</v>
      </c>
      <c r="Q33" s="40">
        <v>0.74661592767558693</v>
      </c>
      <c r="R33" s="40">
        <v>0.75365556858563398</v>
      </c>
      <c r="S33" s="40">
        <v>0.76102120928895678</v>
      </c>
      <c r="T33" s="40">
        <v>0.76722983517023069</v>
      </c>
      <c r="U33" s="41">
        <v>0.77158889186382773</v>
      </c>
    </row>
    <row r="34" spans="1:21" s="54" customFormat="1" ht="16.25" customHeight="1" x14ac:dyDescent="0.25">
      <c r="D34" s="27">
        <f t="shared" ref="D34:D46" si="3">D33+1</f>
        <v>2008</v>
      </c>
      <c r="F34" s="61">
        <v>1436.7617814124587</v>
      </c>
      <c r="G34" s="17"/>
      <c r="H34" s="36">
        <v>0.13593772927956679</v>
      </c>
      <c r="I34" s="34">
        <v>0.48646703394372093</v>
      </c>
      <c r="J34" s="34">
        <v>0.61003859731665022</v>
      </c>
      <c r="K34" s="34">
        <v>0.67573585481457543</v>
      </c>
      <c r="L34" s="34">
        <v>0.70587539007363254</v>
      </c>
      <c r="M34" s="34">
        <v>0.73339307063501724</v>
      </c>
      <c r="N34" s="34">
        <v>0.76009192015706917</v>
      </c>
      <c r="O34" s="34">
        <v>0.77004206815506182</v>
      </c>
      <c r="P34" s="34">
        <v>0.78156451194547327</v>
      </c>
      <c r="Q34" s="34">
        <v>0.78657468859553803</v>
      </c>
      <c r="R34" s="34">
        <v>0.79240140822034355</v>
      </c>
      <c r="S34" s="34">
        <v>0.7974977443653547</v>
      </c>
      <c r="T34" s="63">
        <v>0.80229762766996227</v>
      </c>
    </row>
    <row r="35" spans="1:21" s="54" customFormat="1" ht="16.25" customHeight="1" x14ac:dyDescent="0.25">
      <c r="A35" s="27"/>
      <c r="D35" s="27">
        <f t="shared" si="3"/>
        <v>2009</v>
      </c>
      <c r="F35" s="62">
        <v>1475.6280195296338</v>
      </c>
      <c r="G35" s="17"/>
      <c r="H35" s="39">
        <v>0.11496521499367338</v>
      </c>
      <c r="I35" s="40">
        <v>0.45983823802119617</v>
      </c>
      <c r="J35" s="40">
        <v>0.63076021248980918</v>
      </c>
      <c r="K35" s="40">
        <v>0.6908906000388122</v>
      </c>
      <c r="L35" s="40">
        <v>0.72153711541354815</v>
      </c>
      <c r="M35" s="40">
        <v>0.7799753764224977</v>
      </c>
      <c r="N35" s="40">
        <v>0.8019988665047928</v>
      </c>
      <c r="O35" s="40">
        <v>0.81675429144595391</v>
      </c>
      <c r="P35" s="40">
        <v>0.82354146200597012</v>
      </c>
      <c r="Q35" s="40">
        <v>0.8315913950428746</v>
      </c>
      <c r="R35" s="40">
        <v>0.83662341072612922</v>
      </c>
      <c r="S35" s="40">
        <v>0.84903303057464141</v>
      </c>
    </row>
    <row r="36" spans="1:21" s="54" customFormat="1" ht="16.25" customHeight="1" x14ac:dyDescent="0.25">
      <c r="A36" s="27"/>
      <c r="D36" s="27">
        <f t="shared" si="3"/>
        <v>2010</v>
      </c>
      <c r="F36" s="61">
        <v>1173.001372253422</v>
      </c>
      <c r="G36" s="17"/>
      <c r="H36" s="36">
        <v>8.3934443017893795E-2</v>
      </c>
      <c r="I36" s="34">
        <v>0.39841853778806036</v>
      </c>
      <c r="J36" s="34">
        <v>0.52636540250692732</v>
      </c>
      <c r="K36" s="34">
        <v>0.61879728486739494</v>
      </c>
      <c r="L36" s="34">
        <v>0.72713808060984153</v>
      </c>
      <c r="M36" s="34">
        <v>0.75629004211697293</v>
      </c>
      <c r="N36" s="34">
        <v>0.78080383557867983</v>
      </c>
      <c r="O36" s="34">
        <v>0.79215239341679577</v>
      </c>
      <c r="P36" s="34">
        <v>0.80098480713053188</v>
      </c>
      <c r="Q36" s="34">
        <v>0.80830596629775475</v>
      </c>
      <c r="R36" s="37">
        <v>0.81412491892364192</v>
      </c>
      <c r="S36" s="34" t="s">
        <v>16</v>
      </c>
    </row>
    <row r="37" spans="1:21" s="54" customFormat="1" ht="16.25" customHeight="1" x14ac:dyDescent="0.25">
      <c r="A37" s="27"/>
      <c r="D37" s="27">
        <f t="shared" si="3"/>
        <v>2011</v>
      </c>
      <c r="F37" s="62">
        <v>2001.0755346736021</v>
      </c>
      <c r="G37" s="17"/>
      <c r="H37" s="39">
        <v>9.1233198449646044E-2</v>
      </c>
      <c r="I37" s="40">
        <v>0.50040912869279164</v>
      </c>
      <c r="J37" s="40">
        <v>0.72270690900613355</v>
      </c>
      <c r="K37" s="40">
        <v>0.78140935794604005</v>
      </c>
      <c r="L37" s="40">
        <v>0.81445848655855846</v>
      </c>
      <c r="M37" s="40">
        <v>0.83529004018638076</v>
      </c>
      <c r="N37" s="40">
        <v>0.85095966978828452</v>
      </c>
      <c r="O37" s="40">
        <v>0.86412263466989148</v>
      </c>
      <c r="P37" s="40">
        <v>0.87131041448618607</v>
      </c>
      <c r="Q37" s="42">
        <v>0.87779716563369337</v>
      </c>
      <c r="R37" s="34" t="s">
        <v>16</v>
      </c>
      <c r="S37" s="34" t="s">
        <v>16</v>
      </c>
    </row>
    <row r="38" spans="1:21" s="54" customFormat="1" ht="16.25" customHeight="1" x14ac:dyDescent="0.25">
      <c r="A38" s="27"/>
      <c r="D38" s="27">
        <f t="shared" si="3"/>
        <v>2012</v>
      </c>
      <c r="F38" s="61">
        <v>2581.4431340683891</v>
      </c>
      <c r="G38" s="17"/>
      <c r="H38" s="36">
        <v>0.10137698532878656</v>
      </c>
      <c r="I38" s="34">
        <v>0.51319557335677934</v>
      </c>
      <c r="J38" s="34">
        <v>0.67744698302671369</v>
      </c>
      <c r="K38" s="34">
        <v>0.74526557696409579</v>
      </c>
      <c r="L38" s="34">
        <v>0.78273366824925783</v>
      </c>
      <c r="M38" s="34">
        <v>0.81115377710060654</v>
      </c>
      <c r="N38" s="34">
        <v>0.82834362900544667</v>
      </c>
      <c r="O38" s="34">
        <v>0.84209969507100413</v>
      </c>
      <c r="P38" s="37">
        <v>0.85186730942131283</v>
      </c>
      <c r="Q38" s="34" t="s">
        <v>16</v>
      </c>
      <c r="R38" s="34" t="s">
        <v>16</v>
      </c>
      <c r="S38" s="34" t="s">
        <v>16</v>
      </c>
    </row>
    <row r="39" spans="1:21" s="54" customFormat="1" ht="16.25" customHeight="1" x14ac:dyDescent="0.25">
      <c r="A39" s="27"/>
      <c r="D39" s="27">
        <f t="shared" si="3"/>
        <v>2013</v>
      </c>
      <c r="F39" s="62">
        <v>2421.3851506501528</v>
      </c>
      <c r="G39" s="17"/>
      <c r="H39" s="39">
        <v>9.4006532082444555E-2</v>
      </c>
      <c r="I39" s="40">
        <v>0.54194671894982382</v>
      </c>
      <c r="J39" s="40">
        <v>0.75839175610861842</v>
      </c>
      <c r="K39" s="40">
        <v>0.8219255781642596</v>
      </c>
      <c r="L39" s="40">
        <v>0.85886663172090338</v>
      </c>
      <c r="M39" s="40">
        <v>0.88839723331118148</v>
      </c>
      <c r="N39" s="40">
        <v>0.90178443019701204</v>
      </c>
      <c r="O39" s="42">
        <v>0.9128028979380437</v>
      </c>
      <c r="P39" s="34" t="s">
        <v>16</v>
      </c>
      <c r="Q39" s="34" t="s">
        <v>16</v>
      </c>
      <c r="R39" s="34" t="s">
        <v>16</v>
      </c>
      <c r="S39" s="34" t="s">
        <v>16</v>
      </c>
    </row>
    <row r="40" spans="1:21" s="54" customFormat="1" ht="16.25" customHeight="1" x14ac:dyDescent="0.25">
      <c r="A40" s="27"/>
      <c r="D40" s="27">
        <f t="shared" si="3"/>
        <v>2014</v>
      </c>
      <c r="F40" s="61">
        <v>2201.365073087497</v>
      </c>
      <c r="G40" s="17"/>
      <c r="H40" s="36">
        <v>0.11278471647735984</v>
      </c>
      <c r="I40" s="34">
        <v>0.52509952792609171</v>
      </c>
      <c r="J40" s="34">
        <v>0.71482205044323455</v>
      </c>
      <c r="K40" s="64">
        <v>0.79218259221459408</v>
      </c>
      <c r="L40" s="34">
        <v>0.84291644724801795</v>
      </c>
      <c r="M40" s="34">
        <v>0.87482931572408829</v>
      </c>
      <c r="N40" s="37">
        <v>0.89334103129775488</v>
      </c>
      <c r="O40" s="34" t="s">
        <v>16</v>
      </c>
      <c r="P40" s="34" t="s">
        <v>16</v>
      </c>
      <c r="Q40" s="34" t="s">
        <v>16</v>
      </c>
      <c r="R40" s="34" t="s">
        <v>16</v>
      </c>
      <c r="S40" s="34" t="s">
        <v>16</v>
      </c>
    </row>
    <row r="41" spans="1:21" s="54" customFormat="1" ht="15.65" customHeight="1" x14ac:dyDescent="0.25">
      <c r="A41" s="27"/>
      <c r="D41" s="27">
        <f t="shared" si="3"/>
        <v>2015</v>
      </c>
      <c r="F41" s="62">
        <v>2550.2199711176636</v>
      </c>
      <c r="G41" s="17"/>
      <c r="H41" s="39">
        <v>0.11534425298037991</v>
      </c>
      <c r="I41" s="40">
        <v>0.4923394511009952</v>
      </c>
      <c r="J41" s="40">
        <v>0.72817616207022551</v>
      </c>
      <c r="K41" s="40">
        <v>0.836649304812077</v>
      </c>
      <c r="L41" s="40">
        <v>0.88866839968986278</v>
      </c>
      <c r="M41" s="42">
        <v>0.92348221643970574</v>
      </c>
      <c r="N41" s="34" t="s">
        <v>16</v>
      </c>
      <c r="O41" s="34" t="s">
        <v>16</v>
      </c>
      <c r="P41" s="34" t="s">
        <v>16</v>
      </c>
      <c r="Q41" s="34" t="s">
        <v>16</v>
      </c>
      <c r="R41" s="34" t="s">
        <v>16</v>
      </c>
      <c r="S41" s="34" t="s">
        <v>16</v>
      </c>
    </row>
    <row r="42" spans="1:21" s="54" customFormat="1" ht="18.75" customHeight="1" x14ac:dyDescent="0.25">
      <c r="A42" s="27"/>
      <c r="D42" s="27">
        <f t="shared" si="3"/>
        <v>2016</v>
      </c>
      <c r="E42" s="65"/>
      <c r="F42" s="61">
        <v>3173.3556881140908</v>
      </c>
      <c r="G42" s="17"/>
      <c r="H42" s="66">
        <v>7.6898663352648472E-2</v>
      </c>
      <c r="I42" s="34">
        <v>0.43676497216175902</v>
      </c>
      <c r="J42" s="34">
        <v>0.64235148090789029</v>
      </c>
      <c r="K42" s="34">
        <v>0.75721173478725734</v>
      </c>
      <c r="L42" s="37">
        <v>0.83633576006934607</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2632.0637429852695</v>
      </c>
      <c r="G43" s="17"/>
      <c r="H43" s="40">
        <v>7.0658183571418468E-2</v>
      </c>
      <c r="I43" s="40">
        <v>0.38547424215809278</v>
      </c>
      <c r="J43" s="40">
        <v>0.60625253792941503</v>
      </c>
      <c r="K43" s="40">
        <v>0.72121362000303246</v>
      </c>
      <c r="L43" s="34"/>
      <c r="M43" s="34"/>
      <c r="N43" s="34"/>
      <c r="O43" s="34"/>
      <c r="P43" s="34"/>
      <c r="Q43" s="34"/>
      <c r="R43" s="34"/>
      <c r="S43" s="34"/>
    </row>
    <row r="44" spans="1:21" s="54" customFormat="1" ht="18.75" customHeight="1" x14ac:dyDescent="0.25">
      <c r="A44" s="27"/>
      <c r="D44" s="27">
        <f t="shared" si="3"/>
        <v>2018</v>
      </c>
      <c r="E44" s="65"/>
      <c r="F44" s="61">
        <v>2471.427188500104</v>
      </c>
      <c r="G44" s="17"/>
      <c r="H44" s="67">
        <v>5.786388112370603E-2</v>
      </c>
      <c r="I44" s="34">
        <v>0.39571897472676004</v>
      </c>
      <c r="J44" s="37">
        <v>0.59235241796385329</v>
      </c>
      <c r="K44" s="34"/>
      <c r="L44" s="34"/>
      <c r="M44" s="34"/>
      <c r="N44" s="34"/>
      <c r="O44" s="34"/>
      <c r="P44" s="34"/>
      <c r="Q44" s="34"/>
      <c r="R44" s="34"/>
      <c r="S44" s="34"/>
    </row>
    <row r="45" spans="1:21" s="54" customFormat="1" ht="18.75" customHeight="1" x14ac:dyDescent="0.25">
      <c r="A45" s="27"/>
      <c r="D45" s="27">
        <f t="shared" si="3"/>
        <v>2019</v>
      </c>
      <c r="E45" s="65"/>
      <c r="F45" s="62">
        <v>2706.9033229432252</v>
      </c>
      <c r="G45" s="17"/>
      <c r="H45" s="47">
        <v>7.4867681732456476E-2</v>
      </c>
      <c r="I45" s="42">
        <v>0.36528665138226657</v>
      </c>
      <c r="J45" s="34"/>
      <c r="K45" s="34"/>
      <c r="L45" s="34"/>
      <c r="M45" s="34"/>
      <c r="N45" s="34"/>
      <c r="O45" s="34"/>
      <c r="P45" s="34"/>
      <c r="Q45" s="34"/>
      <c r="R45" s="34"/>
      <c r="S45" s="34"/>
    </row>
    <row r="46" spans="1:21" s="54" customFormat="1" ht="18.75" customHeight="1" x14ac:dyDescent="0.25">
      <c r="A46" s="27"/>
      <c r="D46" s="27">
        <f t="shared" si="3"/>
        <v>2020</v>
      </c>
      <c r="E46" s="65"/>
      <c r="F46" s="68">
        <v>1184.0243025633706</v>
      </c>
      <c r="G46" s="17"/>
      <c r="H46" s="69">
        <v>0.12741812704237679</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0.79537181409981861</v>
      </c>
      <c r="H51" s="74">
        <v>0.651534751417717</v>
      </c>
      <c r="I51" s="74">
        <v>9.218732305765967E-2</v>
      </c>
      <c r="J51" s="74">
        <v>5.1649739624441998E-2</v>
      </c>
      <c r="K51" s="34"/>
      <c r="L51" s="34"/>
      <c r="M51" s="34"/>
      <c r="N51" s="34"/>
      <c r="O51" s="34"/>
      <c r="P51" s="34"/>
      <c r="Q51" s="34"/>
    </row>
    <row r="52" spans="1:19" s="28" customFormat="1" ht="16.25" customHeight="1" x14ac:dyDescent="0.25">
      <c r="A52" s="27"/>
      <c r="D52" s="55">
        <f>D51+1</f>
        <v>2006</v>
      </c>
      <c r="F52" s="75">
        <v>0.83496290227764136</v>
      </c>
      <c r="H52" s="76">
        <v>0.67538359874832155</v>
      </c>
      <c r="I52" s="76">
        <v>9.5277510288341249E-2</v>
      </c>
      <c r="J52" s="76">
        <v>6.430179324097865E-2</v>
      </c>
      <c r="K52" s="34"/>
      <c r="L52" s="34"/>
      <c r="M52" s="34"/>
      <c r="N52" s="34"/>
      <c r="O52" s="34"/>
      <c r="P52" s="34"/>
      <c r="Q52" s="34"/>
    </row>
    <row r="53" spans="1:19" s="28" customFormat="1" ht="16.25" customHeight="1" x14ac:dyDescent="0.25">
      <c r="A53" s="27"/>
      <c r="D53" s="55">
        <f>D52+1</f>
        <v>2007</v>
      </c>
      <c r="F53" s="77">
        <v>0.89630826308277656</v>
      </c>
      <c r="H53" s="78">
        <v>0.77158889186382751</v>
      </c>
      <c r="I53" s="78">
        <v>7.7845707957146446E-2</v>
      </c>
      <c r="J53" s="78">
        <v>4.6873663261802631E-2</v>
      </c>
      <c r="K53" s="34"/>
      <c r="L53" s="34"/>
      <c r="M53" s="34"/>
      <c r="N53" s="34"/>
      <c r="O53" s="34"/>
      <c r="P53" s="34"/>
      <c r="Q53" s="34"/>
    </row>
    <row r="54" spans="1:19" s="28" customFormat="1" ht="16.25" customHeight="1" x14ac:dyDescent="0.25">
      <c r="A54" s="27"/>
      <c r="D54" s="55">
        <f t="shared" ref="D54:D61" si="4">D53+1</f>
        <v>2008</v>
      </c>
      <c r="F54" s="75">
        <v>0.88637974256677432</v>
      </c>
      <c r="H54" s="76">
        <v>0.80229762766996171</v>
      </c>
      <c r="I54" s="76">
        <v>5.745607239966552E-2</v>
      </c>
      <c r="J54" s="76">
        <v>2.6626042497147031E-2</v>
      </c>
      <c r="K54" s="34"/>
      <c r="L54" s="34"/>
      <c r="M54" s="34"/>
      <c r="N54" s="34"/>
      <c r="O54" s="34"/>
      <c r="P54" s="34"/>
      <c r="Q54" s="34"/>
    </row>
    <row r="55" spans="1:19" s="28" customFormat="1" ht="16.25" customHeight="1" x14ac:dyDescent="0.25">
      <c r="A55" s="27"/>
      <c r="D55" s="55">
        <f t="shared" si="4"/>
        <v>2009</v>
      </c>
      <c r="F55" s="77">
        <v>0.94609471350499641</v>
      </c>
      <c r="H55" s="78">
        <v>0.84903303057464152</v>
      </c>
      <c r="I55" s="78">
        <v>6.3403218649932785E-2</v>
      </c>
      <c r="J55" s="78">
        <v>3.3658464280422101E-2</v>
      </c>
      <c r="K55" s="34"/>
      <c r="L55" s="34"/>
      <c r="M55" s="34"/>
      <c r="N55" s="34"/>
      <c r="O55" s="34"/>
      <c r="P55" s="34"/>
      <c r="Q55" s="34"/>
    </row>
    <row r="56" spans="1:19" s="28" customFormat="1" ht="16.25" customHeight="1" x14ac:dyDescent="0.25">
      <c r="A56" s="27"/>
      <c r="D56" s="55">
        <f t="shared" si="4"/>
        <v>2010</v>
      </c>
      <c r="F56" s="75">
        <v>0.91147014790713643</v>
      </c>
      <c r="H56" s="76">
        <v>0.81412491892364225</v>
      </c>
      <c r="I56" s="76">
        <v>7.4617157817590193E-2</v>
      </c>
      <c r="J56" s="76">
        <v>2.2728071165903897E-2</v>
      </c>
      <c r="K56" s="34"/>
      <c r="L56" s="34"/>
      <c r="M56" s="34"/>
      <c r="N56" s="34"/>
      <c r="O56" s="34"/>
      <c r="P56" s="34"/>
      <c r="Q56" s="34"/>
    </row>
    <row r="57" spans="1:19" s="28" customFormat="1" ht="16.25" customHeight="1" x14ac:dyDescent="0.25">
      <c r="A57" s="27"/>
      <c r="D57" s="55">
        <f t="shared" si="4"/>
        <v>2011</v>
      </c>
      <c r="F57" s="77">
        <v>0.94149401991156112</v>
      </c>
      <c r="H57" s="78">
        <v>0.87779716563369392</v>
      </c>
      <c r="I57" s="78">
        <v>4.4341312259414213E-2</v>
      </c>
      <c r="J57" s="78">
        <v>1.9355542018453024E-2</v>
      </c>
      <c r="K57" s="34"/>
      <c r="L57" s="34"/>
      <c r="M57" s="34"/>
      <c r="N57" s="34"/>
      <c r="O57" s="34"/>
      <c r="P57" s="34"/>
      <c r="Q57" s="34"/>
    </row>
    <row r="58" spans="1:19" s="28" customFormat="1" ht="16.25" customHeight="1" x14ac:dyDescent="0.25">
      <c r="A58" s="27"/>
      <c r="D58" s="55">
        <f t="shared" si="4"/>
        <v>2012</v>
      </c>
      <c r="F58" s="75">
        <v>0.9613268268272438</v>
      </c>
      <c r="H58" s="76">
        <v>0.85186730942131239</v>
      </c>
      <c r="I58" s="76">
        <v>5.8529790905780095E-2</v>
      </c>
      <c r="J58" s="76">
        <v>5.092972650015129E-2</v>
      </c>
      <c r="K58" s="34"/>
      <c r="L58" s="34"/>
      <c r="M58" s="34"/>
      <c r="N58" s="34"/>
      <c r="O58" s="34"/>
      <c r="P58" s="34"/>
      <c r="Q58" s="34"/>
    </row>
    <row r="59" spans="1:19" s="28" customFormat="1" ht="16.25" customHeight="1" x14ac:dyDescent="0.25">
      <c r="A59" s="27"/>
      <c r="D59" s="55">
        <f t="shared" si="4"/>
        <v>2013</v>
      </c>
      <c r="F59" s="77">
        <v>0.99874853307591283</v>
      </c>
      <c r="H59" s="78">
        <v>0.91280289793804403</v>
      </c>
      <c r="I59" s="78">
        <v>6.0822964499476689E-2</v>
      </c>
      <c r="J59" s="78">
        <v>2.5122670638392082E-2</v>
      </c>
    </row>
    <row r="60" spans="1:19" s="28" customFormat="1" ht="16.25" customHeight="1" x14ac:dyDescent="0.25">
      <c r="A60" s="54"/>
      <c r="D60" s="55">
        <f t="shared" si="4"/>
        <v>2014</v>
      </c>
      <c r="F60" s="75">
        <v>0.99909189993130165</v>
      </c>
      <c r="H60" s="76">
        <v>0.89334103129775444</v>
      </c>
      <c r="I60" s="76">
        <v>7.2763037179283424E-2</v>
      </c>
      <c r="J60" s="76">
        <v>3.2987831454263747E-2</v>
      </c>
    </row>
    <row r="61" spans="1:19" s="28" customFormat="1" ht="15.65" customHeight="1" x14ac:dyDescent="0.25">
      <c r="D61" s="55">
        <f t="shared" si="4"/>
        <v>2015</v>
      </c>
      <c r="F61" s="77">
        <v>1.0624064487833298</v>
      </c>
      <c r="H61" s="78">
        <v>0.92348221643970596</v>
      </c>
      <c r="I61" s="78">
        <v>9.2040707938434427E-2</v>
      </c>
      <c r="J61" s="78">
        <v>4.688352440518942E-2</v>
      </c>
    </row>
    <row r="62" spans="1:19" s="28" customFormat="1" ht="18.75" customHeight="1" x14ac:dyDescent="0.25">
      <c r="D62" s="27">
        <f>D61+1</f>
        <v>2016</v>
      </c>
      <c r="F62" s="75">
        <v>1.0774333191140399</v>
      </c>
      <c r="H62" s="76">
        <v>0.83633576006934529</v>
      </c>
      <c r="I62" s="76">
        <v>0.1509179771216502</v>
      </c>
      <c r="J62" s="76">
        <v>9.0179581923044344E-2</v>
      </c>
    </row>
    <row r="63" spans="1:19" s="28" customFormat="1" ht="18.75" customHeight="1" x14ac:dyDescent="0.25">
      <c r="D63" s="27">
        <f>D62+1</f>
        <v>2017</v>
      </c>
      <c r="F63" s="77">
        <v>1.0392432750648311</v>
      </c>
      <c r="H63" s="78">
        <v>0.72121362000303246</v>
      </c>
      <c r="I63" s="78">
        <v>0.17081199321993348</v>
      </c>
      <c r="J63" s="78">
        <v>0.14721766184186502</v>
      </c>
    </row>
    <row r="64" spans="1:19" s="28" customFormat="1" ht="18.75" customHeight="1" x14ac:dyDescent="0.25">
      <c r="D64" s="27">
        <f t="shared" ref="D64:D65" si="5">D63+1</f>
        <v>2018</v>
      </c>
      <c r="F64" s="75">
        <v>1.0298187246035755</v>
      </c>
      <c r="H64" s="76">
        <v>0.59235241796385274</v>
      </c>
      <c r="I64" s="76">
        <v>0.21520096143016229</v>
      </c>
      <c r="J64" s="76">
        <v>0.22226534520956037</v>
      </c>
    </row>
    <row r="65" spans="1:10" s="28" customFormat="1" ht="18.75" customHeight="1" x14ac:dyDescent="0.25">
      <c r="D65" s="27">
        <f t="shared" si="5"/>
        <v>2019</v>
      </c>
      <c r="F65" s="77">
        <v>0.94951962813456603</v>
      </c>
      <c r="H65" s="78">
        <v>0.36528665138226651</v>
      </c>
      <c r="I65" s="78">
        <v>0.17980101195609341</v>
      </c>
      <c r="J65" s="78">
        <v>0.40443196479620608</v>
      </c>
    </row>
    <row r="66" spans="1:10" s="28" customFormat="1" ht="18.75" customHeight="1" x14ac:dyDescent="0.25">
      <c r="D66" s="27">
        <f>D65+1</f>
        <v>2020</v>
      </c>
      <c r="F66" s="79">
        <v>0.87082470481127128</v>
      </c>
      <c r="H66" s="80">
        <v>0.12741812704237676</v>
      </c>
      <c r="I66" s="80">
        <v>0.12524989278190479</v>
      </c>
      <c r="J66" s="80">
        <v>0.61815668498698972</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1A46-FC7D-4162-A1BF-660CF70F6BBA}">
  <sheetPr codeName="WTemplate7">
    <pageSetUpPr fitToPage="1"/>
  </sheetPr>
  <dimension ref="A1:AP137"/>
  <sheetViews>
    <sheetView showGridLines="0" view="pageBreakPreview" topLeftCell="D25" zoomScale="70" zoomScaleNormal="85" zoomScaleSheetLayoutView="70" workbookViewId="0">
      <selection activeCell="B17" sqref="B17"/>
    </sheetView>
  </sheetViews>
  <sheetFormatPr defaultColWidth="0" defaultRowHeight="12.5" x14ac:dyDescent="0.25"/>
  <cols>
    <col min="1" max="1" width="12.640625" style="2" hidden="1" customWidth="1"/>
    <col min="2" max="2" width="10.92578125" style="2" hidden="1" customWidth="1"/>
    <col min="3" max="3" width="9.78515625" style="2" hidden="1" customWidth="1"/>
    <col min="4" max="4" width="8.42578125" style="2" customWidth="1"/>
    <col min="5" max="5" width="4.0703125" style="2" customWidth="1"/>
    <col min="6" max="6" width="9.42578125" style="2" customWidth="1"/>
    <col min="7" max="7" width="1.42578125" style="2" customWidth="1"/>
    <col min="8" max="8" width="8.42578125" style="2" customWidth="1"/>
    <col min="9" max="9" width="9.42578125" style="2" customWidth="1"/>
    <col min="10" max="11" width="8.42578125" style="2" customWidth="1"/>
    <col min="12" max="17" width="7.0703125" style="2" customWidth="1"/>
    <col min="18" max="18" width="10.35546875" style="2" customWidth="1"/>
    <col min="19" max="19" width="6.78515625" style="2" customWidth="1"/>
    <col min="20" max="20" width="10.92578125" style="2" customWidth="1"/>
    <col min="21" max="21" width="11.35546875" style="2" customWidth="1"/>
    <col min="22" max="22" width="9.42578125" style="2" customWidth="1"/>
    <col min="23" max="23" width="8.42578125" style="2" customWidth="1"/>
    <col min="24" max="24" width="24.92578125" style="2" customWidth="1"/>
    <col min="25" max="25" width="36.42578125" style="2" customWidth="1"/>
    <col min="26" max="26" width="35.2109375" style="2" customWidth="1"/>
    <col min="27" max="42" width="0" style="2" hidden="1" customWidth="1"/>
    <col min="43" max="16384" width="8.42578125" style="2" hidden="1"/>
  </cols>
  <sheetData>
    <row r="1" spans="1:42" ht="13" x14ac:dyDescent="0.3">
      <c r="A1" s="1" t="s">
        <v>0</v>
      </c>
      <c r="B1" s="2" t="s">
        <v>25</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399999999999999" customHeight="1" x14ac:dyDescent="0.25">
      <c r="D3" s="3"/>
      <c r="E3" s="3"/>
      <c r="F3" s="3"/>
      <c r="G3" s="3"/>
      <c r="H3" s="3"/>
      <c r="I3" s="3"/>
      <c r="J3" s="3"/>
      <c r="K3" s="3"/>
      <c r="L3" s="3"/>
      <c r="M3" s="3"/>
      <c r="N3" s="3"/>
      <c r="O3" s="3"/>
      <c r="P3" s="3"/>
      <c r="Q3" s="3"/>
      <c r="R3" s="3"/>
      <c r="S3" s="3"/>
      <c r="T3" s="3"/>
      <c r="U3" s="3"/>
      <c r="V3" s="3"/>
      <c r="W3" s="3"/>
      <c r="X3" s="3"/>
      <c r="Y3" s="3"/>
    </row>
    <row r="4" spans="1:42" ht="13.25" customHeight="1" x14ac:dyDescent="0.25">
      <c r="D4" s="6"/>
      <c r="E4" s="6"/>
      <c r="F4" s="6"/>
      <c r="G4" s="6"/>
      <c r="H4" s="7"/>
      <c r="I4" s="7"/>
      <c r="J4" s="7"/>
      <c r="K4" s="7"/>
      <c r="L4" s="7"/>
      <c r="M4" s="7"/>
      <c r="N4" s="7"/>
      <c r="O4" s="7"/>
      <c r="P4" s="7"/>
      <c r="Q4" s="7"/>
      <c r="R4" s="7"/>
      <c r="S4" s="7"/>
      <c r="T4" s="7"/>
      <c r="U4" s="6"/>
      <c r="V4" s="6"/>
      <c r="W4" s="6"/>
      <c r="X4" s="6"/>
      <c r="Y4" s="6"/>
      <c r="Z4" s="8"/>
    </row>
    <row r="5" spans="1:42" ht="20" customHeight="1" x14ac:dyDescent="0.3">
      <c r="D5" s="9" t="str">
        <f>B2</f>
        <v>Reinsurance</v>
      </c>
      <c r="H5" s="10"/>
      <c r="I5" s="10"/>
      <c r="J5" s="11"/>
      <c r="K5" s="12"/>
      <c r="L5" s="13"/>
      <c r="M5" s="12"/>
      <c r="N5" s="12"/>
      <c r="O5" s="10"/>
      <c r="P5" s="10"/>
      <c r="Q5" s="10"/>
      <c r="R5" s="10"/>
      <c r="S5" s="10"/>
      <c r="T5" s="10"/>
      <c r="Z5" s="14" t="str">
        <f>B1</f>
        <v>Motor Reinsurance</v>
      </c>
    </row>
    <row r="6" spans="1:42" ht="9.7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120" t="s">
        <v>9</v>
      </c>
      <c r="I9" s="120"/>
      <c r="J9" s="120"/>
      <c r="K9" s="120"/>
      <c r="L9" s="120"/>
      <c r="M9" s="120"/>
      <c r="N9" s="120"/>
      <c r="O9" s="120"/>
      <c r="P9" s="120"/>
      <c r="Q9" s="120"/>
      <c r="R9" s="120"/>
      <c r="S9" s="120"/>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25"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25" customHeight="1" x14ac:dyDescent="0.25">
      <c r="A12" s="27"/>
      <c r="B12" s="28">
        <v>1338.8172087965092</v>
      </c>
      <c r="C12" s="28">
        <f>+IF(I51="",J51*F12, IF(J51="", I51*F12,(I51+J51)*F12))</f>
        <v>212.76775939544484</v>
      </c>
      <c r="D12" s="27">
        <v>2005</v>
      </c>
      <c r="F12" s="29">
        <v>1372.8675919901216</v>
      </c>
      <c r="H12" s="30">
        <v>0.17095652314086796</v>
      </c>
      <c r="I12" s="31">
        <v>0.61189911286913712</v>
      </c>
      <c r="J12" s="31">
        <v>0.67027729168172734</v>
      </c>
      <c r="K12" s="31">
        <v>0.68338409989362858</v>
      </c>
      <c r="L12" s="31">
        <v>0.70681223088724854</v>
      </c>
      <c r="M12" s="31">
        <v>0.70824670362347542</v>
      </c>
      <c r="N12" s="31">
        <v>0.70907197260694776</v>
      </c>
      <c r="O12" s="31">
        <v>0.70893883928497026</v>
      </c>
      <c r="P12" s="31">
        <v>0.71820406945605586</v>
      </c>
      <c r="Q12" s="31">
        <v>0.72371285479021452</v>
      </c>
      <c r="R12" s="31">
        <v>0.72478502074960949</v>
      </c>
      <c r="S12" s="32">
        <v>0.72940698909662394</v>
      </c>
      <c r="T12" s="32">
        <v>0.74248187477951477</v>
      </c>
      <c r="U12" s="32">
        <v>0.74795650935706015</v>
      </c>
      <c r="V12" s="32">
        <v>0.74864796022921487</v>
      </c>
      <c r="W12" s="33">
        <v>0.74726566884551815</v>
      </c>
      <c r="X12" s="34"/>
      <c r="Y12" s="34"/>
    </row>
    <row r="13" spans="1:42" s="28" customFormat="1" ht="16.25" customHeight="1" x14ac:dyDescent="0.25">
      <c r="A13" s="27"/>
      <c r="B13" s="28">
        <v>1208.4067332367508</v>
      </c>
      <c r="C13" s="28">
        <f t="shared" ref="C13:C26" si="1">+IF(I52="",J52*F13, IF(J52="", I52*F13,(I52+J52)*F13))</f>
        <v>205.14536110857622</v>
      </c>
      <c r="D13" s="27">
        <f>D12+1</f>
        <v>2006</v>
      </c>
      <c r="F13" s="35">
        <v>1210.3151163422435</v>
      </c>
      <c r="H13" s="36">
        <v>3.2337135311390014E-2</v>
      </c>
      <c r="I13" s="34">
        <v>0.57792142651534584</v>
      </c>
      <c r="J13" s="34">
        <v>0.69460879292677158</v>
      </c>
      <c r="K13" s="34">
        <v>0.7310198576481256</v>
      </c>
      <c r="L13" s="34">
        <v>0.74181031111876583</v>
      </c>
      <c r="M13" s="34">
        <v>0.74890410474961355</v>
      </c>
      <c r="N13" s="34">
        <v>0.74492570911050404</v>
      </c>
      <c r="O13" s="34">
        <v>0.75261511874117981</v>
      </c>
      <c r="P13" s="34">
        <v>0.74634440501103949</v>
      </c>
      <c r="Q13" s="34">
        <v>0.74883621750094265</v>
      </c>
      <c r="R13" s="34">
        <v>0.74829516458363043</v>
      </c>
      <c r="S13" s="34">
        <v>0.76134269364519747</v>
      </c>
      <c r="T13" s="34">
        <v>0.76280747101640334</v>
      </c>
      <c r="U13" s="34">
        <v>0.76056528973568216</v>
      </c>
      <c r="V13" s="37">
        <v>0.76256760120837785</v>
      </c>
      <c r="W13" s="34"/>
      <c r="X13" s="34"/>
      <c r="Y13" s="34"/>
    </row>
    <row r="14" spans="1:42" s="28" customFormat="1" ht="16.25" customHeight="1" x14ac:dyDescent="0.25">
      <c r="A14" s="27"/>
      <c r="B14" s="28">
        <v>1406.5401648876789</v>
      </c>
      <c r="C14" s="28">
        <f t="shared" si="1"/>
        <v>180.02306784929556</v>
      </c>
      <c r="D14" s="27">
        <f>D13+1</f>
        <v>2007</v>
      </c>
      <c r="F14" s="38">
        <v>1410.8020483882501</v>
      </c>
      <c r="H14" s="39">
        <v>0.12571575490162995</v>
      </c>
      <c r="I14" s="40">
        <v>0.66722786334366679</v>
      </c>
      <c r="J14" s="40">
        <v>0.78989201859435942</v>
      </c>
      <c r="K14" s="40">
        <v>0.80701906973185034</v>
      </c>
      <c r="L14" s="40">
        <v>0.81643454542418481</v>
      </c>
      <c r="M14" s="40">
        <v>0.82703641344655165</v>
      </c>
      <c r="N14" s="40">
        <v>0.83427333368259171</v>
      </c>
      <c r="O14" s="40">
        <v>0.83568201722394186</v>
      </c>
      <c r="P14" s="40">
        <v>0.83937253111906407</v>
      </c>
      <c r="Q14" s="40">
        <v>0.83902092017197549</v>
      </c>
      <c r="R14" s="40">
        <v>0.84684850871567208</v>
      </c>
      <c r="S14" s="40">
        <v>0.84900266953426984</v>
      </c>
      <c r="T14" s="40">
        <v>0.84859823118258015</v>
      </c>
      <c r="U14" s="41">
        <v>0.85329576609415303</v>
      </c>
      <c r="V14" s="34"/>
      <c r="W14" s="34"/>
      <c r="X14" s="34"/>
      <c r="Y14" s="34"/>
    </row>
    <row r="15" spans="1:42" s="28" customFormat="1" ht="16.25" customHeight="1" x14ac:dyDescent="0.25">
      <c r="A15" s="27"/>
      <c r="B15" s="28">
        <v>1419.3340097880878</v>
      </c>
      <c r="C15" s="28">
        <f t="shared" si="1"/>
        <v>120.48249348751931</v>
      </c>
      <c r="D15" s="27">
        <f t="shared" ref="D15:D27" si="2">D14+1</f>
        <v>2008</v>
      </c>
      <c r="F15" s="35">
        <v>1419.4039058237413</v>
      </c>
      <c r="H15" s="36">
        <v>0.22322969510708476</v>
      </c>
      <c r="I15" s="34">
        <v>0.70178631749845</v>
      </c>
      <c r="J15" s="34">
        <v>0.7966782733253075</v>
      </c>
      <c r="K15" s="34">
        <v>0.82142802703908202</v>
      </c>
      <c r="L15" s="34">
        <v>0.84155828827009294</v>
      </c>
      <c r="M15" s="34">
        <v>0.85090274246183761</v>
      </c>
      <c r="N15" s="34">
        <v>0.85388727007314824</v>
      </c>
      <c r="O15" s="34">
        <v>0.85548962592220346</v>
      </c>
      <c r="P15" s="34">
        <v>0.85961728838727558</v>
      </c>
      <c r="Q15" s="34">
        <v>0.86340697423262147</v>
      </c>
      <c r="R15" s="34">
        <v>0.86784200785531396</v>
      </c>
      <c r="S15" s="34">
        <v>0.86261982003444782</v>
      </c>
      <c r="T15" s="37">
        <v>0.86392602676836339</v>
      </c>
      <c r="U15" s="34"/>
      <c r="V15" s="34"/>
      <c r="W15" s="34"/>
      <c r="X15" s="34"/>
      <c r="Y15" s="34"/>
    </row>
    <row r="16" spans="1:42" s="28" customFormat="1" ht="16.25" customHeight="1" x14ac:dyDescent="0.25">
      <c r="A16" s="27"/>
      <c r="B16" s="28">
        <v>1459.5843413363425</v>
      </c>
      <c r="C16" s="28">
        <f t="shared" si="1"/>
        <v>143.0872393124898</v>
      </c>
      <c r="D16" s="27">
        <f t="shared" si="2"/>
        <v>2009</v>
      </c>
      <c r="F16" s="38">
        <v>1462.3434473599157</v>
      </c>
      <c r="H16" s="39">
        <v>0.20319003147657436</v>
      </c>
      <c r="I16" s="40">
        <v>0.67691079309510316</v>
      </c>
      <c r="J16" s="40">
        <v>0.80643596423422714</v>
      </c>
      <c r="K16" s="40">
        <v>0.84407525880801004</v>
      </c>
      <c r="L16" s="40">
        <v>0.85849424046181921</v>
      </c>
      <c r="M16" s="40">
        <v>0.89159273537208161</v>
      </c>
      <c r="N16" s="40">
        <v>0.90797500681907406</v>
      </c>
      <c r="O16" s="40">
        <v>0.90928873030894208</v>
      </c>
      <c r="P16" s="40">
        <v>0.90833814760219855</v>
      </c>
      <c r="Q16" s="40">
        <v>0.91518650701083459</v>
      </c>
      <c r="R16" s="40">
        <v>0.91568771716331332</v>
      </c>
      <c r="S16" s="42">
        <v>0.91703411583059991</v>
      </c>
      <c r="T16" s="34"/>
      <c r="U16" s="34"/>
      <c r="V16" s="34"/>
      <c r="W16" s="34"/>
      <c r="X16" s="34"/>
      <c r="Y16" s="34"/>
    </row>
    <row r="17" spans="1:25" s="28" customFormat="1" ht="16.25" customHeight="1" x14ac:dyDescent="0.25">
      <c r="A17" s="27"/>
      <c r="B17" s="28">
        <v>1172.5513176191478</v>
      </c>
      <c r="C17" s="28">
        <f t="shared" si="1"/>
        <v>114.17719131407308</v>
      </c>
      <c r="D17" s="27">
        <f t="shared" si="2"/>
        <v>2010</v>
      </c>
      <c r="F17" s="35">
        <v>1169.7403218392947</v>
      </c>
      <c r="H17" s="36">
        <v>0.13309866669465842</v>
      </c>
      <c r="I17" s="34">
        <v>0.60274598474561591</v>
      </c>
      <c r="J17" s="34">
        <v>0.72873076842770157</v>
      </c>
      <c r="K17" s="34">
        <v>0.76832922746910803</v>
      </c>
      <c r="L17" s="34">
        <v>0.86006724897342335</v>
      </c>
      <c r="M17" s="34">
        <v>0.87551282849864531</v>
      </c>
      <c r="N17" s="34">
        <v>0.87851441937925179</v>
      </c>
      <c r="O17" s="34">
        <v>0.88252787911059494</v>
      </c>
      <c r="P17" s="34">
        <v>0.88769880210124186</v>
      </c>
      <c r="Q17" s="34">
        <v>0.88938281293055532</v>
      </c>
      <c r="R17" s="37">
        <v>0.88880277225297255</v>
      </c>
      <c r="S17" s="34" t="s">
        <v>16</v>
      </c>
      <c r="T17" s="34"/>
      <c r="U17" s="34"/>
      <c r="V17" s="34"/>
      <c r="W17" s="34"/>
      <c r="X17" s="34"/>
      <c r="Y17" s="34"/>
    </row>
    <row r="18" spans="1:25" s="28" customFormat="1" ht="16.25" customHeight="1" x14ac:dyDescent="0.25">
      <c r="A18" s="27"/>
      <c r="B18" s="28">
        <v>1996.003500204914</v>
      </c>
      <c r="C18" s="28">
        <f t="shared" si="1"/>
        <v>127.44498778097952</v>
      </c>
      <c r="D18" s="27">
        <f t="shared" si="2"/>
        <v>2011</v>
      </c>
      <c r="F18" s="38">
        <v>1997.6269571828918</v>
      </c>
      <c r="H18" s="39">
        <v>0.17618085763000124</v>
      </c>
      <c r="I18" s="40">
        <v>0.71140621859574127</v>
      </c>
      <c r="J18" s="40">
        <v>0.85037639059489445</v>
      </c>
      <c r="K18" s="40">
        <v>0.88329083203997683</v>
      </c>
      <c r="L18" s="40">
        <v>0.89482162273211219</v>
      </c>
      <c r="M18" s="40">
        <v>0.90902075664585247</v>
      </c>
      <c r="N18" s="40">
        <v>0.91557838821645565</v>
      </c>
      <c r="O18" s="40">
        <v>0.92314747708772615</v>
      </c>
      <c r="P18" s="40">
        <v>0.92309720890890712</v>
      </c>
      <c r="Q18" s="42">
        <v>0.9227251919009456</v>
      </c>
      <c r="R18" s="34" t="s">
        <v>16</v>
      </c>
      <c r="S18" s="34" t="s">
        <v>16</v>
      </c>
      <c r="T18" s="34"/>
      <c r="U18" s="34"/>
      <c r="V18" s="34"/>
      <c r="W18" s="34"/>
      <c r="X18" s="34"/>
      <c r="Y18" s="34"/>
    </row>
    <row r="19" spans="1:25" s="28" customFormat="1" ht="16.25" customHeight="1" x14ac:dyDescent="0.25">
      <c r="A19" s="27"/>
      <c r="B19" s="28">
        <v>2579.7341191073047</v>
      </c>
      <c r="C19" s="28">
        <f t="shared" si="1"/>
        <v>282.55002282365331</v>
      </c>
      <c r="D19" s="27">
        <f t="shared" si="2"/>
        <v>2012</v>
      </c>
      <c r="F19" s="35">
        <v>2578.5418533320021</v>
      </c>
      <c r="H19" s="36">
        <v>0.13812038753992598</v>
      </c>
      <c r="I19" s="34">
        <v>0.65498571486560175</v>
      </c>
      <c r="J19" s="34">
        <v>0.78834513985511045</v>
      </c>
      <c r="K19" s="34">
        <v>0.84157910649124279</v>
      </c>
      <c r="L19" s="34">
        <v>0.86899797781827515</v>
      </c>
      <c r="M19" s="34">
        <v>0.89311532317767739</v>
      </c>
      <c r="N19" s="34">
        <v>0.90061211885526304</v>
      </c>
      <c r="O19" s="34">
        <v>0.90659558619763303</v>
      </c>
      <c r="P19" s="37">
        <v>0.91066962399731022</v>
      </c>
      <c r="Q19" s="34" t="s">
        <v>16</v>
      </c>
      <c r="R19" s="34" t="s">
        <v>16</v>
      </c>
      <c r="S19" s="34" t="s">
        <v>16</v>
      </c>
      <c r="T19" s="34"/>
      <c r="U19" s="34"/>
      <c r="V19" s="34"/>
      <c r="W19" s="34"/>
      <c r="X19" s="34"/>
      <c r="Y19" s="34"/>
    </row>
    <row r="20" spans="1:25" s="28" customFormat="1" ht="16.25" customHeight="1" x14ac:dyDescent="0.25">
      <c r="A20" s="27"/>
      <c r="B20" s="28">
        <v>2413.0674460066134</v>
      </c>
      <c r="C20" s="28">
        <f t="shared" si="1"/>
        <v>208.01926689865888</v>
      </c>
      <c r="D20" s="27">
        <f t="shared" si="2"/>
        <v>2013</v>
      </c>
      <c r="F20" s="38">
        <v>2418.3255594082743</v>
      </c>
      <c r="H20" s="39">
        <v>0.16511576038228173</v>
      </c>
      <c r="I20" s="40">
        <v>0.73325882686872623</v>
      </c>
      <c r="J20" s="40">
        <v>0.89486898704798057</v>
      </c>
      <c r="K20" s="40">
        <v>0.929213213521072</v>
      </c>
      <c r="L20" s="40">
        <v>0.9613259569422401</v>
      </c>
      <c r="M20" s="40">
        <v>0.97108076361182305</v>
      </c>
      <c r="N20" s="40">
        <v>0.9741658073609476</v>
      </c>
      <c r="O20" s="42">
        <v>0.97432928478484548</v>
      </c>
      <c r="P20" s="34" t="s">
        <v>16</v>
      </c>
      <c r="Q20" s="34" t="s">
        <v>16</v>
      </c>
      <c r="R20" s="34" t="s">
        <v>16</v>
      </c>
      <c r="S20" s="34" t="s">
        <v>16</v>
      </c>
      <c r="T20" s="34"/>
      <c r="U20" s="34"/>
      <c r="V20" s="34"/>
      <c r="W20" s="34"/>
      <c r="X20" s="34"/>
      <c r="Y20" s="34"/>
    </row>
    <row r="21" spans="1:25" s="28" customFormat="1" ht="16.25" customHeight="1" x14ac:dyDescent="0.25">
      <c r="A21" s="27"/>
      <c r="B21" s="28">
        <v>2196.176926012075</v>
      </c>
      <c r="C21" s="28">
        <f t="shared" si="1"/>
        <v>232.45451216960078</v>
      </c>
      <c r="D21" s="27">
        <f t="shared" si="2"/>
        <v>2014</v>
      </c>
      <c r="F21" s="35">
        <v>2197.6626070652524</v>
      </c>
      <c r="H21" s="36">
        <v>0.19233225405350274</v>
      </c>
      <c r="I21" s="34">
        <v>0.7177515959272005</v>
      </c>
      <c r="J21" s="34">
        <v>0.86587919230385668</v>
      </c>
      <c r="K21" s="34">
        <v>0.91789712894932662</v>
      </c>
      <c r="L21" s="34">
        <v>0.94836022636278217</v>
      </c>
      <c r="M21" s="34">
        <v>0.95762312678807959</v>
      </c>
      <c r="N21" s="43">
        <v>0.96693437023566065</v>
      </c>
      <c r="O21" s="34" t="s">
        <v>16</v>
      </c>
      <c r="P21" s="34" t="s">
        <v>16</v>
      </c>
      <c r="Q21" s="34" t="s">
        <v>16</v>
      </c>
      <c r="R21" s="34" t="s">
        <v>16</v>
      </c>
      <c r="S21" s="34" t="s">
        <v>16</v>
      </c>
      <c r="T21" s="34"/>
      <c r="U21" s="34"/>
      <c r="V21" s="34"/>
      <c r="W21" s="34"/>
      <c r="X21" s="34"/>
      <c r="Y21" s="34"/>
    </row>
    <row r="22" spans="1:25" s="28" customFormat="1" ht="16.25" customHeight="1" x14ac:dyDescent="0.25">
      <c r="A22" s="27"/>
      <c r="B22" s="28">
        <v>2548.5952126941934</v>
      </c>
      <c r="C22" s="28">
        <f t="shared" si="1"/>
        <v>353.17419186601421</v>
      </c>
      <c r="D22" s="27">
        <f t="shared" si="2"/>
        <v>2015</v>
      </c>
      <c r="F22" s="38">
        <v>2547.0684323784603</v>
      </c>
      <c r="H22" s="39">
        <v>0.18131210559690331</v>
      </c>
      <c r="I22" s="40">
        <v>0.67987998891956836</v>
      </c>
      <c r="J22" s="40">
        <v>0.92169415330623905</v>
      </c>
      <c r="K22" s="40">
        <v>0.9797201115223978</v>
      </c>
      <c r="L22" s="40">
        <v>1.0056860435444377</v>
      </c>
      <c r="M22" s="42">
        <v>1.0152856481842307</v>
      </c>
      <c r="N22" s="34" t="s">
        <v>16</v>
      </c>
      <c r="O22" s="34" t="s">
        <v>16</v>
      </c>
      <c r="P22" s="34" t="s">
        <v>16</v>
      </c>
      <c r="Q22" s="34" t="s">
        <v>16</v>
      </c>
      <c r="R22" s="34" t="s">
        <v>16</v>
      </c>
      <c r="S22" s="34" t="s">
        <v>16</v>
      </c>
      <c r="U22" s="44"/>
      <c r="V22" s="45"/>
      <c r="W22" s="45"/>
      <c r="X22" s="44"/>
      <c r="Y22" s="45"/>
    </row>
    <row r="23" spans="1:25" s="28" customFormat="1" ht="16.25" customHeight="1" x14ac:dyDescent="0.25">
      <c r="A23" s="27"/>
      <c r="B23" s="28">
        <v>3176.380920617949</v>
      </c>
      <c r="C23" s="28">
        <f t="shared" si="1"/>
        <v>764.96791561356872</v>
      </c>
      <c r="D23" s="27">
        <f t="shared" si="2"/>
        <v>2016</v>
      </c>
      <c r="F23" s="46">
        <v>3170.0257787896207</v>
      </c>
      <c r="H23" s="36">
        <v>0.16231328853699423</v>
      </c>
      <c r="I23" s="34">
        <v>0.69155669930706931</v>
      </c>
      <c r="J23" s="34">
        <v>0.86720084975254275</v>
      </c>
      <c r="K23" s="34">
        <v>0.95455071406932934</v>
      </c>
      <c r="L23" s="37">
        <v>0.98756148498019236</v>
      </c>
      <c r="M23" s="34" t="s">
        <v>16</v>
      </c>
      <c r="N23" s="34" t="s">
        <v>16</v>
      </c>
      <c r="O23" s="34" t="s">
        <v>16</v>
      </c>
      <c r="P23" s="34" t="s">
        <v>16</v>
      </c>
      <c r="Q23" s="34" t="s">
        <v>16</v>
      </c>
      <c r="R23" s="34" t="s">
        <v>16</v>
      </c>
      <c r="S23" s="34" t="s">
        <v>16</v>
      </c>
      <c r="U23" s="44"/>
      <c r="V23" s="44"/>
      <c r="W23" s="44"/>
      <c r="X23" s="44"/>
      <c r="Y23" s="44"/>
    </row>
    <row r="24" spans="1:25" s="28" customFormat="1" ht="16.25" customHeight="1" x14ac:dyDescent="0.25">
      <c r="A24" s="27"/>
      <c r="B24" s="28">
        <v>2629.4503676046797</v>
      </c>
      <c r="C24" s="28">
        <f t="shared" si="1"/>
        <v>836.55583715390492</v>
      </c>
      <c r="D24" s="27">
        <f t="shared" si="2"/>
        <v>2017</v>
      </c>
      <c r="F24" s="38">
        <v>2628.0276585345764</v>
      </c>
      <c r="H24" s="40">
        <v>0.13989613654369379</v>
      </c>
      <c r="I24" s="40">
        <v>0.58959468725264341</v>
      </c>
      <c r="J24" s="40">
        <v>0.81789837780793417</v>
      </c>
      <c r="K24" s="42">
        <v>0.8920624532375151</v>
      </c>
      <c r="L24" s="34"/>
      <c r="M24" s="34"/>
      <c r="N24" s="34"/>
      <c r="O24" s="34"/>
      <c r="P24" s="34"/>
      <c r="Q24" s="34"/>
      <c r="R24" s="34"/>
      <c r="S24" s="34"/>
      <c r="U24" s="44"/>
      <c r="V24" s="44"/>
      <c r="W24" s="44"/>
      <c r="X24" s="44"/>
      <c r="Y24" s="44"/>
    </row>
    <row r="25" spans="1:25" s="28" customFormat="1" ht="16.25" customHeight="1" x14ac:dyDescent="0.25">
      <c r="A25" s="27"/>
      <c r="B25" s="28">
        <v>2468.5058092192508</v>
      </c>
      <c r="C25" s="28">
        <f t="shared" si="1"/>
        <v>1079.971176405397</v>
      </c>
      <c r="D25" s="27">
        <f t="shared" si="2"/>
        <v>2018</v>
      </c>
      <c r="F25" s="35">
        <v>2466.7287882106766</v>
      </c>
      <c r="H25" s="36">
        <v>0.11581882236150573</v>
      </c>
      <c r="I25" s="34">
        <v>0.60835001096636832</v>
      </c>
      <c r="J25" s="37">
        <v>0.80786674250275781</v>
      </c>
      <c r="K25" s="34"/>
      <c r="L25" s="34"/>
      <c r="M25" s="34"/>
      <c r="N25" s="34"/>
      <c r="O25" s="34"/>
      <c r="P25" s="34"/>
      <c r="Q25" s="34"/>
      <c r="R25" s="34"/>
      <c r="S25" s="34"/>
      <c r="U25" s="44"/>
      <c r="V25" s="44"/>
      <c r="W25" s="44"/>
      <c r="X25" s="44"/>
      <c r="Y25" s="44"/>
    </row>
    <row r="26" spans="1:25" s="28" customFormat="1" ht="16.25" customHeight="1" x14ac:dyDescent="0.25">
      <c r="A26" s="27"/>
      <c r="B26" s="28">
        <v>2993.2306320065354</v>
      </c>
      <c r="C26" s="28">
        <f t="shared" si="1"/>
        <v>1579.9432305300843</v>
      </c>
      <c r="D26" s="27">
        <f t="shared" si="2"/>
        <v>2019</v>
      </c>
      <c r="F26" s="38">
        <v>2701.0769624097106</v>
      </c>
      <c r="H26" s="47">
        <v>0.14004304371362553</v>
      </c>
      <c r="I26" s="42">
        <v>0.54520607478811267</v>
      </c>
      <c r="J26" s="34"/>
      <c r="K26" s="34"/>
      <c r="L26" s="34"/>
      <c r="M26" s="34"/>
      <c r="N26" s="34"/>
      <c r="O26" s="34"/>
      <c r="P26" s="34"/>
      <c r="Q26" s="34"/>
      <c r="R26" s="34"/>
      <c r="S26" s="34"/>
      <c r="U26" s="44"/>
      <c r="V26" s="44"/>
      <c r="W26" s="44"/>
      <c r="X26" s="44"/>
      <c r="Y26" s="44"/>
    </row>
    <row r="27" spans="1:25" s="28" customFormat="1" ht="16.25" customHeight="1" x14ac:dyDescent="0.25">
      <c r="A27" s="27"/>
      <c r="B27" s="28">
        <v>1746.9222018901824</v>
      </c>
      <c r="C27" s="28">
        <f>+IF(I66="",J66*F27, IF(J66="", I66*F27,(I66+J66)*F27))</f>
        <v>878.55258975820823</v>
      </c>
      <c r="D27" s="27">
        <f t="shared" si="2"/>
        <v>2020</v>
      </c>
      <c r="F27" s="48">
        <v>1181.0402059256949</v>
      </c>
      <c r="H27" s="49">
        <v>0.25213230692610866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25" customHeight="1" x14ac:dyDescent="0.25">
      <c r="A29" s="15"/>
      <c r="D29" s="17" t="s">
        <v>7</v>
      </c>
      <c r="E29" s="18"/>
      <c r="F29" s="17" t="s">
        <v>8</v>
      </c>
      <c r="G29" s="17"/>
      <c r="H29" s="120" t="s">
        <v>11</v>
      </c>
      <c r="I29" s="120"/>
      <c r="J29" s="120"/>
      <c r="K29" s="120"/>
      <c r="L29" s="120"/>
      <c r="M29" s="120"/>
      <c r="N29" s="120"/>
      <c r="O29" s="120"/>
      <c r="P29" s="120"/>
      <c r="Q29" s="120"/>
      <c r="R29" s="120"/>
      <c r="S29" s="120"/>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25" customHeight="1" x14ac:dyDescent="0.25">
      <c r="D31" s="27">
        <v>2005</v>
      </c>
      <c r="E31" s="57"/>
      <c r="F31" s="58">
        <v>1372.8675919901216</v>
      </c>
      <c r="G31" s="17"/>
      <c r="H31" s="30">
        <v>0.10317909013924299</v>
      </c>
      <c r="I31" s="31">
        <v>0.34505145758308348</v>
      </c>
      <c r="J31" s="31">
        <v>0.42997246928684291</v>
      </c>
      <c r="K31" s="31">
        <v>0.48351457318090951</v>
      </c>
      <c r="L31" s="31">
        <v>0.52045023410442692</v>
      </c>
      <c r="M31" s="31">
        <v>0.55038716124884435</v>
      </c>
      <c r="N31" s="31">
        <v>0.57305242879861928</v>
      </c>
      <c r="O31" s="31">
        <v>0.59043759099735116</v>
      </c>
      <c r="P31" s="31">
        <v>0.60446617709181827</v>
      </c>
      <c r="Q31" s="31">
        <v>0.61522985664872887</v>
      </c>
      <c r="R31" s="31">
        <v>0.62226503660982468</v>
      </c>
      <c r="S31" s="31">
        <v>0.63021551713462309</v>
      </c>
      <c r="T31" s="31">
        <v>0.63337106303046797</v>
      </c>
      <c r="U31" s="31">
        <v>0.63833760981531573</v>
      </c>
      <c r="V31" s="59">
        <v>0.64275488759453425</v>
      </c>
      <c r="W31" s="60">
        <v>0.64797865973648872</v>
      </c>
    </row>
    <row r="32" spans="1:25" s="54" customFormat="1" ht="19.25" customHeight="1" x14ac:dyDescent="0.25">
      <c r="D32" s="27">
        <f>D31+1</f>
        <v>2006</v>
      </c>
      <c r="E32" s="57"/>
      <c r="F32" s="61">
        <v>1210.3151163422435</v>
      </c>
      <c r="G32" s="17"/>
      <c r="H32" s="36">
        <v>-1.546056463603507E-2</v>
      </c>
      <c r="I32" s="34">
        <v>0.31424240843735057</v>
      </c>
      <c r="J32" s="34">
        <v>0.44800900475740363</v>
      </c>
      <c r="K32" s="34">
        <v>0.50307590711372285</v>
      </c>
      <c r="L32" s="34">
        <v>0.54523291984689737</v>
      </c>
      <c r="M32" s="34">
        <v>0.57420187426461788</v>
      </c>
      <c r="N32" s="34">
        <v>0.59524827485308984</v>
      </c>
      <c r="O32" s="34">
        <v>0.61374124762766669</v>
      </c>
      <c r="P32" s="34">
        <v>0.62650245989241193</v>
      </c>
      <c r="Q32" s="34">
        <v>0.63386237336576279</v>
      </c>
      <c r="R32" s="34">
        <v>0.64072031596846468</v>
      </c>
      <c r="S32" s="34">
        <v>0.64501253040262674</v>
      </c>
      <c r="T32" s="34">
        <v>0.6493601275965647</v>
      </c>
      <c r="U32" s="34">
        <v>0.65491131806197089</v>
      </c>
      <c r="V32" s="37">
        <v>0.66122413854269535</v>
      </c>
    </row>
    <row r="33" spans="1:21" s="54" customFormat="1" ht="16.25" customHeight="1" x14ac:dyDescent="0.25">
      <c r="D33" s="27">
        <f>D32+1</f>
        <v>2007</v>
      </c>
      <c r="F33" s="62">
        <v>1410.8020483882501</v>
      </c>
      <c r="G33" s="17"/>
      <c r="H33" s="39">
        <v>8.1168988211362855E-2</v>
      </c>
      <c r="I33" s="40">
        <v>0.43549876926617537</v>
      </c>
      <c r="J33" s="40">
        <v>0.5907704570537532</v>
      </c>
      <c r="K33" s="40">
        <v>0.63677582862448412</v>
      </c>
      <c r="L33" s="40">
        <v>0.66954130440277571</v>
      </c>
      <c r="M33" s="40">
        <v>0.69170502456298255</v>
      </c>
      <c r="N33" s="40">
        <v>0.71372957813994231</v>
      </c>
      <c r="O33" s="40">
        <v>0.72914778702744909</v>
      </c>
      <c r="P33" s="40">
        <v>0.73902522397813541</v>
      </c>
      <c r="Q33" s="40">
        <v>0.7480548146610585</v>
      </c>
      <c r="R33" s="40">
        <v>0.75523893293924071</v>
      </c>
      <c r="S33" s="40">
        <v>0.76272706497695286</v>
      </c>
      <c r="T33" s="40">
        <v>0.76907856202771196</v>
      </c>
      <c r="U33" s="41">
        <v>0.77354230347839226</v>
      </c>
    </row>
    <row r="34" spans="1:21" s="54" customFormat="1" ht="16.25" customHeight="1" x14ac:dyDescent="0.25">
      <c r="D34" s="27">
        <f t="shared" ref="D34:D46" si="3">D33+1</f>
        <v>2008</v>
      </c>
      <c r="F34" s="61">
        <v>1419.4039058237413</v>
      </c>
      <c r="G34" s="17"/>
      <c r="H34" s="36">
        <v>0.13711791507853871</v>
      </c>
      <c r="I34" s="34">
        <v>0.48997431906729499</v>
      </c>
      <c r="J34" s="34">
        <v>0.613437901839333</v>
      </c>
      <c r="K34" s="34">
        <v>0.67911349976051905</v>
      </c>
      <c r="L34" s="34">
        <v>0.70924259010914392</v>
      </c>
      <c r="M34" s="34">
        <v>0.73653925564933964</v>
      </c>
      <c r="N34" s="34">
        <v>0.7630323411201021</v>
      </c>
      <c r="O34" s="34">
        <v>0.77306489191635241</v>
      </c>
      <c r="P34" s="34">
        <v>0.7846862690792622</v>
      </c>
      <c r="Q34" s="34">
        <v>0.7897577151274261</v>
      </c>
      <c r="R34" s="34">
        <v>0.79581875031981253</v>
      </c>
      <c r="S34" s="34">
        <v>0.80095691603610986</v>
      </c>
      <c r="T34" s="63">
        <v>0.80581549706368405</v>
      </c>
    </row>
    <row r="35" spans="1:21" s="54" customFormat="1" ht="16.25" customHeight="1" x14ac:dyDescent="0.25">
      <c r="A35" s="27"/>
      <c r="D35" s="27">
        <f t="shared" si="3"/>
        <v>2009</v>
      </c>
      <c r="F35" s="62">
        <v>1462.3434473599157</v>
      </c>
      <c r="G35" s="17"/>
      <c r="H35" s="39">
        <v>0.11562962873817142</v>
      </c>
      <c r="I35" s="40">
        <v>0.46169612514362657</v>
      </c>
      <c r="J35" s="40">
        <v>0.63364500958194681</v>
      </c>
      <c r="K35" s="40">
        <v>0.69420334986949805</v>
      </c>
      <c r="L35" s="40">
        <v>0.72474936809015356</v>
      </c>
      <c r="M35" s="40">
        <v>0.78362792588233532</v>
      </c>
      <c r="N35" s="40">
        <v>0.80584681968729643</v>
      </c>
      <c r="O35" s="40">
        <v>0.82072639726705787</v>
      </c>
      <c r="P35" s="40">
        <v>0.8273317691987524</v>
      </c>
      <c r="Q35" s="40">
        <v>0.83545483137408416</v>
      </c>
      <c r="R35" s="40">
        <v>0.84053256010486121</v>
      </c>
      <c r="S35" s="40">
        <v>0.85305491440763181</v>
      </c>
    </row>
    <row r="36" spans="1:21" s="54" customFormat="1" ht="16.25" customHeight="1" x14ac:dyDescent="0.25">
      <c r="A36" s="27"/>
      <c r="D36" s="27">
        <f t="shared" si="3"/>
        <v>2010</v>
      </c>
      <c r="F36" s="61">
        <v>1169.7403218392947</v>
      </c>
      <c r="G36" s="17"/>
      <c r="H36" s="36">
        <v>8.3821550799540304E-2</v>
      </c>
      <c r="I36" s="34">
        <v>0.39817853577471618</v>
      </c>
      <c r="J36" s="34">
        <v>0.52580354918454797</v>
      </c>
      <c r="K36" s="34">
        <v>0.61849377671155648</v>
      </c>
      <c r="L36" s="34">
        <v>0.72712530806469999</v>
      </c>
      <c r="M36" s="34">
        <v>0.75635101165333096</v>
      </c>
      <c r="N36" s="34">
        <v>0.78089955079795936</v>
      </c>
      <c r="O36" s="34">
        <v>0.79194381221736199</v>
      </c>
      <c r="P36" s="34">
        <v>0.80080084929908946</v>
      </c>
      <c r="Q36" s="34">
        <v>0.80814241869641934</v>
      </c>
      <c r="R36" s="37">
        <v>0.81397759363893196</v>
      </c>
      <c r="S36" s="34" t="s">
        <v>16</v>
      </c>
    </row>
    <row r="37" spans="1:21" s="54" customFormat="1" ht="16.25" customHeight="1" x14ac:dyDescent="0.25">
      <c r="A37" s="27"/>
      <c r="D37" s="27">
        <f t="shared" si="3"/>
        <v>2011</v>
      </c>
      <c r="F37" s="62">
        <v>1997.6269571828918</v>
      </c>
      <c r="G37" s="17"/>
      <c r="H37" s="39">
        <v>9.1162035615713052E-2</v>
      </c>
      <c r="I37" s="40">
        <v>0.50032272940187228</v>
      </c>
      <c r="J37" s="40">
        <v>0.72295776992739347</v>
      </c>
      <c r="K37" s="40">
        <v>0.78178003049839817</v>
      </c>
      <c r="L37" s="40">
        <v>0.81487653465352405</v>
      </c>
      <c r="M37" s="40">
        <v>0.83574212466471309</v>
      </c>
      <c r="N37" s="40">
        <v>0.85142350518029442</v>
      </c>
      <c r="O37" s="40">
        <v>0.86460919377627576</v>
      </c>
      <c r="P37" s="40">
        <v>0.8718093821233992</v>
      </c>
      <c r="Q37" s="42">
        <v>0.87830733158994934</v>
      </c>
      <c r="R37" s="34" t="s">
        <v>16</v>
      </c>
      <c r="S37" s="34" t="s">
        <v>16</v>
      </c>
    </row>
    <row r="38" spans="1:21" s="54" customFormat="1" ht="16.25" customHeight="1" x14ac:dyDescent="0.25">
      <c r="A38" s="27"/>
      <c r="D38" s="27">
        <f t="shared" si="3"/>
        <v>2012</v>
      </c>
      <c r="F38" s="61">
        <v>2578.5418533320021</v>
      </c>
      <c r="G38" s="17"/>
      <c r="H38" s="36">
        <v>0.10134349945178479</v>
      </c>
      <c r="I38" s="34">
        <v>0.51320537901534391</v>
      </c>
      <c r="J38" s="34">
        <v>0.67752526598789697</v>
      </c>
      <c r="K38" s="34">
        <v>0.74535770203535279</v>
      </c>
      <c r="L38" s="34">
        <v>0.78286725157000481</v>
      </c>
      <c r="M38" s="34">
        <v>0.81131463582285479</v>
      </c>
      <c r="N38" s="34">
        <v>0.82852382911869404</v>
      </c>
      <c r="O38" s="34">
        <v>0.84229537300534374</v>
      </c>
      <c r="P38" s="37">
        <v>0.85207397751713398</v>
      </c>
      <c r="Q38" s="34" t="s">
        <v>16</v>
      </c>
      <c r="R38" s="34" t="s">
        <v>16</v>
      </c>
      <c r="S38" s="34" t="s">
        <v>16</v>
      </c>
    </row>
    <row r="39" spans="1:21" s="54" customFormat="1" ht="16.25" customHeight="1" x14ac:dyDescent="0.25">
      <c r="A39" s="27"/>
      <c r="D39" s="27">
        <f t="shared" si="3"/>
        <v>2013</v>
      </c>
      <c r="F39" s="62">
        <v>2418.3255594082743</v>
      </c>
      <c r="G39" s="17"/>
      <c r="H39" s="39">
        <v>9.4011103994692591E-2</v>
      </c>
      <c r="I39" s="40">
        <v>0.54214724868949982</v>
      </c>
      <c r="J39" s="40">
        <v>0.75882766390474576</v>
      </c>
      <c r="K39" s="40">
        <v>0.82244177639720217</v>
      </c>
      <c r="L39" s="40">
        <v>0.85942486421326658</v>
      </c>
      <c r="M39" s="40">
        <v>0.8889928270139249</v>
      </c>
      <c r="N39" s="40">
        <v>0.90239696097019495</v>
      </c>
      <c r="O39" s="42">
        <v>0.91342936893828508</v>
      </c>
      <c r="P39" s="34" t="s">
        <v>16</v>
      </c>
      <c r="Q39" s="34" t="s">
        <v>16</v>
      </c>
      <c r="R39" s="34" t="s">
        <v>16</v>
      </c>
      <c r="S39" s="34" t="s">
        <v>16</v>
      </c>
    </row>
    <row r="40" spans="1:21" s="54" customFormat="1" ht="16.25" customHeight="1" x14ac:dyDescent="0.25">
      <c r="A40" s="27"/>
      <c r="D40" s="27">
        <f t="shared" si="3"/>
        <v>2014</v>
      </c>
      <c r="F40" s="61">
        <v>2197.6626070652524</v>
      </c>
      <c r="G40" s="17"/>
      <c r="H40" s="36">
        <v>0.11279640834967559</v>
      </c>
      <c r="I40" s="34">
        <v>0.52527331699145208</v>
      </c>
      <c r="J40" s="34">
        <v>0.71523475830877259</v>
      </c>
      <c r="K40" s="64">
        <v>0.79272052415524141</v>
      </c>
      <c r="L40" s="34">
        <v>0.84353966627224086</v>
      </c>
      <c r="M40" s="34">
        <v>0.87550584425579814</v>
      </c>
      <c r="N40" s="37">
        <v>0.89404874705433923</v>
      </c>
      <c r="O40" s="34" t="s">
        <v>16</v>
      </c>
      <c r="P40" s="34" t="s">
        <v>16</v>
      </c>
      <c r="Q40" s="34" t="s">
        <v>16</v>
      </c>
      <c r="R40" s="34" t="s">
        <v>16</v>
      </c>
      <c r="S40" s="34" t="s">
        <v>16</v>
      </c>
    </row>
    <row r="41" spans="1:21" s="54" customFormat="1" ht="15.65" customHeight="1" x14ac:dyDescent="0.25">
      <c r="A41" s="27"/>
      <c r="D41" s="27">
        <f t="shared" si="3"/>
        <v>2015</v>
      </c>
      <c r="F41" s="62">
        <v>2547.0684323784603</v>
      </c>
      <c r="G41" s="17"/>
      <c r="H41" s="39">
        <v>0.11533885057021732</v>
      </c>
      <c r="I41" s="40">
        <v>0.49234113967871224</v>
      </c>
      <c r="J41" s="40">
        <v>0.72843937261660274</v>
      </c>
      <c r="K41" s="40">
        <v>0.8366714011266263</v>
      </c>
      <c r="L41" s="40">
        <v>0.88871932855235269</v>
      </c>
      <c r="M41" s="42">
        <v>0.92354028079251649</v>
      </c>
      <c r="N41" s="34" t="s">
        <v>16</v>
      </c>
      <c r="O41" s="34" t="s">
        <v>16</v>
      </c>
      <c r="P41" s="34" t="s">
        <v>16</v>
      </c>
      <c r="Q41" s="34" t="s">
        <v>16</v>
      </c>
      <c r="R41" s="34" t="s">
        <v>16</v>
      </c>
      <c r="S41" s="34" t="s">
        <v>16</v>
      </c>
    </row>
    <row r="42" spans="1:21" s="54" customFormat="1" ht="18.75" customHeight="1" x14ac:dyDescent="0.25">
      <c r="A42" s="27"/>
      <c r="D42" s="27">
        <f t="shared" si="3"/>
        <v>2016</v>
      </c>
      <c r="E42" s="65"/>
      <c r="F42" s="61">
        <v>3170.0257787896207</v>
      </c>
      <c r="G42" s="17"/>
      <c r="H42" s="66">
        <v>7.6840276141701441E-2</v>
      </c>
      <c r="I42" s="34">
        <v>0.43669572952718971</v>
      </c>
      <c r="J42" s="34">
        <v>0.64233738809375196</v>
      </c>
      <c r="K42" s="34">
        <v>0.75731130581863626</v>
      </c>
      <c r="L42" s="37">
        <v>0.8364849781763517</v>
      </c>
      <c r="M42" s="34" t="s">
        <v>16</v>
      </c>
      <c r="N42" s="34" t="s">
        <v>16</v>
      </c>
      <c r="O42" s="34" t="s">
        <v>16</v>
      </c>
      <c r="P42" s="34" t="s">
        <v>16</v>
      </c>
      <c r="Q42" s="34" t="s">
        <v>16</v>
      </c>
      <c r="R42" s="34" t="s">
        <v>16</v>
      </c>
      <c r="S42" s="34" t="s">
        <v>16</v>
      </c>
    </row>
    <row r="43" spans="1:21" s="54" customFormat="1" ht="18.75" customHeight="1" x14ac:dyDescent="0.25">
      <c r="A43" s="27"/>
      <c r="D43" s="27">
        <f t="shared" si="3"/>
        <v>2017</v>
      </c>
      <c r="E43" s="65"/>
      <c r="F43" s="62">
        <v>2628.0276585345764</v>
      </c>
      <c r="G43" s="17"/>
      <c r="H43" s="40">
        <v>7.0649476561090829E-2</v>
      </c>
      <c r="I43" s="40">
        <v>0.38539908518841004</v>
      </c>
      <c r="J43" s="40">
        <v>0.60634250149992486</v>
      </c>
      <c r="K43" s="40">
        <v>0.72106861256317278</v>
      </c>
      <c r="L43" s="34"/>
      <c r="M43" s="34"/>
      <c r="N43" s="34"/>
      <c r="O43" s="34"/>
      <c r="P43" s="34"/>
      <c r="Q43" s="34"/>
      <c r="R43" s="34"/>
      <c r="S43" s="34"/>
    </row>
    <row r="44" spans="1:21" s="54" customFormat="1" ht="18.75" customHeight="1" x14ac:dyDescent="0.25">
      <c r="A44" s="27"/>
      <c r="D44" s="27">
        <f t="shared" si="3"/>
        <v>2018</v>
      </c>
      <c r="E44" s="65"/>
      <c r="F44" s="61">
        <v>2466.7287882106766</v>
      </c>
      <c r="G44" s="17"/>
      <c r="H44" s="67">
        <v>5.7841224764224562E-2</v>
      </c>
      <c r="I44" s="34">
        <v>0.39555722096749185</v>
      </c>
      <c r="J44" s="37">
        <v>0.59252808362037213</v>
      </c>
      <c r="K44" s="34"/>
      <c r="L44" s="34"/>
      <c r="M44" s="34"/>
      <c r="N44" s="34"/>
      <c r="O44" s="34"/>
      <c r="P44" s="34"/>
      <c r="Q44" s="34"/>
      <c r="R44" s="34"/>
      <c r="S44" s="34"/>
    </row>
    <row r="45" spans="1:21" s="54" customFormat="1" ht="18.75" customHeight="1" x14ac:dyDescent="0.25">
      <c r="A45" s="27"/>
      <c r="D45" s="27">
        <f t="shared" si="3"/>
        <v>2019</v>
      </c>
      <c r="E45" s="65"/>
      <c r="F45" s="62">
        <v>2701.0769624097106</v>
      </c>
      <c r="G45" s="17"/>
      <c r="H45" s="47">
        <v>7.4736627845865808E-2</v>
      </c>
      <c r="I45" s="42">
        <v>0.36509686855931534</v>
      </c>
      <c r="J45" s="34"/>
      <c r="K45" s="34"/>
      <c r="L45" s="34"/>
      <c r="M45" s="34"/>
      <c r="N45" s="34"/>
      <c r="O45" s="34"/>
      <c r="P45" s="34"/>
      <c r="Q45" s="34"/>
      <c r="R45" s="34"/>
      <c r="S45" s="34"/>
    </row>
    <row r="46" spans="1:21" s="54" customFormat="1" ht="18.75" customHeight="1" x14ac:dyDescent="0.25">
      <c r="A46" s="27"/>
      <c r="D46" s="27">
        <f t="shared" si="3"/>
        <v>2020</v>
      </c>
      <c r="E46" s="65"/>
      <c r="F46" s="68">
        <v>1181.0402059256949</v>
      </c>
      <c r="G46" s="17"/>
      <c r="H46" s="69">
        <v>0.12695442874256094</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4"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121"/>
      <c r="M50" s="121"/>
      <c r="N50" s="121"/>
      <c r="O50" s="121"/>
      <c r="P50" s="121"/>
      <c r="Q50" s="121"/>
      <c r="R50" s="121"/>
      <c r="S50" s="121"/>
    </row>
    <row r="51" spans="1:19" s="28" customFormat="1" ht="16.25" customHeight="1" x14ac:dyDescent="0.25">
      <c r="A51" s="27"/>
      <c r="D51" s="55">
        <v>2005</v>
      </c>
      <c r="F51" s="73">
        <v>0.80295919874609145</v>
      </c>
      <c r="H51" s="74">
        <v>0.64797865973648838</v>
      </c>
      <c r="I51" s="74">
        <v>9.9287009109029378E-2</v>
      </c>
      <c r="J51" s="74">
        <v>5.5693529900573656E-2</v>
      </c>
      <c r="K51" s="34"/>
      <c r="L51" s="34"/>
      <c r="M51" s="34"/>
      <c r="N51" s="34"/>
      <c r="O51" s="34"/>
      <c r="P51" s="34"/>
      <c r="Q51" s="34"/>
    </row>
    <row r="52" spans="1:19" s="28" customFormat="1" ht="16.25" customHeight="1" x14ac:dyDescent="0.25">
      <c r="A52" s="27"/>
      <c r="D52" s="55">
        <f>D51+1</f>
        <v>2006</v>
      </c>
      <c r="F52" s="75">
        <v>0.83072161761951357</v>
      </c>
      <c r="H52" s="76">
        <v>0.66122413854269535</v>
      </c>
      <c r="I52" s="76">
        <v>0.10134346266568303</v>
      </c>
      <c r="J52" s="76">
        <v>6.8154016411135207E-2</v>
      </c>
      <c r="K52" s="34"/>
      <c r="L52" s="34"/>
      <c r="M52" s="34"/>
      <c r="N52" s="34"/>
      <c r="O52" s="34"/>
      <c r="P52" s="34"/>
      <c r="Q52" s="34"/>
    </row>
    <row r="53" spans="1:19" s="28" customFormat="1" ht="16.25" customHeight="1" x14ac:dyDescent="0.25">
      <c r="A53" s="27"/>
      <c r="D53" s="55">
        <f>D52+1</f>
        <v>2007</v>
      </c>
      <c r="F53" s="77">
        <v>0.90114565368259691</v>
      </c>
      <c r="H53" s="78">
        <v>0.77354230347839192</v>
      </c>
      <c r="I53" s="78">
        <v>7.9753462615760898E-2</v>
      </c>
      <c r="J53" s="78">
        <v>4.7849887588444023E-2</v>
      </c>
      <c r="K53" s="34"/>
      <c r="L53" s="34"/>
      <c r="M53" s="34"/>
      <c r="N53" s="34"/>
      <c r="O53" s="34"/>
      <c r="P53" s="34"/>
      <c r="Q53" s="34"/>
    </row>
    <row r="54" spans="1:19" s="28" customFormat="1" ht="16.25" customHeight="1" x14ac:dyDescent="0.25">
      <c r="A54" s="27"/>
      <c r="D54" s="55">
        <f t="shared" ref="D54:D61" si="4">D53+1</f>
        <v>2008</v>
      </c>
      <c r="F54" s="75">
        <v>0.89069795581498457</v>
      </c>
      <c r="H54" s="76">
        <v>0.80581549706368349</v>
      </c>
      <c r="I54" s="76">
        <v>5.811052970467951E-2</v>
      </c>
      <c r="J54" s="76">
        <v>2.6771929046621533E-2</v>
      </c>
      <c r="K54" s="34"/>
      <c r="L54" s="34"/>
      <c r="M54" s="34"/>
      <c r="N54" s="34"/>
      <c r="O54" s="34"/>
      <c r="P54" s="34"/>
      <c r="Q54" s="34"/>
    </row>
    <row r="55" spans="1:19" s="28" customFormat="1" ht="16.25" customHeight="1" x14ac:dyDescent="0.25">
      <c r="A55" s="27"/>
      <c r="D55" s="55">
        <f t="shared" si="4"/>
        <v>2009</v>
      </c>
      <c r="F55" s="77">
        <v>0.95090281708112234</v>
      </c>
      <c r="H55" s="78">
        <v>0.8530549144076317</v>
      </c>
      <c r="I55" s="78">
        <v>6.3979201422967452E-2</v>
      </c>
      <c r="J55" s="78">
        <v>3.3868701250523194E-2</v>
      </c>
      <c r="K55" s="34"/>
      <c r="L55" s="34"/>
      <c r="M55" s="34"/>
      <c r="N55" s="34"/>
      <c r="O55" s="34"/>
      <c r="P55" s="34"/>
      <c r="Q55" s="34"/>
    </row>
    <row r="56" spans="1:19" s="28" customFormat="1" ht="16.25" customHeight="1" x14ac:dyDescent="0.25">
      <c r="A56" s="27"/>
      <c r="D56" s="55">
        <f t="shared" si="4"/>
        <v>2010</v>
      </c>
      <c r="F56" s="75">
        <v>0.91158660068294128</v>
      </c>
      <c r="H56" s="76">
        <v>0.8139775936389323</v>
      </c>
      <c r="I56" s="76">
        <v>7.4825178614040533E-2</v>
      </c>
      <c r="J56" s="76">
        <v>2.278382842996848E-2</v>
      </c>
      <c r="K56" s="34"/>
      <c r="L56" s="34"/>
      <c r="M56" s="34"/>
      <c r="N56" s="34"/>
      <c r="O56" s="34"/>
      <c r="P56" s="34"/>
      <c r="Q56" s="34"/>
    </row>
    <row r="57" spans="1:19" s="28" customFormat="1" ht="16.25" customHeight="1" x14ac:dyDescent="0.25">
      <c r="A57" s="27"/>
      <c r="D57" s="55">
        <f t="shared" si="4"/>
        <v>2011</v>
      </c>
      <c r="F57" s="77">
        <v>0.94210552340085019</v>
      </c>
      <c r="H57" s="78">
        <v>0.87830733158994967</v>
      </c>
      <c r="I57" s="78">
        <v>4.4417860310996392E-2</v>
      </c>
      <c r="J57" s="78">
        <v>1.9380331499904049E-2</v>
      </c>
      <c r="K57" s="34"/>
      <c r="L57" s="34"/>
      <c r="M57" s="34"/>
      <c r="N57" s="34"/>
      <c r="O57" s="34"/>
      <c r="P57" s="34"/>
      <c r="Q57" s="34"/>
    </row>
    <row r="58" spans="1:19" s="28" customFormat="1" ht="16.25" customHeight="1" x14ac:dyDescent="0.25">
      <c r="A58" s="27"/>
      <c r="D58" s="55">
        <f t="shared" si="4"/>
        <v>2012</v>
      </c>
      <c r="F58" s="75">
        <v>0.96165142046557406</v>
      </c>
      <c r="H58" s="76">
        <v>0.85207397751713365</v>
      </c>
      <c r="I58" s="76">
        <v>5.8595646480176254E-2</v>
      </c>
      <c r="J58" s="76">
        <v>5.098179646826418E-2</v>
      </c>
      <c r="K58" s="34"/>
      <c r="L58" s="34"/>
      <c r="M58" s="34"/>
      <c r="N58" s="34"/>
      <c r="O58" s="34"/>
      <c r="P58" s="34"/>
      <c r="Q58" s="34"/>
    </row>
    <row r="59" spans="1:19" s="28" customFormat="1" ht="16.25" customHeight="1" x14ac:dyDescent="0.25">
      <c r="A59" s="27"/>
      <c r="D59" s="55">
        <f t="shared" si="4"/>
        <v>2013</v>
      </c>
      <c r="F59" s="77">
        <v>0.99944726098320846</v>
      </c>
      <c r="H59" s="78">
        <v>0.91342936893828552</v>
      </c>
      <c r="I59" s="78">
        <v>6.0899915846560501E-2</v>
      </c>
      <c r="J59" s="78">
        <v>2.5117976198362459E-2</v>
      </c>
    </row>
    <row r="60" spans="1:19" s="28" customFormat="1" ht="16.25" customHeight="1" x14ac:dyDescent="0.25">
      <c r="A60" s="54"/>
      <c r="D60" s="55">
        <f t="shared" si="4"/>
        <v>2014</v>
      </c>
      <c r="F60" s="75">
        <v>0.99982226816821873</v>
      </c>
      <c r="H60" s="76">
        <v>0.89404874705433868</v>
      </c>
      <c r="I60" s="76">
        <v>7.2885623181321482E-2</v>
      </c>
      <c r="J60" s="76">
        <v>3.2887897932558405E-2</v>
      </c>
    </row>
    <row r="61" spans="1:19" s="28" customFormat="1" ht="15.65" customHeight="1" x14ac:dyDescent="0.25">
      <c r="D61" s="55">
        <f t="shared" si="4"/>
        <v>2015</v>
      </c>
      <c r="F61" s="77">
        <v>1.0621993711320015</v>
      </c>
      <c r="H61" s="78">
        <v>0.92354028079251693</v>
      </c>
      <c r="I61" s="78">
        <v>9.1745367391714266E-2</v>
      </c>
      <c r="J61" s="78">
        <v>4.6913722947770256E-2</v>
      </c>
    </row>
    <row r="62" spans="1:19" s="28" customFormat="1" ht="18.75" customHeight="1" x14ac:dyDescent="0.25">
      <c r="D62" s="27">
        <f>D61+1</f>
        <v>2016</v>
      </c>
      <c r="F62" s="75">
        <v>1.0777978156718397</v>
      </c>
      <c r="H62" s="76">
        <v>0.83648497817635126</v>
      </c>
      <c r="I62" s="76">
        <v>0.15107650680384047</v>
      </c>
      <c r="J62" s="76">
        <v>9.0236330691647923E-2</v>
      </c>
    </row>
    <row r="63" spans="1:19" s="28" customFormat="1" ht="18.75" customHeight="1" x14ac:dyDescent="0.25">
      <c r="D63" s="27">
        <f>D62+1</f>
        <v>2017</v>
      </c>
      <c r="F63" s="77">
        <v>1.0393894013254872</v>
      </c>
      <c r="H63" s="78">
        <v>0.72106861256317267</v>
      </c>
      <c r="I63" s="78">
        <v>0.17099384067434206</v>
      </c>
      <c r="J63" s="78">
        <v>0.14732694808797248</v>
      </c>
    </row>
    <row r="64" spans="1:19" s="28" customFormat="1" ht="18.75" customHeight="1" x14ac:dyDescent="0.25">
      <c r="D64" s="27">
        <f t="shared" ref="D64:D65" si="5">D63+1</f>
        <v>2018</v>
      </c>
      <c r="F64" s="75">
        <v>1.0303432101016217</v>
      </c>
      <c r="H64" s="76">
        <v>0.5925280836203719</v>
      </c>
      <c r="I64" s="76">
        <v>0.2153386588823856</v>
      </c>
      <c r="J64" s="76">
        <v>0.22247646759886405</v>
      </c>
    </row>
    <row r="65" spans="1:10" s="28" customFormat="1" ht="18.75" customHeight="1" x14ac:dyDescent="0.25">
      <c r="D65" s="27">
        <f t="shared" si="5"/>
        <v>2019</v>
      </c>
      <c r="F65" s="77">
        <v>0.95002771374358963</v>
      </c>
      <c r="H65" s="78">
        <v>0.36509686855931534</v>
      </c>
      <c r="I65" s="78">
        <v>0.18010920622879728</v>
      </c>
      <c r="J65" s="78">
        <v>0.40482163895547701</v>
      </c>
    </row>
    <row r="66" spans="1:10" s="28" customFormat="1" ht="18.75" customHeight="1" x14ac:dyDescent="0.25">
      <c r="D66" s="27">
        <f>D65+1</f>
        <v>2020</v>
      </c>
      <c r="F66" s="79">
        <v>0.8708347685906036</v>
      </c>
      <c r="H66" s="80">
        <v>0.12695442874256094</v>
      </c>
      <c r="I66" s="80">
        <v>0.12517787818354772</v>
      </c>
      <c r="J66" s="80">
        <v>0.61870246166449494</v>
      </c>
    </row>
    <row r="67" spans="1:10" x14ac:dyDescent="0.25">
      <c r="A67" s="81"/>
    </row>
    <row r="68" spans="1:10" ht="12.15" customHeight="1" x14ac:dyDescent="0.25">
      <c r="A68" s="81"/>
    </row>
    <row r="69" spans="1:10" ht="10.25"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oddFooter xml:space="preserve">&amp;LP&amp;&amp;C Loss Ratio Workbook 2020&amp;C &amp;D&amp;RPage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Data description</vt:lpstr>
      <vt:lpstr>SR GROUP</vt:lpstr>
      <vt:lpstr>SR Reinsurance - All Lines</vt:lpstr>
      <vt:lpstr>SR CorSo - All Lines</vt:lpstr>
      <vt:lpstr>Property</vt:lpstr>
      <vt:lpstr>Property Reinsurance</vt:lpstr>
      <vt:lpstr>Property CS</vt:lpstr>
      <vt:lpstr>Motor</vt:lpstr>
      <vt:lpstr>Motor Reinsurance</vt:lpstr>
      <vt:lpstr>Motor CS</vt:lpstr>
      <vt:lpstr>Motor - Prop &amp; Direct Reinsura</vt:lpstr>
      <vt:lpstr>Motor - NP &amp; Fac Reinsurance</vt:lpstr>
      <vt:lpstr>Liability</vt:lpstr>
      <vt:lpstr>Liability Reinsurance</vt:lpstr>
      <vt:lpstr>Liability CS</vt:lpstr>
      <vt:lpstr>Liability - NP</vt:lpstr>
      <vt:lpstr>Liability - Prop &amp; Direct</vt:lpstr>
      <vt:lpstr>Accident &amp; Health and WC</vt:lpstr>
      <vt:lpstr>Accident &amp; Health and WC Reins</vt:lpstr>
      <vt:lpstr>Accident &amp; Health and WC CS</vt:lpstr>
      <vt:lpstr>Specialty</vt:lpstr>
      <vt:lpstr>Specialty Reinsurance</vt:lpstr>
      <vt:lpstr>Specialty CS</vt:lpstr>
      <vt:lpstr>Credit &amp; Surety</vt:lpstr>
      <vt:lpstr>Credit &amp; Surety Reinsurance</vt:lpstr>
      <vt:lpstr>Credit &amp; Surety CS</vt:lpstr>
      <vt:lpstr>Various other lines &amp; multilin</vt:lpstr>
      <vt:lpstr>'Accident &amp; Health and WC'!Print_Area</vt:lpstr>
      <vt:lpstr>'Accident &amp; Health and WC CS'!Print_Area</vt:lpstr>
      <vt:lpstr>'Accident &amp; Health and WC Reins'!Print_Area</vt:lpstr>
      <vt:lpstr>'Credit &amp; Surety'!Print_Area</vt:lpstr>
      <vt:lpstr>'Credit &amp; Surety CS'!Print_Area</vt:lpstr>
      <vt:lpstr>'Credit &amp; Surety Reinsurance'!Print_Area</vt:lpstr>
      <vt:lpstr>Liability!Print_Area</vt:lpstr>
      <vt:lpstr>'Liability - NP'!Print_Area</vt:lpstr>
      <vt:lpstr>'Liability - Prop &amp; Direct'!Print_Area</vt:lpstr>
      <vt:lpstr>'Liability CS'!Print_Area</vt:lpstr>
      <vt:lpstr>'Liability Reinsurance'!Print_Area</vt:lpstr>
      <vt:lpstr>Motor!Print_Area</vt:lpstr>
      <vt:lpstr>'Motor - NP &amp; Fac Reinsurance'!Print_Area</vt:lpstr>
      <vt:lpstr>'Motor - Prop &amp; Direct Reinsura'!Print_Area</vt:lpstr>
      <vt:lpstr>'Motor CS'!Print_Area</vt:lpstr>
      <vt:lpstr>'Motor Reinsurance'!Print_Area</vt:lpstr>
      <vt:lpstr>Property!Print_Area</vt:lpstr>
      <vt:lpstr>'Property CS'!Print_Area</vt:lpstr>
      <vt:lpstr>'Property Reinsurance'!Print_Area</vt:lpstr>
      <vt:lpstr>Specialty!Print_Area</vt:lpstr>
      <vt:lpstr>'Specialty CS'!Print_Area</vt:lpstr>
      <vt:lpstr>'Specialty Reinsurance'!Print_Area</vt:lpstr>
      <vt:lpstr>'SR CorSo - All Lines'!Print_Area</vt:lpstr>
      <vt:lpstr>'SR GROUP'!Print_Area</vt:lpstr>
      <vt:lpstr>'SR Reinsurance - All Lines'!Print_Area</vt:lpstr>
      <vt:lpstr>'Various other lines &amp; multilin'!Print_Area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Marius Costeniuc</dc:creator>
  <cp:lastModifiedBy>Serena Caduff</cp:lastModifiedBy>
  <cp:lastPrinted>2021-03-04T09:39:18Z</cp:lastPrinted>
  <dcterms:created xsi:type="dcterms:W3CDTF">2021-02-25T08:45:26Z</dcterms:created>
  <dcterms:modified xsi:type="dcterms:W3CDTF">2021-03-16T16:42:40Z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c2fedb-0da6-4717-8531-d16a1b9930f4_Enabled">
    <vt:lpwstr>true</vt:lpwstr>
  </property>
  <property fmtid="{D5CDD505-2E9C-101B-9397-08002B2CF9AE}" pid="3" name="MSIP_Label_90c2fedb-0da6-4717-8531-d16a1b9930f4_SetDate">
    <vt:lpwstr>2021-03-16T16:40:42Z</vt:lpwstr>
  </property>
  <property fmtid="{D5CDD505-2E9C-101B-9397-08002B2CF9AE}" pid="4" name="MSIP_Label_90c2fedb-0da6-4717-8531-d16a1b9930f4_Method">
    <vt:lpwstr>Standard</vt:lpwstr>
  </property>
  <property fmtid="{D5CDD505-2E9C-101B-9397-08002B2CF9AE}" pid="5" name="MSIP_Label_90c2fedb-0da6-4717-8531-d16a1b9930f4_Name">
    <vt:lpwstr>90c2fedb-0da6-4717-8531-d16a1b9930f4</vt:lpwstr>
  </property>
  <property fmtid="{D5CDD505-2E9C-101B-9397-08002B2CF9AE}" pid="6" name="MSIP_Label_90c2fedb-0da6-4717-8531-d16a1b9930f4_SiteId">
    <vt:lpwstr>45597f60-6e37-4be7-acfb-4c9e23b261ea</vt:lpwstr>
  </property>
  <property fmtid="{D5CDD505-2E9C-101B-9397-08002B2CF9AE}" pid="7" name="MSIP_Label_90c2fedb-0da6-4717-8531-d16a1b9930f4_ActionId">
    <vt:lpwstr>f85f0d6b-9bb4-4298-bd62-cfeda1352a2b</vt:lpwstr>
  </property>
  <property fmtid="{D5CDD505-2E9C-101B-9397-08002B2CF9AE}" pid="8" name="MSIP_Label_90c2fedb-0da6-4717-8531-d16a1b9930f4_ContentBits">
    <vt:lpwstr>0</vt:lpwstr>
  </property>
  <property fmtid="{D5CDD505-2E9C-101B-9397-08002B2CF9AE}" pid="9" name="Sensitivity">
    <vt:lpwstr>Internal</vt:lpwstr>
  </property>
</Properties>
</file>