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C:\Users\s4ggzx\Desktop\Supplement\"/>
    </mc:Choice>
  </mc:AlternateContent>
  <xr:revisionPtr revIDLastSave="0" documentId="13_ncr:1_{4773126A-6E13-4233-909E-194720136C1C}" xr6:coauthVersionLast="47" xr6:coauthVersionMax="47" xr10:uidLastSave="{00000000-0000-0000-0000-000000000000}"/>
  <bookViews>
    <workbookView xWindow="-51720" yWindow="-120" windowWidth="51840" windowHeight="21120" tabRatio="879" xr2:uid="{2271C916-2328-4D90-B04C-7DECF21226E3}"/>
  </bookViews>
  <sheets>
    <sheet name="Glossary" sheetId="13" r:id="rId1"/>
    <sheet name="9M 24 - Key figures" sheetId="1" r:id="rId2"/>
    <sheet name="9M 24 - Income statement" sheetId="21" r:id="rId3"/>
    <sheet name="9M 24 - Balance sheet" sheetId="20" r:id="rId4"/>
    <sheet name="9M 24 - Combined ratio" sheetId="24" r:id="rId5"/>
    <sheet name="9M 24 - ROI" sheetId="22" r:id="rId6"/>
    <sheet name="9M 24 - SHE development &amp; ROE" sheetId="12" r:id="rId7"/>
    <sheet name="Q3 24 - Income statement" sheetId="19" r:id="rId8"/>
    <sheet name="Q3 24 - Combined ratio" sheetId="25" r:id="rId9"/>
    <sheet name="Q3 24 - ROI"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5" l="1"/>
  <c r="D20" i="25"/>
  <c r="D19" i="25"/>
  <c r="D9" i="25"/>
  <c r="D10" i="25" s="1"/>
  <c r="D8" i="25"/>
  <c r="D6" i="25"/>
  <c r="D7" i="25" s="1"/>
  <c r="D5" i="25"/>
  <c r="D20" i="12"/>
  <c r="D23" i="25" l="1"/>
  <c r="D11" i="25"/>
  <c r="D22" i="12"/>
  <c r="D20" i="24"/>
  <c r="D8" i="24"/>
  <c r="D6" i="24"/>
  <c r="D9" i="24"/>
  <c r="H8" i="1" l="1"/>
  <c r="F8" i="1"/>
  <c r="D19" i="24"/>
  <c r="J8" i="1"/>
  <c r="D5" i="24"/>
  <c r="D21" i="24"/>
  <c r="D10" i="24"/>
  <c r="D8" i="1"/>
  <c r="D7" i="24" l="1"/>
  <c r="D23" i="24"/>
  <c r="D11" i="24"/>
  <c r="N8" i="1" l="1"/>
</calcChain>
</file>

<file path=xl/sharedStrings.xml><?xml version="1.0" encoding="utf-8"?>
<sst xmlns="http://schemas.openxmlformats.org/spreadsheetml/2006/main" count="314" uniqueCount="151">
  <si>
    <t>Financial supplement 9M 2024</t>
  </si>
  <si>
    <t>CSM</t>
  </si>
  <si>
    <t>Contractual service  margin, gross of tax, unless otherwise stated</t>
  </si>
  <si>
    <t>Earnings per share</t>
  </si>
  <si>
    <t>Net income attributable to shareholders after impact of perpetual capital instruments / weighted average shares outstanding</t>
  </si>
  <si>
    <t>Insurance revenue</t>
  </si>
  <si>
    <t>Gross of reinsurance, unless otherwise stated</t>
  </si>
  <si>
    <t>Insurance revenue (net)</t>
  </si>
  <si>
    <t>Insurance revenue, net of allocation of reinsurance premiums</t>
  </si>
  <si>
    <t>Insurance service expense (net)</t>
  </si>
  <si>
    <t>Insurance service expense, net of amounts recoverable from reinsurers for incurred claims</t>
  </si>
  <si>
    <t>Non-directly attributable expenses</t>
  </si>
  <si>
    <t>Non-directly attributable expenses used for Corporate Solutions’ combined ratio calculation exclude items such as IFRS 9 and IFRS 15 related expense components, restructuring expenses as well as amortisation of intangible assets</t>
  </si>
  <si>
    <t>RA</t>
  </si>
  <si>
    <t>Risk adjustment, gross of tax</t>
  </si>
  <si>
    <t>ROE</t>
  </si>
  <si>
    <t>Return on equity = net income attributable to shareholders after impact of perpetual capital instruments / average shareholders' equity </t>
  </si>
  <si>
    <t>ROI</t>
  </si>
  <si>
    <t>Return on investments = investment result related to asset management activities / average invested assets related to asset management activities (carrying value)</t>
  </si>
  <si>
    <t>Legal notice</t>
  </si>
  <si>
    <t>This financial supplement (the "Financial Supplement") is being supplied to you by Swiss Re Ltd ("Swiss Re") solely for your information in connection with the release of its financial results published on 14 November 2024. The Financial Supplement is subject to, and must be read in conjunction with, all other publicly available information published by Swiss Re.   
In making the Financial Supplement available, Swiss Re gives no advice and makes no recommendation to buy, sell or otherwise deal in its shares, or in any other securities or investments whatsoever. The Financial Supplement does not constitute or form part of, and should not be construed as, an offer for sale or subscription of, or solicitation of any offer or invitation to subscribe for, underwrite or otherwise acquire or dispose of any securities of Swiss Re and it does not constitute an invitation or inducement to engage in investment activity under section 21 of the UK Financial Services and Markets Act 2000. None of the Swiss Re securities have been, or will be, registered under the US Securities Act of 1933, as amended (the "Act"), and such securities may not be offered or sold in the United States except pursuant to an exemption from, or in a transaction not subject to, the registration requirements of the Act and in compliance with state securities laws. The Financial Supplement does not constitute an invitation to effect any transaction with, or to make use of any services provided by, Swiss Re.     
Statements in the Financial Supplement as to historical performance or historical share price are not intended to mean that future performance or future share price for any period will necessarily match or exceed those of any prior year. Statements in the Financial Supplement as to financial targets will not necessarily be matched either. The information and opinions contained in the Financial Supplement are provided as at the date of the Financial Supplement and are subject to change without notice.</t>
  </si>
  <si>
    <t>Key figures</t>
  </si>
  <si>
    <t>Corporate</t>
  </si>
  <si>
    <t>Total</t>
  </si>
  <si>
    <t xml:space="preserve">USD m, unless otherwise stated </t>
  </si>
  <si>
    <t>P&amp;C Re</t>
  </si>
  <si>
    <t>L&amp;H Re</t>
  </si>
  <si>
    <t>Solutions</t>
  </si>
  <si>
    <t>Group items</t>
  </si>
  <si>
    <t>Consolidation</t>
  </si>
  <si>
    <t>9M 2024</t>
  </si>
  <si>
    <t>Insurance service result</t>
  </si>
  <si>
    <t>Combined ratio</t>
  </si>
  <si>
    <t>Insurance finance result</t>
  </si>
  <si>
    <t>Investment result</t>
  </si>
  <si>
    <t>Return on investments</t>
  </si>
  <si>
    <t>Net income/loss</t>
  </si>
  <si>
    <t>(USD)</t>
  </si>
  <si>
    <t>(CHF)</t>
  </si>
  <si>
    <t>Return on equity</t>
  </si>
  <si>
    <t>30 Sep 2024</t>
  </si>
  <si>
    <t>Contractual service margin</t>
  </si>
  <si>
    <t>Risk adjustment</t>
  </si>
  <si>
    <t>Shareholders’ equity</t>
  </si>
  <si>
    <t>Book value per share</t>
  </si>
  <si>
    <t>Income statement</t>
  </si>
  <si>
    <t xml:space="preserve">Corporate </t>
  </si>
  <si>
    <t>USD m</t>
  </si>
  <si>
    <t>Insurance service expense</t>
  </si>
  <si>
    <t>Insurance service result before reinsurance contracts held</t>
  </si>
  <si>
    <t>Allocation of reinsurance premiums</t>
  </si>
  <si>
    <t>Amounts recoverable from reinsurers for incurred claims</t>
  </si>
  <si>
    <t>Net income/expenses from reinsurance contracts held</t>
  </si>
  <si>
    <t>Finance income/expense from insurance contracts issued</t>
  </si>
  <si>
    <t>Finance income/expense from reinsurance contracts held</t>
  </si>
  <si>
    <t>Net investment income</t>
  </si>
  <si>
    <t>Investment gains/losses</t>
  </si>
  <si>
    <t>Other income</t>
  </si>
  <si>
    <t>Other expenses</t>
  </si>
  <si>
    <t>Financing costs</t>
  </si>
  <si>
    <t>Income/loss before income tax expense/benefit</t>
  </si>
  <si>
    <t>Income tax expense/benefit</t>
  </si>
  <si>
    <t>Net income/loss before attribution of non-controlling interests</t>
  </si>
  <si>
    <t>Income/loss attributable to non-controlling interests</t>
  </si>
  <si>
    <t>Net income/loss attributable to common shareholders</t>
  </si>
  <si>
    <t>Balance sheet</t>
  </si>
  <si>
    <r>
      <t>31 Dec 2023</t>
    </r>
    <r>
      <rPr>
        <b/>
        <vertAlign val="superscript"/>
        <sz val="11"/>
        <color rgb="FF00B0F0"/>
        <rFont val="SwissReSans Light"/>
        <family val="2"/>
      </rPr>
      <t>1</t>
    </r>
  </si>
  <si>
    <t>Cash and cash equivalents</t>
  </si>
  <si>
    <t>Investments</t>
  </si>
  <si>
    <t>Fixed income securities</t>
  </si>
  <si>
    <t>Equity investments</t>
  </si>
  <si>
    <t>Mortgages and other loans</t>
  </si>
  <si>
    <t>Investment property</t>
  </si>
  <si>
    <t>Other invested assets</t>
  </si>
  <si>
    <t>Insurance contracts issued that are assets</t>
  </si>
  <si>
    <t>Reinsurance contracts held that are assets</t>
  </si>
  <si>
    <t>Goodwill and other intangible assets</t>
  </si>
  <si>
    <t>Income taxes recoverable</t>
  </si>
  <si>
    <t>Deferred tax assets</t>
  </si>
  <si>
    <t>Other assets</t>
  </si>
  <si>
    <t>Total assets</t>
  </si>
  <si>
    <t>Insurance contracts issued that are liabilities</t>
  </si>
  <si>
    <t>Reinsurance contracts held that are liabilities</t>
  </si>
  <si>
    <t>Short-term debt</t>
  </si>
  <si>
    <t>Long-term debt</t>
  </si>
  <si>
    <t>Income taxes payable</t>
  </si>
  <si>
    <t>Deferred tax liabilities</t>
  </si>
  <si>
    <t>Other liabilities</t>
  </si>
  <si>
    <t>Total liabilities</t>
  </si>
  <si>
    <t>Perpetual capital instruments</t>
  </si>
  <si>
    <t>Non-controlling interests</t>
  </si>
  <si>
    <t>Total equity</t>
  </si>
  <si>
    <t>Total liabilities and equity</t>
  </si>
  <si>
    <r>
      <rPr>
        <vertAlign val="superscript"/>
        <sz val="11"/>
        <color theme="1"/>
        <rFont val="SwissReSans Light"/>
        <family val="2"/>
      </rPr>
      <t>1</t>
    </r>
    <r>
      <rPr>
        <sz val="11"/>
        <color theme="1"/>
        <rFont val="SwissReSans Light"/>
        <family val="2"/>
      </rPr>
      <t xml:space="preserve"> Comparative information for FY 2023 balance sheet has been revised since publication of H1 2024 results. As a result, FY 2023 shareholders’ equity has increased by USD 270m</t>
    </r>
  </si>
  <si>
    <r>
      <t>Combined ratio - P&amp;C Re</t>
    </r>
    <r>
      <rPr>
        <b/>
        <vertAlign val="superscript"/>
        <sz val="11"/>
        <color rgb="FF0F4DBC"/>
        <rFont val="SwissReSans"/>
        <family val="2"/>
      </rPr>
      <t>1</t>
    </r>
  </si>
  <si>
    <t>Insurance revenue (gross)</t>
  </si>
  <si>
    <t>Insurance revenue (net) (A)</t>
  </si>
  <si>
    <t>Insurance service expense (gross)</t>
  </si>
  <si>
    <t>Insurance service expense (net) (B)</t>
  </si>
  <si>
    <t>Combined ratio (= -B/A)</t>
  </si>
  <si>
    <r>
      <rPr>
        <vertAlign val="superscript"/>
        <sz val="11"/>
        <rFont val="SwissReSans Light"/>
        <family val="2"/>
      </rPr>
      <t>1</t>
    </r>
    <r>
      <rPr>
        <sz val="11"/>
        <rFont val="SwissReSans Light"/>
        <family val="2"/>
      </rPr>
      <t xml:space="preserve"> - Insurance service expense (net) / Insurance revenue (net)</t>
    </r>
  </si>
  <si>
    <r>
      <t>Combined ratio - Corporate Solutions</t>
    </r>
    <r>
      <rPr>
        <b/>
        <vertAlign val="superscript"/>
        <sz val="11"/>
        <color rgb="FF0F4DBC"/>
        <rFont val="SwissReSans"/>
        <family val="2"/>
      </rPr>
      <t>2</t>
    </r>
  </si>
  <si>
    <t>Insurance revenue (gross) (A)</t>
  </si>
  <si>
    <t>Insurance service expense (gross) (B)</t>
  </si>
  <si>
    <t>Reinsurance result (C)</t>
  </si>
  <si>
    <r>
      <t>Non-directly attributable expenses</t>
    </r>
    <r>
      <rPr>
        <vertAlign val="superscript"/>
        <sz val="11"/>
        <rFont val="SwissReSans Light"/>
        <family val="2"/>
      </rPr>
      <t>3</t>
    </r>
    <r>
      <rPr>
        <sz val="11"/>
        <rFont val="SwissReSans Light"/>
        <family val="2"/>
      </rPr>
      <t xml:space="preserve"> (D)</t>
    </r>
  </si>
  <si>
    <t>Combined ratio (= -(B+C+D)/A)</t>
  </si>
  <si>
    <r>
      <rPr>
        <vertAlign val="superscript"/>
        <sz val="11"/>
        <rFont val="SwissReSans Light"/>
        <family val="2"/>
      </rPr>
      <t>2</t>
    </r>
    <r>
      <rPr>
        <sz val="11"/>
        <rFont val="SwissReSans Light"/>
        <family val="2"/>
      </rPr>
      <t xml:space="preserve"> - (Insurance service expense (gross) + reinsurance result + non-directly attributable expenses) / Insurance revenue (gross)</t>
    </r>
  </si>
  <si>
    <r>
      <rPr>
        <vertAlign val="superscript"/>
        <sz val="11"/>
        <color rgb="FF000000"/>
        <rFont val="SwissReSans Light"/>
        <family val="2"/>
      </rPr>
      <t>3</t>
    </r>
    <r>
      <rPr>
        <sz val="11"/>
        <color rgb="FF000000"/>
        <rFont val="SwissReSans Light"/>
        <family val="2"/>
      </rPr>
      <t xml:space="preserve"> Non-directly attributable expenses used for Corporate Solutions’ combined ratio calculation exclude expense items such as IFRS 9 and IFRS 15 related expense components, restructuring expenses as well as amortisation of intangible assets</t>
    </r>
  </si>
  <si>
    <t>Return on investments (ROI)</t>
  </si>
  <si>
    <t>Investment result per income statement</t>
  </si>
  <si>
    <r>
      <t xml:space="preserve">   Less net investment income not included in ROI</t>
    </r>
    <r>
      <rPr>
        <vertAlign val="superscript"/>
        <sz val="10"/>
        <color rgb="FF283E36"/>
        <rFont val="SwissReSans Light"/>
        <family val="2"/>
      </rPr>
      <t>1</t>
    </r>
  </si>
  <si>
    <t>-</t>
  </si>
  <si>
    <r>
      <t xml:space="preserve">   Less investment gains/losses not included in ROI</t>
    </r>
    <r>
      <rPr>
        <vertAlign val="superscript"/>
        <sz val="10"/>
        <color rgb="FF283E36"/>
        <rFont val="SwissReSans Light"/>
        <family val="2"/>
      </rPr>
      <t>1</t>
    </r>
  </si>
  <si>
    <t xml:space="preserve">   Less investment gains/losses from foreign exchange</t>
  </si>
  <si>
    <t>Investment result for ROI</t>
  </si>
  <si>
    <t xml:space="preserve">Recurring income </t>
  </si>
  <si>
    <t>Other investment income</t>
  </si>
  <si>
    <t>Investment expenses</t>
  </si>
  <si>
    <t>Net investment income for ROI</t>
  </si>
  <si>
    <t>Change in expected credit losses and impairments</t>
  </si>
  <si>
    <t>Change in fair value</t>
  </si>
  <si>
    <t>Disposal gains/losses</t>
  </si>
  <si>
    <t>Investment gains/losses for ROI</t>
  </si>
  <si>
    <t>Average invested assets</t>
  </si>
  <si>
    <r>
      <rPr>
        <vertAlign val="superscript"/>
        <sz val="11"/>
        <color rgb="FF283E36"/>
        <rFont val="SwissReSans Light"/>
        <family val="2"/>
      </rPr>
      <t>1</t>
    </r>
    <r>
      <rPr>
        <sz val="11"/>
        <color rgb="FF283E36"/>
        <rFont val="SwissReSans Light"/>
        <family val="2"/>
      </rPr>
      <t xml:space="preserve"> Excluded from basis for ROI: catastrophe bonds and insurance related derivatives</t>
    </r>
  </si>
  <si>
    <t>Shareholders' equity development</t>
  </si>
  <si>
    <t>Shareholders’ equity at 31 December 2023</t>
  </si>
  <si>
    <t>Net income attributable to common shareholders</t>
  </si>
  <si>
    <t>Dividends</t>
  </si>
  <si>
    <t>Change in unrealised gains/losses on investments</t>
  </si>
  <si>
    <t>Change in finance income/expenses from re/insurance contracts</t>
  </si>
  <si>
    <t>Other (incl. coupon on perpetual capital instruments and fx)</t>
  </si>
  <si>
    <t>Shareholders’ equity at 30 September 2024</t>
  </si>
  <si>
    <t>ROE calculation</t>
  </si>
  <si>
    <t>USD m, unless otherwise stated</t>
  </si>
  <si>
    <t>Net income attributable to common shareholders (A)</t>
  </si>
  <si>
    <t>Coupon on perpetual capital instruments (B)</t>
  </si>
  <si>
    <t>Gains/losses from redemption of perpetual capital instruments (C)</t>
  </si>
  <si>
    <t>Net income attributable to common shareholders after impact of perpetual capital instruments (D=A+B+C)</t>
  </si>
  <si>
    <t xml:space="preserve">Average shareholders’ equity (E) </t>
  </si>
  <si>
    <r>
      <t>ROE 9M 2024</t>
    </r>
    <r>
      <rPr>
        <b/>
        <vertAlign val="superscript"/>
        <sz val="11"/>
        <rFont val="SwissReSans Light"/>
        <family val="2"/>
      </rPr>
      <t>1</t>
    </r>
    <r>
      <rPr>
        <b/>
        <sz val="11"/>
        <rFont val="SwissReSans Light"/>
        <family val="2"/>
      </rPr>
      <t xml:space="preserve"> (=D/E)</t>
    </r>
  </si>
  <si>
    <r>
      <rPr>
        <vertAlign val="superscript"/>
        <sz val="11"/>
        <rFont val="SwissReSans Light"/>
        <family val="2"/>
      </rPr>
      <t>1</t>
    </r>
    <r>
      <rPr>
        <sz val="11"/>
        <rFont val="SwissReSans Light"/>
        <family val="2"/>
      </rPr>
      <t xml:space="preserve"> Based on net income attributable to common shareholders after impact of perpetual capital instruments</t>
    </r>
  </si>
  <si>
    <r>
      <t>Shares outstanding</t>
    </r>
    <r>
      <rPr>
        <b/>
        <vertAlign val="superscript"/>
        <sz val="11"/>
        <color rgb="FF0F4DBC"/>
        <rFont val="SwissReSans"/>
        <family val="2"/>
      </rPr>
      <t>2</t>
    </r>
  </si>
  <si>
    <t>in millions</t>
  </si>
  <si>
    <t>As at 30 September 2024</t>
  </si>
  <si>
    <t>Weighted average</t>
  </si>
  <si>
    <r>
      <rPr>
        <vertAlign val="superscript"/>
        <sz val="11"/>
        <rFont val="SwissReSans Light"/>
        <family val="2"/>
      </rPr>
      <t>2</t>
    </r>
    <r>
      <rPr>
        <sz val="11"/>
        <rFont val="SwissReSans Light"/>
        <family val="2"/>
      </rPr>
      <t xml:space="preserve"> Shares outstanding is the number of shares eligible for dividends and is used for the book value per share and earnings per share calculations</t>
    </r>
  </si>
  <si>
    <t>Q3 2024</t>
  </si>
  <si>
    <r>
      <t xml:space="preserve">   Less net investment income not included in ROI</t>
    </r>
    <r>
      <rPr>
        <vertAlign val="superscript"/>
        <sz val="11"/>
        <color rgb="FF283E36"/>
        <rFont val="SwissReSans Light"/>
        <family val="2"/>
      </rPr>
      <t>1</t>
    </r>
  </si>
  <si>
    <r>
      <t xml:space="preserve">   Less investment gains/losses not included in ROI</t>
    </r>
    <r>
      <rPr>
        <vertAlign val="superscript"/>
        <sz val="11"/>
        <color rgb="FF283E36"/>
        <rFont val="SwissReSans Light"/>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</si>
</sst>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
    <numFmt numFmtId="165" formatCode="#\ ##0"/>
    <numFmt numFmtId="166" formatCode="dd/\ mmm\ yyyy"/>
    <numFmt numFmtId="167" formatCode="#,##0.0"/>
    <numFmt numFmtId="168" formatCode="_ * #,##0_ ;_ * \-#,##0_ ;_ * &quot;-&quot;??_ ;_ @_ "/>
  </numFmts>
  <fonts count="42" x14ac:knownFonts="1">
    <font>
      <sz val="11"/>
      <color theme="1"/>
      <name val="SwissReSans"/>
      <family val="2"/>
    </font>
    <font>
      <sz val="11"/>
      <color theme="1"/>
      <name val="SwissReSans Light"/>
      <family val="2"/>
    </font>
    <font>
      <b/>
      <sz val="11"/>
      <color rgb="FF0F4DBC"/>
      <name val="SwissReSans"/>
      <family val="2"/>
    </font>
    <font>
      <sz val="11"/>
      <color rgb="FF283E36"/>
      <name val="SwissReSans Light"/>
      <family val="2"/>
    </font>
    <font>
      <b/>
      <sz val="11"/>
      <color theme="1"/>
      <name val="SwissReSans Light"/>
      <family val="2"/>
    </font>
    <font>
      <sz val="11"/>
      <color theme="0"/>
      <name val="SwissReSans Light"/>
      <family val="2"/>
    </font>
    <font>
      <b/>
      <sz val="11"/>
      <color rgb="FF283E36"/>
      <name val="SwissReSans Light"/>
      <family val="2"/>
    </font>
    <font>
      <b/>
      <sz val="11"/>
      <color theme="0"/>
      <name val="SwissReSans Light"/>
      <family val="2"/>
    </font>
    <font>
      <b/>
      <sz val="11"/>
      <color rgb="FF0F4DBC"/>
      <name val="SwissReSans Light"/>
      <family val="2"/>
    </font>
    <font>
      <b/>
      <sz val="11"/>
      <color rgb="FF00B0F0"/>
      <name val="SwissReSans Light"/>
      <family val="2"/>
    </font>
    <font>
      <i/>
      <sz val="11"/>
      <color rgb="FF283E36"/>
      <name val="SwissReSans Light"/>
      <family val="2"/>
    </font>
    <font>
      <vertAlign val="superscript"/>
      <sz val="11"/>
      <color rgb="FF283E36"/>
      <name val="SwissReSans Light"/>
      <family val="2"/>
    </font>
    <font>
      <b/>
      <sz val="11"/>
      <name val="SwissReSans"/>
      <family val="2"/>
    </font>
    <font>
      <sz val="11"/>
      <name val="SwissReSans"/>
      <family val="2"/>
    </font>
    <font>
      <sz val="11"/>
      <name val="SwissReSans Light"/>
      <family val="2"/>
    </font>
    <font>
      <b/>
      <sz val="11"/>
      <name val="SwissReSans Light"/>
      <family val="2"/>
    </font>
    <font>
      <i/>
      <sz val="11"/>
      <name val="SwissReSans Light"/>
      <family val="2"/>
    </font>
    <font>
      <vertAlign val="superscript"/>
      <sz val="11"/>
      <name val="SwissReSans Light"/>
      <family val="2"/>
    </font>
    <font>
      <b/>
      <vertAlign val="superscript"/>
      <sz val="11"/>
      <name val="SwissReSans Light"/>
      <family val="2"/>
    </font>
    <font>
      <b/>
      <vertAlign val="superscript"/>
      <sz val="11"/>
      <color rgb="FF0F4DBC"/>
      <name val="SwissReSans"/>
      <family val="2"/>
    </font>
    <font>
      <sz val="11"/>
      <color rgb="FF000000"/>
      <name val="SwissReSans Light"/>
      <family val="2"/>
    </font>
    <font>
      <sz val="11"/>
      <color theme="1"/>
      <name val="SwissReSans"/>
      <family val="2"/>
    </font>
    <font>
      <vertAlign val="superscript"/>
      <sz val="11"/>
      <color rgb="FF000000"/>
      <name val="SwissReSans Light"/>
      <family val="2"/>
    </font>
    <font>
      <b/>
      <sz val="11"/>
      <color rgb="FFFF0000"/>
      <name val="SwissReSans Light"/>
      <family val="2"/>
    </font>
    <font>
      <b/>
      <sz val="12"/>
      <name val="SwissReSans Light"/>
      <family val="2"/>
    </font>
    <font>
      <b/>
      <sz val="12"/>
      <color theme="1"/>
      <name val="SwissReSans Light"/>
      <family val="2"/>
    </font>
    <font>
      <b/>
      <sz val="12"/>
      <color rgb="FF0F4DBC"/>
      <name val="SwissReSans Light"/>
      <family val="2"/>
    </font>
    <font>
      <sz val="12"/>
      <name val="SwissReSans Light"/>
      <family val="2"/>
    </font>
    <font>
      <sz val="12"/>
      <color theme="1"/>
      <name val="SwissReSans Light"/>
      <family val="2"/>
    </font>
    <font>
      <sz val="12"/>
      <color theme="0"/>
      <name val="SwissReSans Light"/>
      <family val="2"/>
    </font>
    <font>
      <i/>
      <sz val="12"/>
      <color theme="1"/>
      <name val="SwissReSans Light"/>
      <family val="2"/>
    </font>
    <font>
      <sz val="12"/>
      <color rgb="FFFF0000"/>
      <name val="SwissReSans Light"/>
      <family val="2"/>
    </font>
    <font>
      <i/>
      <sz val="11"/>
      <color theme="0"/>
      <name val="SwissReSans Light"/>
      <family val="2"/>
    </font>
    <font>
      <sz val="11"/>
      <color rgb="FFFF0000"/>
      <name val="SwissReSans Light"/>
      <family val="2"/>
    </font>
    <font>
      <i/>
      <sz val="11"/>
      <color rgb="FFFF0000"/>
      <name val="SwissReSans Light"/>
      <family val="2"/>
    </font>
    <font>
      <sz val="11"/>
      <color rgb="FFFF0000"/>
      <name val="SwissReSans"/>
      <family val="2"/>
    </font>
    <font>
      <b/>
      <sz val="8"/>
      <color rgb="FFFF0000"/>
      <name val="SwissReSans"/>
      <family val="2"/>
    </font>
    <font>
      <i/>
      <sz val="11"/>
      <color theme="1"/>
      <name val="SwissReSans Light"/>
      <family val="2"/>
    </font>
    <font>
      <b/>
      <sz val="11"/>
      <color rgb="FFFF0000"/>
      <name val="SwissReSans"/>
      <family val="2"/>
    </font>
    <font>
      <vertAlign val="superscript"/>
      <sz val="10"/>
      <color rgb="FF283E36"/>
      <name val="SwissReSans Light"/>
      <family val="2"/>
    </font>
    <font>
      <b/>
      <vertAlign val="superscript"/>
      <sz val="11"/>
      <color rgb="FF00B0F0"/>
      <name val="SwissReSans Light"/>
      <family val="2"/>
    </font>
    <font>
      <vertAlign val="superscript"/>
      <sz val="11"/>
      <color theme="1"/>
      <name val="SwissReSans Light"/>
      <family val="2"/>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F4DBC"/>
        <bgColor indexed="64"/>
      </patternFill>
    </fill>
    <fill>
      <patternFill patternType="solid">
        <fgColor rgb="FFF2F2F2"/>
        <bgColor indexed="64"/>
      </patternFill>
    </fill>
    <fill>
      <patternFill patternType="solid">
        <fgColor rgb="FF00B0F0"/>
        <bgColor indexed="64"/>
      </patternFill>
    </fill>
  </fills>
  <borders count="11">
    <border>
      <left/>
      <right/>
      <top/>
      <bottom/>
      <diagonal/>
    </border>
    <border>
      <left/>
      <right/>
      <top style="thin">
        <color theme="6"/>
      </top>
      <bottom style="thin">
        <color theme="6"/>
      </bottom>
      <diagonal/>
    </border>
    <border>
      <left/>
      <right/>
      <top/>
      <bottom style="thin">
        <color theme="6"/>
      </bottom>
      <diagonal/>
    </border>
    <border>
      <left style="thin">
        <color rgb="FFFFFFFF"/>
      </left>
      <right style="thin">
        <color rgb="FFFFFFFF"/>
      </right>
      <top style="thin">
        <color rgb="FFFFFFFF"/>
      </top>
      <bottom style="thin">
        <color rgb="FFFFFFFF"/>
      </bottom>
      <diagonal/>
    </border>
    <border>
      <left/>
      <right/>
      <top style="thin">
        <color auto="1"/>
      </top>
      <bottom/>
      <diagonal/>
    </border>
    <border>
      <left/>
      <right/>
      <top style="thin">
        <color theme="6"/>
      </top>
      <bottom style="thin">
        <color indexed="64"/>
      </bottom>
      <diagonal/>
    </border>
    <border>
      <left/>
      <right/>
      <top/>
      <bottom style="thin">
        <color indexed="64"/>
      </bottom>
      <diagonal/>
    </border>
    <border>
      <left/>
      <right/>
      <top style="thin">
        <color indexed="64"/>
      </top>
      <bottom style="thin">
        <color theme="6"/>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right/>
      <top style="thin">
        <color theme="6"/>
      </top>
      <bottom style="medium">
        <color theme="6"/>
      </bottom>
      <diagonal/>
    </border>
  </borders>
  <cellStyleXfs count="3">
    <xf numFmtId="0" fontId="0" fillId="0" borderId="0"/>
    <xf numFmtId="9" fontId="21" fillId="0" borderId="0" applyFont="0" applyFill="0" applyBorder="0" applyAlignment="0" applyProtection="0"/>
    <xf numFmtId="43" fontId="21" fillId="0" borderId="0" applyFont="0" applyFill="0" applyBorder="0" applyAlignment="0" applyProtection="0"/>
  </cellStyleXfs>
  <cellXfs count="173">
    <xf numFmtId="0" fontId="0" fillId="0" borderId="0" xfId="0"/>
    <xf numFmtId="0" fontId="0" fillId="2" borderId="0" xfId="0" applyFill="1"/>
    <xf numFmtId="0" fontId="2" fillId="2" borderId="0" xfId="0" applyFont="1" applyFill="1"/>
    <xf numFmtId="0" fontId="3" fillId="2" borderId="0" xfId="0" applyFont="1" applyFill="1" applyAlignment="1">
      <alignment horizontal="left" vertical="center" readingOrder="1"/>
    </xf>
    <xf numFmtId="0" fontId="14" fillId="0" borderId="3" xfId="0" applyFont="1" applyBorder="1" applyAlignment="1">
      <alignment horizontal="left" vertical="center" wrapText="1" readingOrder="1"/>
    </xf>
    <xf numFmtId="0" fontId="14" fillId="0" borderId="0" xfId="0" applyFont="1" applyAlignment="1">
      <alignment horizontal="left" vertical="center" readingOrder="1"/>
    </xf>
    <xf numFmtId="0" fontId="14" fillId="2" borderId="0" xfId="0" applyFont="1" applyFill="1" applyAlignment="1">
      <alignment vertical="center" readingOrder="1"/>
    </xf>
    <xf numFmtId="0" fontId="3" fillId="2" borderId="0" xfId="0" applyFont="1" applyFill="1" applyAlignment="1">
      <alignment vertical="center" readingOrder="1"/>
    </xf>
    <xf numFmtId="3" fontId="14" fillId="2" borderId="0" xfId="0" applyNumberFormat="1" applyFont="1" applyFill="1" applyAlignment="1">
      <alignment horizontal="right" vertical="center"/>
    </xf>
    <xf numFmtId="3" fontId="5" fillId="6" borderId="0" xfId="0" applyNumberFormat="1" applyFont="1" applyFill="1" applyAlignment="1">
      <alignment horizontal="right" vertical="center"/>
    </xf>
    <xf numFmtId="0" fontId="15" fillId="5" borderId="1" xfId="0" applyFont="1" applyFill="1" applyBorder="1" applyAlignment="1">
      <alignment vertical="center" readingOrder="1"/>
    </xf>
    <xf numFmtId="0" fontId="6" fillId="2" borderId="0" xfId="0" applyFont="1" applyFill="1" applyAlignment="1">
      <alignment vertical="center" readingOrder="1"/>
    </xf>
    <xf numFmtId="3" fontId="15" fillId="2" borderId="0" xfId="0" applyNumberFormat="1" applyFont="1" applyFill="1" applyAlignment="1">
      <alignment horizontal="right" vertical="center"/>
    </xf>
    <xf numFmtId="3" fontId="5" fillId="2" borderId="0" xfId="0" applyNumberFormat="1" applyFont="1" applyFill="1" applyAlignment="1">
      <alignment horizontal="right" vertical="center"/>
    </xf>
    <xf numFmtId="0" fontId="15" fillId="2" borderId="2" xfId="0" applyFont="1" applyFill="1" applyBorder="1" applyAlignment="1">
      <alignment vertical="center" readingOrder="1"/>
    </xf>
    <xf numFmtId="3" fontId="7" fillId="6" borderId="2" xfId="0" applyNumberFormat="1" applyFont="1" applyFill="1" applyBorder="1" applyAlignment="1">
      <alignment horizontal="right" vertical="center"/>
    </xf>
    <xf numFmtId="0" fontId="15" fillId="2" borderId="0" xfId="0" applyFont="1" applyFill="1" applyAlignment="1">
      <alignment vertical="center" readingOrder="1"/>
    </xf>
    <xf numFmtId="3" fontId="7" fillId="6" borderId="0" xfId="0" applyNumberFormat="1" applyFont="1" applyFill="1" applyAlignment="1">
      <alignment horizontal="right" vertical="center"/>
    </xf>
    <xf numFmtId="0" fontId="14" fillId="2" borderId="0" xfId="0" applyFont="1" applyFill="1" applyAlignment="1">
      <alignment horizontal="left" vertical="center" readingOrder="1"/>
    </xf>
    <xf numFmtId="165" fontId="1" fillId="2" borderId="0" xfId="0" applyNumberFormat="1" applyFont="1" applyFill="1" applyAlignment="1">
      <alignment horizontal="right" vertical="center"/>
    </xf>
    <xf numFmtId="0" fontId="14" fillId="2" borderId="0" xfId="0" applyFont="1" applyFill="1" applyAlignment="1">
      <alignment vertical="center"/>
    </xf>
    <xf numFmtId="0" fontId="15" fillId="5" borderId="2" xfId="0" applyFont="1" applyFill="1" applyBorder="1" applyAlignment="1">
      <alignment vertical="center" readingOrder="1"/>
    </xf>
    <xf numFmtId="0" fontId="14" fillId="2" borderId="4" xfId="0" applyFont="1" applyFill="1" applyBorder="1" applyAlignment="1">
      <alignment vertical="center" readingOrder="1"/>
    </xf>
    <xf numFmtId="0" fontId="23" fillId="2" borderId="0" xfId="0" applyFont="1" applyFill="1" applyAlignment="1">
      <alignment vertical="center" readingOrder="1"/>
    </xf>
    <xf numFmtId="0" fontId="15" fillId="5" borderId="5" xfId="0" applyFont="1" applyFill="1" applyBorder="1" applyAlignment="1">
      <alignment vertical="center" readingOrder="1"/>
    </xf>
    <xf numFmtId="0" fontId="15" fillId="2" borderId="6" xfId="0" applyFont="1" applyFill="1" applyBorder="1" applyAlignment="1">
      <alignment vertical="center" readingOrder="1"/>
    </xf>
    <xf numFmtId="3" fontId="14" fillId="2" borderId="4" xfId="0" applyNumberFormat="1" applyFont="1" applyFill="1" applyBorder="1" applyAlignment="1">
      <alignment horizontal="right" vertical="center"/>
    </xf>
    <xf numFmtId="3" fontId="15" fillId="2" borderId="6" xfId="0" applyNumberFormat="1" applyFont="1" applyFill="1" applyBorder="1" applyAlignment="1">
      <alignment horizontal="right" vertical="center"/>
    </xf>
    <xf numFmtId="3" fontId="5" fillId="6" borderId="4" xfId="0" applyNumberFormat="1" applyFont="1" applyFill="1" applyBorder="1" applyAlignment="1">
      <alignment horizontal="right" vertical="center"/>
    </xf>
    <xf numFmtId="3" fontId="7" fillId="6" borderId="5" xfId="0" applyNumberFormat="1" applyFont="1" applyFill="1" applyBorder="1" applyAlignment="1">
      <alignment horizontal="right" vertical="center"/>
    </xf>
    <xf numFmtId="0" fontId="0" fillId="2" borderId="0" xfId="0" applyFill="1" applyAlignment="1">
      <alignment wrapText="1"/>
    </xf>
    <xf numFmtId="0" fontId="6" fillId="2" borderId="0" xfId="0" applyFont="1" applyFill="1" applyAlignment="1">
      <alignment horizontal="left" vertical="top" readingOrder="1"/>
    </xf>
    <xf numFmtId="0" fontId="0" fillId="2" borderId="0" xfId="0" applyFill="1" applyAlignment="1">
      <alignment vertical="top"/>
    </xf>
    <xf numFmtId="0" fontId="2" fillId="2" borderId="0" xfId="0" applyFont="1" applyFill="1" applyAlignment="1">
      <alignment horizontal="right" vertical="center"/>
    </xf>
    <xf numFmtId="0" fontId="8" fillId="2" borderId="0" xfId="0" applyFont="1" applyFill="1" applyAlignment="1">
      <alignment horizontal="right" vertical="center" wrapText="1"/>
    </xf>
    <xf numFmtId="0" fontId="2" fillId="2" borderId="0" xfId="0" applyFont="1" applyFill="1" applyAlignment="1">
      <alignment vertical="center"/>
    </xf>
    <xf numFmtId="0" fontId="0" fillId="2" borderId="0" xfId="0" applyFill="1" applyAlignment="1">
      <alignment horizontal="right" vertical="center"/>
    </xf>
    <xf numFmtId="0" fontId="0" fillId="2" borderId="0" xfId="0" applyFill="1" applyAlignment="1">
      <alignment vertical="center"/>
    </xf>
    <xf numFmtId="0" fontId="12" fillId="2" borderId="0" xfId="0" applyFont="1" applyFill="1" applyAlignment="1">
      <alignment vertical="center"/>
    </xf>
    <xf numFmtId="0" fontId="13" fillId="2" borderId="0" xfId="0" applyFont="1" applyFill="1" applyAlignment="1">
      <alignment horizontal="right" vertical="center"/>
    </xf>
    <xf numFmtId="0" fontId="12" fillId="2" borderId="0" xfId="0" applyFont="1" applyFill="1" applyAlignment="1">
      <alignment horizontal="right" vertical="center"/>
    </xf>
    <xf numFmtId="0" fontId="15" fillId="2" borderId="0" xfId="0" applyFont="1" applyFill="1" applyAlignment="1">
      <alignment horizontal="right" vertical="center"/>
    </xf>
    <xf numFmtId="0" fontId="15" fillId="2" borderId="0" xfId="0" applyFont="1" applyFill="1" applyAlignment="1">
      <alignment horizontal="right" vertical="center" wrapText="1"/>
    </xf>
    <xf numFmtId="0" fontId="4" fillId="2" borderId="0" xfId="0" applyFont="1" applyFill="1" applyAlignment="1">
      <alignment horizontal="right" vertical="center"/>
    </xf>
    <xf numFmtId="0" fontId="16" fillId="2" borderId="0" xfId="0" applyFont="1" applyFill="1" applyAlignment="1">
      <alignment horizontal="left" vertical="center" readingOrder="1"/>
    </xf>
    <xf numFmtId="0" fontId="0" fillId="0" borderId="0" xfId="0" applyAlignment="1">
      <alignment vertical="center"/>
    </xf>
    <xf numFmtId="0" fontId="1" fillId="2" borderId="0" xfId="0" applyFont="1" applyFill="1" applyAlignment="1">
      <alignment horizontal="right" vertical="center"/>
    </xf>
    <xf numFmtId="0" fontId="5" fillId="2" borderId="0" xfId="0" applyFont="1" applyFill="1" applyAlignment="1">
      <alignment horizontal="right" vertical="center"/>
    </xf>
    <xf numFmtId="0" fontId="1" fillId="2" borderId="0" xfId="0" applyFont="1" applyFill="1" applyAlignment="1">
      <alignment vertical="center"/>
    </xf>
    <xf numFmtId="0" fontId="4" fillId="2" borderId="0" xfId="0" applyFont="1" applyFill="1" applyAlignment="1">
      <alignment horizontal="right" vertical="center" wrapText="1"/>
    </xf>
    <xf numFmtId="166" fontId="9" fillId="2" borderId="0" xfId="0" quotePrefix="1" applyNumberFormat="1" applyFont="1" applyFill="1" applyAlignment="1">
      <alignment horizontal="right" vertical="center" wrapText="1"/>
    </xf>
    <xf numFmtId="0" fontId="6" fillId="2" borderId="7" xfId="0" applyFont="1" applyFill="1" applyBorder="1" applyAlignment="1">
      <alignment vertical="center" readingOrder="1"/>
    </xf>
    <xf numFmtId="0" fontId="6" fillId="2" borderId="4" xfId="0" applyFont="1" applyFill="1" applyBorder="1" applyAlignment="1">
      <alignment vertical="center" readingOrder="1"/>
    </xf>
    <xf numFmtId="0" fontId="6" fillId="5" borderId="1" xfId="0" applyFont="1" applyFill="1" applyBorder="1" applyAlignment="1">
      <alignment vertical="center" readingOrder="1"/>
    </xf>
    <xf numFmtId="0" fontId="6" fillId="2" borderId="2" xfId="0" applyFont="1" applyFill="1" applyBorder="1" applyAlignment="1">
      <alignment vertical="center" readingOrder="1"/>
    </xf>
    <xf numFmtId="0" fontId="6" fillId="5" borderId="5" xfId="0" applyFont="1" applyFill="1" applyBorder="1" applyAlignment="1">
      <alignment vertical="center" readingOrder="1"/>
    </xf>
    <xf numFmtId="0" fontId="6" fillId="2" borderId="6" xfId="0" applyFont="1" applyFill="1" applyBorder="1" applyAlignment="1">
      <alignment vertical="center" readingOrder="1"/>
    </xf>
    <xf numFmtId="0" fontId="10" fillId="2" borderId="0" xfId="0" applyFont="1" applyFill="1" applyAlignment="1">
      <alignment horizontal="left" vertical="center" indent="1" readingOrder="1"/>
    </xf>
    <xf numFmtId="0" fontId="15" fillId="0" borderId="3" xfId="0" applyFont="1" applyBorder="1" applyAlignment="1">
      <alignment horizontal="left" vertical="center" wrapText="1" readingOrder="1"/>
    </xf>
    <xf numFmtId="0" fontId="14" fillId="2" borderId="6" xfId="0" applyFont="1" applyFill="1" applyBorder="1" applyAlignment="1">
      <alignment horizontal="left" vertical="center" readingOrder="1"/>
    </xf>
    <xf numFmtId="0" fontId="3" fillId="2" borderId="6" xfId="0" applyFont="1" applyFill="1" applyBorder="1" applyAlignment="1">
      <alignment horizontal="left" vertical="center" readingOrder="1"/>
    </xf>
    <xf numFmtId="0" fontId="8" fillId="2" borderId="6" xfId="0" applyFont="1" applyFill="1" applyBorder="1" applyAlignment="1">
      <alignment horizontal="right" vertical="center"/>
    </xf>
    <xf numFmtId="0" fontId="8" fillId="2" borderId="6" xfId="0" applyFont="1" applyFill="1" applyBorder="1" applyAlignment="1">
      <alignment horizontal="right" vertical="center" wrapText="1"/>
    </xf>
    <xf numFmtId="0" fontId="14" fillId="0" borderId="8" xfId="0" applyFont="1" applyBorder="1" applyAlignment="1">
      <alignment horizontal="left" vertical="center" wrapText="1" readingOrder="1"/>
    </xf>
    <xf numFmtId="0" fontId="7" fillId="2" borderId="0" xfId="0" applyFont="1" applyFill="1" applyAlignment="1">
      <alignment horizontal="right" vertical="center"/>
    </xf>
    <xf numFmtId="0" fontId="13" fillId="2" borderId="0" xfId="0" applyFont="1" applyFill="1" applyAlignment="1">
      <alignment vertical="center"/>
    </xf>
    <xf numFmtId="165" fontId="7" fillId="2" borderId="0" xfId="0" applyNumberFormat="1" applyFont="1" applyFill="1" applyAlignment="1">
      <alignment horizontal="right" vertical="center"/>
    </xf>
    <xf numFmtId="0" fontId="0" fillId="0" borderId="0" xfId="0" applyAlignment="1">
      <alignment horizontal="right" vertical="center"/>
    </xf>
    <xf numFmtId="0" fontId="3" fillId="2" borderId="4" xfId="0" applyFont="1" applyFill="1" applyBorder="1" applyAlignment="1">
      <alignment vertical="center" readingOrder="1"/>
    </xf>
    <xf numFmtId="0" fontId="16" fillId="2" borderId="0" xfId="0" applyFont="1" applyFill="1" applyAlignment="1">
      <alignment horizontal="left" vertical="center" indent="1" readingOrder="1"/>
    </xf>
    <xf numFmtId="0" fontId="6" fillId="0" borderId="6" xfId="0" applyFont="1" applyBorder="1" applyAlignment="1">
      <alignment vertical="center" readingOrder="1"/>
    </xf>
    <xf numFmtId="0" fontId="1" fillId="0" borderId="0" xfId="0" applyFont="1" applyAlignment="1">
      <alignment horizontal="right" vertical="center"/>
    </xf>
    <xf numFmtId="166" fontId="8" fillId="2" borderId="0" xfId="0" quotePrefix="1" applyNumberFormat="1" applyFont="1" applyFill="1" applyAlignment="1">
      <alignment horizontal="right" vertical="center" wrapText="1"/>
    </xf>
    <xf numFmtId="0" fontId="20" fillId="2" borderId="0" xfId="0" applyFont="1" applyFill="1" applyAlignment="1">
      <alignment vertical="top" wrapText="1" readingOrder="1"/>
    </xf>
    <xf numFmtId="0" fontId="14" fillId="2" borderId="4" xfId="0" applyFont="1" applyFill="1" applyBorder="1" applyAlignment="1">
      <alignment horizontal="left" vertical="center" readingOrder="1"/>
    </xf>
    <xf numFmtId="0" fontId="14" fillId="2" borderId="9" xfId="0" applyFont="1" applyFill="1" applyBorder="1" applyAlignment="1">
      <alignment horizontal="left" vertical="center" wrapText="1" readingOrder="1"/>
    </xf>
    <xf numFmtId="165" fontId="0" fillId="0" borderId="0" xfId="0" applyNumberFormat="1" applyAlignment="1">
      <alignment horizontal="right" vertical="center"/>
    </xf>
    <xf numFmtId="3" fontId="28" fillId="2" borderId="0" xfId="0" applyNumberFormat="1" applyFont="1" applyFill="1" applyAlignment="1">
      <alignment horizontal="right" vertical="center"/>
    </xf>
    <xf numFmtId="165" fontId="27" fillId="2" borderId="0" xfId="0" applyNumberFormat="1" applyFont="1" applyFill="1" applyAlignment="1">
      <alignment horizontal="right" vertical="center"/>
    </xf>
    <xf numFmtId="165" fontId="28" fillId="2" borderId="0" xfId="0" applyNumberFormat="1" applyFont="1" applyFill="1" applyAlignment="1">
      <alignment horizontal="right" vertical="center"/>
    </xf>
    <xf numFmtId="164" fontId="30" fillId="2" borderId="0" xfId="1" applyNumberFormat="1" applyFont="1" applyFill="1" applyAlignment="1">
      <alignment horizontal="right" vertical="center"/>
    </xf>
    <xf numFmtId="165" fontId="29" fillId="2" borderId="0" xfId="0" applyNumberFormat="1" applyFont="1" applyFill="1" applyAlignment="1">
      <alignment horizontal="right" vertical="center"/>
    </xf>
    <xf numFmtId="165" fontId="27" fillId="2" borderId="0" xfId="0" applyNumberFormat="1" applyFont="1" applyFill="1" applyAlignment="1">
      <alignment vertical="center"/>
    </xf>
    <xf numFmtId="165" fontId="24" fillId="2" borderId="0" xfId="0" applyNumberFormat="1" applyFont="1" applyFill="1" applyAlignment="1">
      <alignment horizontal="right" vertical="center"/>
    </xf>
    <xf numFmtId="166" fontId="26" fillId="2" borderId="0" xfId="0" quotePrefix="1" applyNumberFormat="1" applyFont="1" applyFill="1" applyAlignment="1">
      <alignment horizontal="right" vertical="center" wrapText="1"/>
    </xf>
    <xf numFmtId="0" fontId="16" fillId="0" borderId="0" xfId="0" applyFont="1" applyAlignment="1">
      <alignment horizontal="left" vertical="center" readingOrder="1"/>
    </xf>
    <xf numFmtId="165" fontId="31" fillId="2" borderId="0" xfId="0" applyNumberFormat="1" applyFont="1" applyFill="1" applyAlignment="1">
      <alignment horizontal="right" vertical="center"/>
    </xf>
    <xf numFmtId="3" fontId="16" fillId="2" borderId="0" xfId="0" applyNumberFormat="1" applyFont="1" applyFill="1" applyAlignment="1">
      <alignment horizontal="right" vertical="center"/>
    </xf>
    <xf numFmtId="3" fontId="32" fillId="6" borderId="0" xfId="0" applyNumberFormat="1" applyFont="1" applyFill="1" applyAlignment="1">
      <alignment horizontal="right" vertical="center"/>
    </xf>
    <xf numFmtId="0" fontId="13" fillId="2" borderId="0" xfId="0" applyFont="1" applyFill="1" applyAlignment="1">
      <alignment vertical="top"/>
    </xf>
    <xf numFmtId="3" fontId="33" fillId="2" borderId="4" xfId="0" applyNumberFormat="1" applyFont="1" applyFill="1" applyBorder="1" applyAlignment="1">
      <alignment horizontal="right" vertical="center"/>
    </xf>
    <xf numFmtId="3" fontId="33" fillId="2" borderId="0" xfId="0" applyNumberFormat="1" applyFont="1" applyFill="1" applyAlignment="1">
      <alignment horizontal="right" vertical="center"/>
    </xf>
    <xf numFmtId="3" fontId="23" fillId="2" borderId="0" xfId="0" applyNumberFormat="1" applyFont="1" applyFill="1" applyAlignment="1">
      <alignment horizontal="right" vertical="center"/>
    </xf>
    <xf numFmtId="3" fontId="23" fillId="2" borderId="6" xfId="0" applyNumberFormat="1" applyFont="1" applyFill="1" applyBorder="1" applyAlignment="1">
      <alignment horizontal="right" vertical="center"/>
    </xf>
    <xf numFmtId="3" fontId="34" fillId="2" borderId="0" xfId="0" applyNumberFormat="1" applyFont="1" applyFill="1" applyAlignment="1">
      <alignment horizontal="right" vertical="center"/>
    </xf>
    <xf numFmtId="3" fontId="23" fillId="0" borderId="0" xfId="0" applyNumberFormat="1" applyFont="1" applyAlignment="1">
      <alignment horizontal="right" vertical="center"/>
    </xf>
    <xf numFmtId="3" fontId="23" fillId="0" borderId="6" xfId="0" applyNumberFormat="1" applyFont="1" applyBorder="1" applyAlignment="1">
      <alignment horizontal="right" vertical="center"/>
    </xf>
    <xf numFmtId="0" fontId="33" fillId="2" borderId="0" xfId="0" applyFont="1" applyFill="1" applyAlignment="1">
      <alignment horizontal="right" vertical="center"/>
    </xf>
    <xf numFmtId="0" fontId="23" fillId="2" borderId="6" xfId="0" applyFont="1" applyFill="1" applyBorder="1" applyAlignment="1">
      <alignment horizontal="right" vertical="center"/>
    </xf>
    <xf numFmtId="0" fontId="13" fillId="0" borderId="0" xfId="0" applyFont="1"/>
    <xf numFmtId="165" fontId="14" fillId="2" borderId="0" xfId="0" applyNumberFormat="1" applyFont="1" applyFill="1" applyAlignment="1">
      <alignment horizontal="left" vertical="center" readingOrder="1"/>
    </xf>
    <xf numFmtId="3" fontId="0" fillId="2" borderId="0" xfId="0" applyNumberFormat="1" applyFill="1" applyAlignment="1">
      <alignment vertical="center"/>
    </xf>
    <xf numFmtId="3" fontId="14" fillId="3" borderId="4" xfId="0" applyNumberFormat="1" applyFont="1" applyFill="1" applyBorder="1" applyAlignment="1">
      <alignment horizontal="right" vertical="center"/>
    </xf>
    <xf numFmtId="3" fontId="14" fillId="3" borderId="0" xfId="0" applyNumberFormat="1" applyFont="1" applyFill="1" applyAlignment="1">
      <alignment horizontal="right" vertical="center"/>
    </xf>
    <xf numFmtId="3" fontId="15" fillId="3" borderId="2" xfId="0" applyNumberFormat="1" applyFont="1" applyFill="1" applyBorder="1" applyAlignment="1">
      <alignment horizontal="right" vertical="center"/>
    </xf>
    <xf numFmtId="3" fontId="15" fillId="3" borderId="0" xfId="0" applyNumberFormat="1" applyFont="1" applyFill="1" applyAlignment="1">
      <alignment horizontal="right" vertical="center"/>
    </xf>
    <xf numFmtId="3" fontId="15" fillId="3" borderId="1" xfId="0" applyNumberFormat="1" applyFont="1" applyFill="1" applyBorder="1" applyAlignment="1">
      <alignment horizontal="right" vertical="center"/>
    </xf>
    <xf numFmtId="3" fontId="15" fillId="3" borderId="5" xfId="0" applyNumberFormat="1" applyFont="1" applyFill="1" applyBorder="1" applyAlignment="1">
      <alignment horizontal="right" vertical="center"/>
    </xf>
    <xf numFmtId="3" fontId="5" fillId="4" borderId="4" xfId="0" applyNumberFormat="1" applyFont="1" applyFill="1" applyBorder="1" applyAlignment="1">
      <alignment horizontal="right" vertical="center"/>
    </xf>
    <xf numFmtId="3" fontId="5" fillId="4" borderId="0" xfId="0" applyNumberFormat="1" applyFont="1" applyFill="1" applyAlignment="1">
      <alignment horizontal="right" vertical="center"/>
    </xf>
    <xf numFmtId="3" fontId="7" fillId="4" borderId="2" xfId="0" applyNumberFormat="1" applyFont="1" applyFill="1" applyBorder="1" applyAlignment="1">
      <alignment horizontal="right" vertical="center"/>
    </xf>
    <xf numFmtId="3" fontId="7" fillId="4" borderId="0" xfId="0" applyNumberFormat="1" applyFont="1" applyFill="1" applyAlignment="1">
      <alignment horizontal="right" vertical="center"/>
    </xf>
    <xf numFmtId="3" fontId="7" fillId="4" borderId="1" xfId="0" applyNumberFormat="1" applyFont="1" applyFill="1" applyBorder="1" applyAlignment="1">
      <alignment horizontal="right" vertical="center"/>
    </xf>
    <xf numFmtId="3" fontId="7" fillId="4" borderId="5" xfId="0" applyNumberFormat="1" applyFont="1" applyFill="1" applyBorder="1" applyAlignment="1">
      <alignment horizontal="right" vertical="center"/>
    </xf>
    <xf numFmtId="3" fontId="16" fillId="3" borderId="0" xfId="0" applyNumberFormat="1" applyFont="1" applyFill="1" applyAlignment="1">
      <alignment horizontal="right" vertical="center"/>
    </xf>
    <xf numFmtId="3" fontId="32" fillId="4" borderId="0" xfId="0" applyNumberFormat="1" applyFont="1" applyFill="1" applyAlignment="1">
      <alignment horizontal="right" vertical="center"/>
    </xf>
    <xf numFmtId="0" fontId="35" fillId="2" borderId="0" xfId="0" applyFont="1" applyFill="1" applyAlignment="1">
      <alignment vertical="center"/>
    </xf>
    <xf numFmtId="164" fontId="7" fillId="4" borderId="10" xfId="0" applyNumberFormat="1" applyFont="1" applyFill="1" applyBorder="1" applyAlignment="1">
      <alignment horizontal="right"/>
    </xf>
    <xf numFmtId="167" fontId="5" fillId="4" borderId="4" xfId="0" applyNumberFormat="1" applyFont="1" applyFill="1" applyBorder="1" applyAlignment="1">
      <alignment horizontal="right" vertical="center"/>
    </xf>
    <xf numFmtId="167" fontId="5" fillId="4" borderId="0" xfId="0" applyNumberFormat="1" applyFont="1" applyFill="1" applyAlignment="1">
      <alignment horizontal="right" vertical="center"/>
    </xf>
    <xf numFmtId="164" fontId="7" fillId="4" borderId="5" xfId="0" applyNumberFormat="1" applyFont="1" applyFill="1" applyBorder="1" applyAlignment="1">
      <alignment horizontal="right" vertical="center"/>
    </xf>
    <xf numFmtId="164" fontId="7" fillId="4" borderId="10" xfId="1" applyNumberFormat="1" applyFont="1" applyFill="1" applyBorder="1" applyAlignment="1">
      <alignment horizontal="right"/>
    </xf>
    <xf numFmtId="3" fontId="1" fillId="2" borderId="0" xfId="0" applyNumberFormat="1" applyFont="1" applyFill="1" applyAlignment="1">
      <alignment horizontal="right" vertical="center"/>
    </xf>
    <xf numFmtId="165" fontId="33" fillId="2" borderId="0" xfId="0" applyNumberFormat="1" applyFont="1" applyFill="1" applyAlignment="1">
      <alignment horizontal="right" vertical="center"/>
    </xf>
    <xf numFmtId="165" fontId="14" fillId="2" borderId="0" xfId="0" applyNumberFormat="1" applyFont="1" applyFill="1" applyAlignment="1">
      <alignment horizontal="right" vertical="center"/>
    </xf>
    <xf numFmtId="3" fontId="5" fillId="0" borderId="0" xfId="0" applyNumberFormat="1" applyFont="1" applyAlignment="1">
      <alignment horizontal="right" vertical="center"/>
    </xf>
    <xf numFmtId="3" fontId="33" fillId="0" borderId="0" xfId="0" applyNumberFormat="1" applyFont="1" applyAlignment="1">
      <alignment horizontal="right" vertical="center"/>
    </xf>
    <xf numFmtId="3" fontId="1" fillId="0" borderId="0" xfId="0" applyNumberFormat="1" applyFont="1" applyAlignment="1">
      <alignment horizontal="right" vertical="center"/>
    </xf>
    <xf numFmtId="164" fontId="34" fillId="2" borderId="0" xfId="1" applyNumberFormat="1" applyFont="1" applyFill="1" applyAlignment="1">
      <alignment horizontal="right" vertical="center"/>
    </xf>
    <xf numFmtId="164" fontId="37" fillId="2" borderId="0" xfId="1" applyNumberFormat="1" applyFont="1" applyFill="1" applyAlignment="1">
      <alignment horizontal="right" vertical="center"/>
    </xf>
    <xf numFmtId="165" fontId="5" fillId="2" borderId="0" xfId="0" applyNumberFormat="1" applyFont="1" applyFill="1" applyAlignment="1">
      <alignment horizontal="right" vertical="center"/>
    </xf>
    <xf numFmtId="165" fontId="14" fillId="2" borderId="0" xfId="0" applyNumberFormat="1" applyFont="1" applyFill="1" applyAlignment="1">
      <alignment vertical="center"/>
    </xf>
    <xf numFmtId="4" fontId="5" fillId="4" borderId="0" xfId="0" applyNumberFormat="1" applyFont="1" applyFill="1" applyAlignment="1">
      <alignment horizontal="right" vertical="center"/>
    </xf>
    <xf numFmtId="164" fontId="16" fillId="3" borderId="0" xfId="1" applyNumberFormat="1" applyFont="1" applyFill="1" applyAlignment="1">
      <alignment horizontal="right" vertical="center"/>
    </xf>
    <xf numFmtId="164" fontId="16" fillId="0" borderId="0" xfId="1" applyNumberFormat="1" applyFont="1" applyAlignment="1">
      <alignment horizontal="right" vertical="center"/>
    </xf>
    <xf numFmtId="164" fontId="34" fillId="2" borderId="0" xfId="0" applyNumberFormat="1" applyFont="1" applyFill="1" applyAlignment="1">
      <alignment horizontal="right" vertical="center"/>
    </xf>
    <xf numFmtId="164" fontId="16" fillId="2" borderId="0" xfId="0" applyNumberFormat="1" applyFont="1" applyFill="1" applyAlignment="1">
      <alignment horizontal="right" vertical="center"/>
    </xf>
    <xf numFmtId="164" fontId="32" fillId="4" borderId="0" xfId="1" applyNumberFormat="1" applyFont="1" applyFill="1" applyAlignment="1">
      <alignment horizontal="right" vertical="center"/>
    </xf>
    <xf numFmtId="0" fontId="38" fillId="2" borderId="0" xfId="0" applyFont="1" applyFill="1" applyAlignment="1">
      <alignment vertical="center"/>
    </xf>
    <xf numFmtId="164" fontId="5" fillId="4" borderId="0" xfId="1" applyNumberFormat="1" applyFont="1" applyFill="1" applyAlignment="1">
      <alignment horizontal="right" vertical="center"/>
    </xf>
    <xf numFmtId="0" fontId="35" fillId="0" borderId="0" xfId="0" quotePrefix="1" applyFont="1" applyAlignment="1">
      <alignment vertical="center"/>
    </xf>
    <xf numFmtId="0" fontId="36" fillId="0" borderId="0" xfId="0" quotePrefix="1" applyFont="1" applyAlignment="1">
      <alignment vertical="center" wrapText="1"/>
    </xf>
    <xf numFmtId="0" fontId="15" fillId="2" borderId="6" xfId="0" applyFont="1" applyFill="1" applyBorder="1" applyAlignment="1">
      <alignment horizontal="right" vertical="center"/>
    </xf>
    <xf numFmtId="0" fontId="15" fillId="2" borderId="6" xfId="0" applyFont="1" applyFill="1" applyBorder="1" applyAlignment="1">
      <alignment horizontal="right" vertical="center" wrapText="1"/>
    </xf>
    <xf numFmtId="0" fontId="4" fillId="2" borderId="6" xfId="0" applyFont="1" applyFill="1" applyBorder="1" applyAlignment="1">
      <alignment horizontal="right" vertical="center"/>
    </xf>
    <xf numFmtId="0" fontId="14" fillId="2" borderId="0" xfId="0" applyFont="1" applyFill="1" applyAlignment="1">
      <alignment horizontal="right" vertical="center"/>
    </xf>
    <xf numFmtId="164" fontId="15" fillId="3" borderId="5" xfId="0" applyNumberFormat="1" applyFont="1" applyFill="1" applyBorder="1" applyAlignment="1">
      <alignment horizontal="right" vertical="center"/>
    </xf>
    <xf numFmtId="168" fontId="15" fillId="3" borderId="7" xfId="2" applyNumberFormat="1" applyFont="1" applyFill="1" applyBorder="1" applyAlignment="1">
      <alignment horizontal="right" vertical="center"/>
    </xf>
    <xf numFmtId="168" fontId="15" fillId="2" borderId="4" xfId="2" applyNumberFormat="1" applyFont="1" applyFill="1" applyBorder="1" applyAlignment="1">
      <alignment horizontal="right" vertical="center"/>
    </xf>
    <xf numFmtId="168" fontId="23" fillId="2" borderId="4" xfId="2" applyNumberFormat="1" applyFont="1" applyFill="1" applyBorder="1" applyAlignment="1">
      <alignment horizontal="right" vertical="center"/>
    </xf>
    <xf numFmtId="168" fontId="7" fillId="4" borderId="7" xfId="2" applyNumberFormat="1" applyFont="1" applyFill="1" applyBorder="1" applyAlignment="1">
      <alignment horizontal="right" vertical="center"/>
    </xf>
    <xf numFmtId="168" fontId="14" fillId="3" borderId="0" xfId="2" applyNumberFormat="1" applyFont="1" applyFill="1" applyAlignment="1">
      <alignment horizontal="right" vertical="center"/>
    </xf>
    <xf numFmtId="168" fontId="14" fillId="2" borderId="0" xfId="2" applyNumberFormat="1" applyFont="1" applyFill="1" applyAlignment="1">
      <alignment horizontal="right" vertical="center"/>
    </xf>
    <xf numFmtId="168" fontId="33" fillId="2" borderId="0" xfId="2" applyNumberFormat="1" applyFont="1" applyFill="1" applyAlignment="1">
      <alignment horizontal="right" vertical="center"/>
    </xf>
    <xf numFmtId="168" fontId="5" fillId="4" borderId="0" xfId="2" applyNumberFormat="1" applyFont="1" applyFill="1" applyAlignment="1">
      <alignment horizontal="right" vertical="center"/>
    </xf>
    <xf numFmtId="168" fontId="15" fillId="3" borderId="1" xfId="2" applyNumberFormat="1" applyFont="1" applyFill="1" applyBorder="1" applyAlignment="1">
      <alignment horizontal="right" vertical="center"/>
    </xf>
    <xf numFmtId="168" fontId="15" fillId="2" borderId="0" xfId="2" applyNumberFormat="1" applyFont="1" applyFill="1" applyAlignment="1">
      <alignment horizontal="right" vertical="center"/>
    </xf>
    <xf numFmtId="168" fontId="23" fillId="2" borderId="0" xfId="2" applyNumberFormat="1" applyFont="1" applyFill="1" applyAlignment="1">
      <alignment horizontal="right" vertical="center"/>
    </xf>
    <xf numFmtId="168" fontId="7" fillId="4" borderId="1" xfId="2" applyNumberFormat="1" applyFont="1" applyFill="1" applyBorder="1" applyAlignment="1">
      <alignment horizontal="right" vertical="center"/>
    </xf>
    <xf numFmtId="168" fontId="32" fillId="4" borderId="0" xfId="2" applyNumberFormat="1" applyFont="1" applyFill="1" applyAlignment="1">
      <alignment horizontal="right" vertical="center"/>
    </xf>
    <xf numFmtId="168" fontId="15" fillId="3" borderId="2" xfId="2" applyNumberFormat="1" applyFont="1" applyFill="1" applyBorder="1" applyAlignment="1">
      <alignment horizontal="right" vertical="center"/>
    </xf>
    <xf numFmtId="168" fontId="7" fillId="4" borderId="2" xfId="2" applyNumberFormat="1" applyFont="1" applyFill="1" applyBorder="1" applyAlignment="1">
      <alignment horizontal="right" vertical="center"/>
    </xf>
    <xf numFmtId="168" fontId="5" fillId="2" borderId="0" xfId="2" applyNumberFormat="1" applyFont="1" applyFill="1" applyAlignment="1">
      <alignment horizontal="right" vertical="center"/>
    </xf>
    <xf numFmtId="1" fontId="14" fillId="2" borderId="0" xfId="0" applyNumberFormat="1" applyFont="1" applyFill="1" applyAlignment="1">
      <alignment horizontal="right" vertical="center"/>
    </xf>
    <xf numFmtId="1" fontId="33" fillId="2" borderId="0" xfId="0" applyNumberFormat="1" applyFont="1" applyFill="1" applyAlignment="1">
      <alignment horizontal="right" vertical="center"/>
    </xf>
    <xf numFmtId="1" fontId="5" fillId="2" borderId="0" xfId="0" applyNumberFormat="1" applyFont="1" applyFill="1" applyAlignment="1">
      <alignment horizontal="right" vertical="center"/>
    </xf>
    <xf numFmtId="3" fontId="5" fillId="4" borderId="2" xfId="0" applyNumberFormat="1" applyFont="1" applyFill="1" applyBorder="1" applyAlignment="1">
      <alignment horizontal="right" vertical="center"/>
    </xf>
    <xf numFmtId="0" fontId="25" fillId="2" borderId="0" xfId="0" applyFont="1" applyFill="1" applyAlignment="1">
      <alignment horizontal="right" vertical="center"/>
    </xf>
    <xf numFmtId="0" fontId="14" fillId="0" borderId="0" xfId="0" applyFont="1" applyAlignment="1">
      <alignment horizontal="left" vertical="top" wrapText="1"/>
    </xf>
    <xf numFmtId="0" fontId="20" fillId="2" borderId="0" xfId="0" applyFont="1" applyFill="1" applyAlignment="1">
      <alignment horizontal="left" vertical="top" wrapText="1" readingOrder="1"/>
    </xf>
    <xf numFmtId="0" fontId="20" fillId="2" borderId="0" xfId="0" applyFont="1" applyFill="1" applyAlignment="1">
      <alignment vertical="top" wrapText="1" readingOrder="1"/>
    </xf>
    <xf numFmtId="0" fontId="14" fillId="2" borderId="0" xfId="0" applyFont="1" applyFill="1" applyAlignment="1">
      <alignment horizontal="left" vertical="top" wrapText="1" readingOrder="1"/>
    </xf>
    <xf numFmtId="0" fontId="36" fillId="0" borderId="0" xfId="0" quotePrefix="1" applyFont="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C5D4EF"/>
      <color rgb="FF0F4DBC"/>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E8C1F-5F35-4775-8019-9428B19ED660}">
  <sheetPr codeName="Sheet1">
    <pageSetUpPr fitToPage="1"/>
  </sheetPr>
  <dimension ref="B1:L26"/>
  <sheetViews>
    <sheetView showGridLines="0" tabSelected="1" zoomScaleNormal="100" workbookViewId="0"/>
  </sheetViews>
  <sheetFormatPr defaultColWidth="9.2109375" defaultRowHeight="14.9" customHeight="1" x14ac:dyDescent="0.25"/>
  <cols>
    <col min="1" max="1" width="2.78515625" style="1" customWidth="1"/>
    <col min="2" max="2" width="30.78515625" style="1" customWidth="1"/>
    <col min="3" max="9" width="9.2109375" style="1"/>
    <col min="10" max="10" width="9.2109375" style="1" customWidth="1"/>
    <col min="11" max="16384" width="9.2109375" style="1"/>
  </cols>
  <sheetData>
    <row r="1" spans="2:12" ht="14.25" customHeight="1" x14ac:dyDescent="0.25"/>
    <row r="2" spans="2:12" ht="14.25" customHeight="1" x14ac:dyDescent="0.25">
      <c r="B2" s="2" t="s">
        <v>0</v>
      </c>
    </row>
    <row r="3" spans="2:12" ht="14.15" customHeight="1" x14ac:dyDescent="0.25"/>
    <row r="4" spans="2:12" ht="14.15" customHeight="1" x14ac:dyDescent="0.25">
      <c r="B4" s="31" t="s">
        <v>1</v>
      </c>
      <c r="C4" s="169" t="s">
        <v>2</v>
      </c>
      <c r="D4" s="169"/>
      <c r="E4" s="169"/>
      <c r="F4" s="169"/>
      <c r="G4" s="169"/>
      <c r="H4" s="169"/>
      <c r="I4" s="169"/>
      <c r="J4" s="169"/>
    </row>
    <row r="5" spans="2:12" ht="28.4" customHeight="1" x14ac:dyDescent="0.25">
      <c r="B5" s="31" t="s">
        <v>3</v>
      </c>
      <c r="C5" s="169" t="s">
        <v>4</v>
      </c>
      <c r="D5" s="169"/>
      <c r="E5" s="169"/>
      <c r="F5" s="169"/>
      <c r="G5" s="169"/>
      <c r="H5" s="169"/>
      <c r="I5" s="169"/>
      <c r="J5" s="169"/>
    </row>
    <row r="6" spans="2:12" ht="14.15" customHeight="1" x14ac:dyDescent="0.25">
      <c r="B6" s="31" t="s">
        <v>5</v>
      </c>
      <c r="C6" s="170" t="s">
        <v>6</v>
      </c>
      <c r="D6" s="170"/>
      <c r="E6" s="170"/>
      <c r="F6" s="170"/>
      <c r="G6" s="170"/>
      <c r="H6" s="170"/>
      <c r="I6" s="170"/>
      <c r="J6" s="170"/>
    </row>
    <row r="7" spans="2:12" ht="14.15" customHeight="1" x14ac:dyDescent="0.25">
      <c r="B7" s="31" t="s">
        <v>7</v>
      </c>
      <c r="C7" s="169" t="s">
        <v>8</v>
      </c>
      <c r="D7" s="169"/>
      <c r="E7" s="169"/>
      <c r="F7" s="169"/>
      <c r="G7" s="169"/>
      <c r="H7" s="169"/>
      <c r="I7" s="169"/>
      <c r="J7" s="169"/>
    </row>
    <row r="8" spans="2:12" ht="14.15" customHeight="1" x14ac:dyDescent="0.25">
      <c r="B8" s="31" t="s">
        <v>9</v>
      </c>
      <c r="C8" s="169" t="s">
        <v>10</v>
      </c>
      <c r="D8" s="169"/>
      <c r="E8" s="169"/>
      <c r="F8" s="169"/>
      <c r="G8" s="169"/>
      <c r="H8" s="169"/>
      <c r="I8" s="169"/>
      <c r="J8" s="169"/>
    </row>
    <row r="9" spans="2:12" ht="42" customHeight="1" x14ac:dyDescent="0.25">
      <c r="B9" s="31" t="s">
        <v>11</v>
      </c>
      <c r="C9" s="170" t="s">
        <v>12</v>
      </c>
      <c r="D9" s="170"/>
      <c r="E9" s="170"/>
      <c r="F9" s="170"/>
      <c r="G9" s="170"/>
      <c r="H9" s="170"/>
      <c r="I9" s="170"/>
      <c r="J9" s="170"/>
      <c r="K9" s="73"/>
      <c r="L9" s="73"/>
    </row>
    <row r="10" spans="2:12" ht="14.15" customHeight="1" x14ac:dyDescent="0.25">
      <c r="B10" s="31" t="s">
        <v>13</v>
      </c>
      <c r="C10" s="169" t="s">
        <v>14</v>
      </c>
      <c r="D10" s="169"/>
      <c r="E10" s="169"/>
      <c r="F10" s="169"/>
      <c r="G10" s="169"/>
      <c r="H10" s="169"/>
      <c r="I10" s="169"/>
      <c r="J10" s="169"/>
    </row>
    <row r="11" spans="2:12" ht="29.25" customHeight="1" x14ac:dyDescent="0.25">
      <c r="B11" s="31" t="s">
        <v>15</v>
      </c>
      <c r="C11" s="171" t="s">
        <v>16</v>
      </c>
      <c r="D11" s="171"/>
      <c r="E11" s="171"/>
      <c r="F11" s="171"/>
      <c r="G11" s="171"/>
      <c r="H11" s="171"/>
      <c r="I11" s="171"/>
      <c r="J11" s="171"/>
    </row>
    <row r="12" spans="2:12" ht="29.25" customHeight="1" x14ac:dyDescent="0.25">
      <c r="B12" s="31" t="s">
        <v>17</v>
      </c>
      <c r="C12" s="171" t="s">
        <v>18</v>
      </c>
      <c r="D12" s="171"/>
      <c r="E12" s="171"/>
      <c r="F12" s="171"/>
      <c r="G12" s="171"/>
      <c r="H12" s="171"/>
      <c r="I12" s="171"/>
      <c r="J12" s="171"/>
    </row>
    <row r="13" spans="2:12" ht="14.9" customHeight="1" x14ac:dyDescent="0.25">
      <c r="B13" s="32"/>
      <c r="C13" s="89"/>
      <c r="D13" s="89"/>
      <c r="E13" s="89"/>
      <c r="F13" s="89"/>
      <c r="G13" s="89"/>
      <c r="H13" s="89"/>
      <c r="I13" s="89"/>
      <c r="J13" s="89"/>
    </row>
    <row r="15" spans="2:12" ht="14.9" customHeight="1" x14ac:dyDescent="0.25">
      <c r="B15" s="2" t="s">
        <v>19</v>
      </c>
    </row>
    <row r="16" spans="2:12" ht="5.15" customHeight="1" x14ac:dyDescent="0.25"/>
    <row r="17" spans="2:10" s="99" customFormat="1" ht="255.75" customHeight="1" x14ac:dyDescent="0.25">
      <c r="B17" s="168" t="s">
        <v>20</v>
      </c>
      <c r="C17" s="168"/>
      <c r="D17" s="168"/>
      <c r="E17" s="168"/>
      <c r="F17" s="168"/>
      <c r="G17" s="168"/>
      <c r="H17" s="168"/>
      <c r="I17" s="168"/>
      <c r="J17" s="168"/>
    </row>
    <row r="18" spans="2:10" ht="14.9" customHeight="1" x14ac:dyDescent="0.25">
      <c r="B18" s="30"/>
      <c r="C18" s="30"/>
      <c r="D18" s="30"/>
      <c r="E18" s="30"/>
    </row>
    <row r="26" spans="2:10" ht="14.9" customHeight="1" x14ac:dyDescent="0.25">
      <c r="E26"/>
    </row>
  </sheetData>
  <mergeCells count="10">
    <mergeCell ref="B17:J17"/>
    <mergeCell ref="C4:J4"/>
    <mergeCell ref="C5:J5"/>
    <mergeCell ref="C6:J6"/>
    <mergeCell ref="C7:J7"/>
    <mergeCell ref="C8:J8"/>
    <mergeCell ref="C9:J9"/>
    <mergeCell ref="C10:J10"/>
    <mergeCell ref="C11:J11"/>
    <mergeCell ref="C12:J12"/>
  </mergeCells>
  <pageMargins left="0.7" right="0.7" top="0.75" bottom="0.75" header="0.3" footer="0.3"/>
  <pageSetup scale="5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191C-9B2B-4534-A68C-7E0D67D0060C}">
  <sheetPr codeName="Sheet10">
    <tabColor rgb="FFC5D4EF"/>
  </sheetPr>
  <dimension ref="B2:N28"/>
  <sheetViews>
    <sheetView zoomScaleNormal="100" workbookViewId="0"/>
  </sheetViews>
  <sheetFormatPr defaultColWidth="9.2109375" defaultRowHeight="14.25" customHeight="1" x14ac:dyDescent="0.25"/>
  <cols>
    <col min="1" max="1" width="2.78515625" style="37" customWidth="1"/>
    <col min="2" max="2" width="46.78515625" style="37" customWidth="1"/>
    <col min="3" max="3" width="1.35546875" style="37" customWidth="1"/>
    <col min="4" max="4" width="11.78515625" style="36" customWidth="1"/>
    <col min="5" max="5" width="1.35546875" style="36" customWidth="1"/>
    <col min="6" max="6" width="11.78515625" style="36" customWidth="1"/>
    <col min="7" max="7" width="1.35546875" style="36" customWidth="1"/>
    <col min="8" max="8" width="11.78515625" style="36" customWidth="1"/>
    <col min="9" max="9" width="1.35546875" style="36" customWidth="1"/>
    <col min="10" max="10" width="11.78515625" style="36" customWidth="1"/>
    <col min="11" max="11" width="1.35546875" style="36" customWidth="1"/>
    <col min="12" max="12" width="11.78515625" style="36" customWidth="1"/>
    <col min="13" max="13" width="1.35546875" style="36" customWidth="1"/>
    <col min="14" max="14" width="11.78515625" style="36" customWidth="1"/>
    <col min="15" max="16384" width="9.2109375" style="37"/>
  </cols>
  <sheetData>
    <row r="2" spans="2:14" ht="14.25" customHeight="1" x14ac:dyDescent="0.25">
      <c r="B2" s="35" t="s">
        <v>109</v>
      </c>
      <c r="C2" s="35"/>
    </row>
    <row r="3" spans="2:14" ht="14.25" customHeight="1" x14ac:dyDescent="0.25">
      <c r="B3" s="35"/>
      <c r="C3" s="35"/>
      <c r="D3" s="39"/>
      <c r="E3" s="39"/>
      <c r="F3" s="40"/>
      <c r="G3" s="39"/>
      <c r="H3" s="40" t="s">
        <v>46</v>
      </c>
      <c r="I3" s="39"/>
      <c r="J3" s="40"/>
      <c r="K3" s="39"/>
      <c r="L3" s="39"/>
      <c r="N3" s="33" t="s">
        <v>23</v>
      </c>
    </row>
    <row r="4" spans="2:14" ht="14.25" customHeight="1" x14ac:dyDescent="0.25">
      <c r="B4" s="3" t="s">
        <v>24</v>
      </c>
      <c r="C4" s="3"/>
      <c r="D4" s="41" t="s">
        <v>25</v>
      </c>
      <c r="E4" s="41"/>
      <c r="F4" s="41" t="s">
        <v>26</v>
      </c>
      <c r="G4" s="42"/>
      <c r="H4" s="42" t="s">
        <v>27</v>
      </c>
      <c r="I4" s="41"/>
      <c r="J4" s="42" t="s">
        <v>28</v>
      </c>
      <c r="K4" s="41"/>
      <c r="L4" s="41" t="s">
        <v>29</v>
      </c>
      <c r="M4" s="43"/>
      <c r="N4" s="34" t="s">
        <v>148</v>
      </c>
    </row>
    <row r="5" spans="2:14" ht="14.25" customHeight="1" x14ac:dyDescent="0.25">
      <c r="B5" s="51" t="s">
        <v>110</v>
      </c>
      <c r="C5" s="52"/>
      <c r="D5" s="147">
        <v>728</v>
      </c>
      <c r="E5" s="148"/>
      <c r="F5" s="147">
        <v>477</v>
      </c>
      <c r="G5" s="148"/>
      <c r="H5" s="147">
        <v>147</v>
      </c>
      <c r="I5" s="148"/>
      <c r="J5" s="147">
        <v>123</v>
      </c>
      <c r="K5" s="148"/>
      <c r="L5" s="147">
        <v>-248</v>
      </c>
      <c r="M5" s="149"/>
      <c r="N5" s="150">
        <v>1227</v>
      </c>
    </row>
    <row r="6" spans="2:14" ht="14.25" customHeight="1" x14ac:dyDescent="0.25">
      <c r="B6" s="7" t="s">
        <v>149</v>
      </c>
      <c r="C6" s="7"/>
      <c r="D6" s="151">
        <v>52</v>
      </c>
      <c r="E6" s="152"/>
      <c r="F6" s="151">
        <v>-2</v>
      </c>
      <c r="G6" s="152"/>
      <c r="H6" s="151">
        <v>-3</v>
      </c>
      <c r="I6" s="152"/>
      <c r="J6" s="151" t="s">
        <v>112</v>
      </c>
      <c r="K6" s="152"/>
      <c r="L6" s="151" t="s">
        <v>112</v>
      </c>
      <c r="M6" s="153"/>
      <c r="N6" s="154">
        <v>47</v>
      </c>
    </row>
    <row r="7" spans="2:14" ht="14.25" customHeight="1" x14ac:dyDescent="0.25">
      <c r="B7" s="7" t="s">
        <v>150</v>
      </c>
      <c r="C7" s="7"/>
      <c r="D7" s="151">
        <v>60</v>
      </c>
      <c r="E7" s="152"/>
      <c r="F7" s="151">
        <v>24</v>
      </c>
      <c r="G7" s="152"/>
      <c r="H7" s="151">
        <v>8</v>
      </c>
      <c r="I7" s="152"/>
      <c r="J7" s="151">
        <v>-1</v>
      </c>
      <c r="K7" s="152"/>
      <c r="L7" s="151" t="s">
        <v>112</v>
      </c>
      <c r="M7" s="153"/>
      <c r="N7" s="154">
        <v>91</v>
      </c>
    </row>
    <row r="8" spans="2:14" ht="14.25" customHeight="1" x14ac:dyDescent="0.25">
      <c r="B8" s="7" t="s">
        <v>114</v>
      </c>
      <c r="C8" s="7"/>
      <c r="D8" s="151" t="s">
        <v>112</v>
      </c>
      <c r="E8" s="152"/>
      <c r="F8" s="151" t="s">
        <v>112</v>
      </c>
      <c r="G8" s="152"/>
      <c r="H8" s="151" t="s">
        <v>112</v>
      </c>
      <c r="I8" s="152"/>
      <c r="J8" s="151">
        <v>73</v>
      </c>
      <c r="K8" s="152"/>
      <c r="L8" s="151" t="s">
        <v>112</v>
      </c>
      <c r="M8" s="153"/>
      <c r="N8" s="154">
        <v>73</v>
      </c>
    </row>
    <row r="9" spans="2:14" ht="14.25" customHeight="1" x14ac:dyDescent="0.25">
      <c r="B9" s="53" t="s">
        <v>115</v>
      </c>
      <c r="C9" s="11"/>
      <c r="D9" s="155">
        <v>616</v>
      </c>
      <c r="E9" s="156"/>
      <c r="F9" s="155">
        <v>455</v>
      </c>
      <c r="G9" s="156"/>
      <c r="H9" s="155">
        <v>142</v>
      </c>
      <c r="I9" s="156"/>
      <c r="J9" s="155">
        <v>51</v>
      </c>
      <c r="K9" s="156"/>
      <c r="L9" s="155">
        <v>-248</v>
      </c>
      <c r="M9" s="157"/>
      <c r="N9" s="158">
        <v>1016</v>
      </c>
    </row>
    <row r="10" spans="2:14" ht="14.25" customHeight="1" x14ac:dyDescent="0.25">
      <c r="B10" s="7" t="s">
        <v>116</v>
      </c>
      <c r="C10" s="7"/>
      <c r="D10" s="151">
        <v>505</v>
      </c>
      <c r="E10" s="152"/>
      <c r="F10" s="151">
        <v>360</v>
      </c>
      <c r="G10" s="152"/>
      <c r="H10" s="151">
        <v>103</v>
      </c>
      <c r="I10" s="152"/>
      <c r="J10" s="151">
        <v>25</v>
      </c>
      <c r="K10" s="152"/>
      <c r="L10" s="151">
        <v>-43</v>
      </c>
      <c r="M10" s="153"/>
      <c r="N10" s="154">
        <v>950</v>
      </c>
    </row>
    <row r="11" spans="2:14" ht="14.25" customHeight="1" x14ac:dyDescent="0.25">
      <c r="B11" s="57" t="s">
        <v>69</v>
      </c>
      <c r="C11" s="7"/>
      <c r="D11" s="152"/>
      <c r="E11" s="152"/>
      <c r="F11" s="152"/>
      <c r="G11" s="152"/>
      <c r="H11" s="152"/>
      <c r="I11" s="152"/>
      <c r="J11" s="152"/>
      <c r="K11" s="152"/>
      <c r="L11" s="152"/>
      <c r="M11" s="153"/>
      <c r="N11" s="159">
        <v>794</v>
      </c>
    </row>
    <row r="12" spans="2:14" ht="14.25" customHeight="1" x14ac:dyDescent="0.25">
      <c r="B12" s="57" t="s">
        <v>70</v>
      </c>
      <c r="C12" s="7"/>
      <c r="D12" s="152"/>
      <c r="E12" s="152"/>
      <c r="F12" s="152"/>
      <c r="G12" s="152"/>
      <c r="H12" s="152"/>
      <c r="I12" s="152"/>
      <c r="J12" s="152"/>
      <c r="K12" s="152"/>
      <c r="L12" s="152"/>
      <c r="M12" s="153"/>
      <c r="N12" s="159">
        <v>4</v>
      </c>
    </row>
    <row r="13" spans="2:14" ht="14.25" customHeight="1" x14ac:dyDescent="0.25">
      <c r="B13" s="57" t="s">
        <v>71</v>
      </c>
      <c r="C13" s="7"/>
      <c r="D13" s="152"/>
      <c r="E13" s="152"/>
      <c r="F13" s="152"/>
      <c r="G13" s="152"/>
      <c r="H13" s="152"/>
      <c r="I13" s="152"/>
      <c r="J13" s="152"/>
      <c r="K13" s="152"/>
      <c r="L13" s="152"/>
      <c r="M13" s="153"/>
      <c r="N13" s="159">
        <v>87</v>
      </c>
    </row>
    <row r="14" spans="2:14" ht="14.25" customHeight="1" x14ac:dyDescent="0.25">
      <c r="B14" s="57" t="s">
        <v>72</v>
      </c>
      <c r="C14" s="7"/>
      <c r="D14" s="152"/>
      <c r="E14" s="152"/>
      <c r="F14" s="152"/>
      <c r="G14" s="152"/>
      <c r="H14" s="152"/>
      <c r="I14" s="152"/>
      <c r="J14" s="152"/>
      <c r="K14" s="152"/>
      <c r="L14" s="152"/>
      <c r="M14" s="153"/>
      <c r="N14" s="159">
        <v>64</v>
      </c>
    </row>
    <row r="15" spans="2:14" ht="14.25" customHeight="1" x14ac:dyDescent="0.25">
      <c r="B15" s="57" t="s">
        <v>73</v>
      </c>
      <c r="C15" s="7"/>
      <c r="D15" s="152"/>
      <c r="E15" s="152"/>
      <c r="F15" s="152"/>
      <c r="G15" s="152"/>
      <c r="H15" s="152"/>
      <c r="I15" s="152"/>
      <c r="J15" s="152"/>
      <c r="K15" s="152"/>
      <c r="L15" s="152"/>
      <c r="M15" s="153"/>
      <c r="N15" s="159">
        <v>1</v>
      </c>
    </row>
    <row r="16" spans="2:14" ht="14.25" customHeight="1" x14ac:dyDescent="0.25">
      <c r="B16" s="7" t="s">
        <v>117</v>
      </c>
      <c r="C16" s="7"/>
      <c r="D16" s="151">
        <v>275</v>
      </c>
      <c r="E16" s="152"/>
      <c r="F16" s="151">
        <v>68</v>
      </c>
      <c r="G16" s="152"/>
      <c r="H16" s="151">
        <v>42</v>
      </c>
      <c r="I16" s="152"/>
      <c r="J16" s="151">
        <v>24</v>
      </c>
      <c r="K16" s="152"/>
      <c r="L16" s="151">
        <v>-211</v>
      </c>
      <c r="M16" s="153"/>
      <c r="N16" s="154">
        <v>198</v>
      </c>
    </row>
    <row r="17" spans="2:14" ht="14.25" customHeight="1" x14ac:dyDescent="0.25">
      <c r="B17" s="7" t="s">
        <v>118</v>
      </c>
      <c r="C17" s="7"/>
      <c r="D17" s="151">
        <v>-65</v>
      </c>
      <c r="E17" s="152"/>
      <c r="F17" s="151">
        <v>-22</v>
      </c>
      <c r="G17" s="152"/>
      <c r="H17" s="151">
        <v>-7</v>
      </c>
      <c r="I17" s="152"/>
      <c r="J17" s="151">
        <v>-4</v>
      </c>
      <c r="K17" s="152"/>
      <c r="L17" s="151">
        <v>6</v>
      </c>
      <c r="M17" s="153"/>
      <c r="N17" s="154">
        <v>-92</v>
      </c>
    </row>
    <row r="18" spans="2:14" ht="14.25" customHeight="1" x14ac:dyDescent="0.25">
      <c r="B18" s="54" t="s">
        <v>119</v>
      </c>
      <c r="C18" s="11"/>
      <c r="D18" s="160">
        <v>715</v>
      </c>
      <c r="E18" s="156"/>
      <c r="F18" s="160">
        <v>406</v>
      </c>
      <c r="G18" s="156"/>
      <c r="H18" s="160">
        <v>138</v>
      </c>
      <c r="I18" s="156"/>
      <c r="J18" s="160">
        <v>45</v>
      </c>
      <c r="K18" s="156"/>
      <c r="L18" s="160">
        <v>-248</v>
      </c>
      <c r="M18" s="157"/>
      <c r="N18" s="161">
        <v>1056</v>
      </c>
    </row>
    <row r="19" spans="2:14" ht="14.25" customHeight="1" x14ac:dyDescent="0.25">
      <c r="B19" s="7" t="s">
        <v>120</v>
      </c>
      <c r="C19" s="7"/>
      <c r="D19" s="151">
        <v>-9</v>
      </c>
      <c r="E19" s="152"/>
      <c r="F19" s="151">
        <v>-8</v>
      </c>
      <c r="G19" s="152"/>
      <c r="H19" s="151" t="s">
        <v>112</v>
      </c>
      <c r="I19" s="152"/>
      <c r="J19" s="151" t="s">
        <v>112</v>
      </c>
      <c r="K19" s="152"/>
      <c r="L19" s="151" t="s">
        <v>112</v>
      </c>
      <c r="M19" s="153"/>
      <c r="N19" s="154">
        <v>-17</v>
      </c>
    </row>
    <row r="20" spans="2:14" ht="14.25" customHeight="1" x14ac:dyDescent="0.25">
      <c r="B20" s="7" t="s">
        <v>121</v>
      </c>
      <c r="C20" s="7"/>
      <c r="D20" s="151">
        <v>-57</v>
      </c>
      <c r="E20" s="152"/>
      <c r="F20" s="151" t="s">
        <v>112</v>
      </c>
      <c r="G20" s="152"/>
      <c r="H20" s="151">
        <v>1</v>
      </c>
      <c r="I20" s="152"/>
      <c r="J20" s="151">
        <v>6</v>
      </c>
      <c r="K20" s="152"/>
      <c r="L20" s="151" t="s">
        <v>112</v>
      </c>
      <c r="M20" s="153"/>
      <c r="N20" s="154">
        <v>-50</v>
      </c>
    </row>
    <row r="21" spans="2:14" ht="14.25" customHeight="1" x14ac:dyDescent="0.25">
      <c r="B21" s="7" t="s">
        <v>122</v>
      </c>
      <c r="C21" s="7"/>
      <c r="D21" s="151">
        <v>-33</v>
      </c>
      <c r="E21" s="152"/>
      <c r="F21" s="151">
        <v>57</v>
      </c>
      <c r="G21" s="152"/>
      <c r="H21" s="151">
        <v>3</v>
      </c>
      <c r="I21" s="152"/>
      <c r="J21" s="151" t="s">
        <v>112</v>
      </c>
      <c r="K21" s="152"/>
      <c r="L21" s="151" t="s">
        <v>112</v>
      </c>
      <c r="M21" s="153"/>
      <c r="N21" s="154">
        <v>27</v>
      </c>
    </row>
    <row r="22" spans="2:14" ht="14.25" customHeight="1" x14ac:dyDescent="0.25">
      <c r="B22" s="54" t="s">
        <v>123</v>
      </c>
      <c r="C22" s="11"/>
      <c r="D22" s="160">
        <v>-99</v>
      </c>
      <c r="E22" s="156"/>
      <c r="F22" s="160">
        <v>49</v>
      </c>
      <c r="G22" s="156"/>
      <c r="H22" s="160">
        <v>4</v>
      </c>
      <c r="I22" s="156"/>
      <c r="J22" s="160">
        <v>6</v>
      </c>
      <c r="K22" s="156"/>
      <c r="L22" s="160" t="s">
        <v>112</v>
      </c>
      <c r="M22" s="157"/>
      <c r="N22" s="161">
        <v>-40</v>
      </c>
    </row>
    <row r="23" spans="2:14" ht="14.25" customHeight="1" x14ac:dyDescent="0.25">
      <c r="B23" s="7"/>
      <c r="C23" s="7"/>
      <c r="D23" s="152"/>
      <c r="E23" s="152"/>
      <c r="F23" s="152"/>
      <c r="G23" s="152"/>
      <c r="H23" s="152"/>
      <c r="I23" s="152"/>
      <c r="J23" s="152"/>
      <c r="K23" s="152"/>
      <c r="L23" s="152"/>
      <c r="M23" s="153"/>
      <c r="N23" s="162"/>
    </row>
    <row r="24" spans="2:14" ht="14.25" customHeight="1" x14ac:dyDescent="0.25">
      <c r="B24" s="53" t="s">
        <v>124</v>
      </c>
      <c r="C24" s="11"/>
      <c r="D24" s="155">
        <v>65479</v>
      </c>
      <c r="E24" s="156"/>
      <c r="F24" s="155">
        <v>37242</v>
      </c>
      <c r="G24" s="156"/>
      <c r="H24" s="155">
        <v>13495</v>
      </c>
      <c r="I24" s="156"/>
      <c r="J24" s="155">
        <v>6166</v>
      </c>
      <c r="K24" s="156"/>
      <c r="L24" s="155">
        <v>-17891</v>
      </c>
      <c r="M24" s="157"/>
      <c r="N24" s="158">
        <v>104491</v>
      </c>
    </row>
    <row r="25" spans="2:14" ht="14.25" customHeight="1" x14ac:dyDescent="0.25">
      <c r="B25" s="7"/>
      <c r="C25" s="7"/>
      <c r="D25" s="163"/>
      <c r="E25" s="163"/>
      <c r="F25" s="163"/>
      <c r="G25" s="163"/>
      <c r="H25" s="163"/>
      <c r="I25" s="163"/>
      <c r="J25" s="163"/>
      <c r="K25" s="163"/>
      <c r="L25" s="163"/>
      <c r="M25" s="164"/>
      <c r="N25" s="165"/>
    </row>
    <row r="26" spans="2:14" ht="14.25" customHeight="1" x14ac:dyDescent="0.25">
      <c r="B26" s="55" t="s">
        <v>17</v>
      </c>
      <c r="C26" s="56"/>
      <c r="D26" s="146">
        <v>3.7999999999999999E-2</v>
      </c>
      <c r="E26" s="142"/>
      <c r="F26" s="146">
        <v>4.9000000000000002E-2</v>
      </c>
      <c r="G26" s="142"/>
      <c r="H26" s="146">
        <v>4.2000000000000003E-2</v>
      </c>
      <c r="I26" s="142"/>
      <c r="J26" s="146">
        <v>3.3000000000000002E-2</v>
      </c>
      <c r="K26" s="142"/>
      <c r="L26" s="146" t="s">
        <v>112</v>
      </c>
      <c r="M26" s="98"/>
      <c r="N26" s="120">
        <v>3.9E-2</v>
      </c>
    </row>
    <row r="28" spans="2:14" ht="14.25" customHeight="1" x14ac:dyDescent="0.25">
      <c r="B28" s="3" t="s">
        <v>125</v>
      </c>
      <c r="D28" s="3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3791-FDE5-41AC-8DB4-ED0C7CDA728B}">
  <sheetPr codeName="Sheet2">
    <tabColor rgb="FF0F4DBC"/>
    <pageSetUpPr fitToPage="1"/>
  </sheetPr>
  <dimension ref="B2:P24"/>
  <sheetViews>
    <sheetView zoomScaleNormal="100" workbookViewId="0"/>
  </sheetViews>
  <sheetFormatPr defaultColWidth="9.2109375" defaultRowHeight="14.25" customHeight="1" x14ac:dyDescent="0.25"/>
  <cols>
    <col min="1" max="1" width="2.78515625" style="37" customWidth="1"/>
    <col min="2" max="2" width="30" style="37" customWidth="1"/>
    <col min="3" max="3" width="1.35546875" style="37" customWidth="1"/>
    <col min="4" max="4" width="11.78515625" style="36" customWidth="1"/>
    <col min="5" max="5" width="1.35546875" style="36" customWidth="1"/>
    <col min="6" max="6" width="11.78515625" style="36" customWidth="1"/>
    <col min="7" max="7" width="1.35546875" style="36" customWidth="1"/>
    <col min="8" max="8" width="11.78515625" style="36" customWidth="1"/>
    <col min="9" max="9" width="1.35546875" style="36" customWidth="1"/>
    <col min="10" max="10" width="11.78515625" style="36" customWidth="1"/>
    <col min="11" max="11" width="1.35546875" style="36" customWidth="1"/>
    <col min="12" max="12" width="11.78515625" style="36" customWidth="1"/>
    <col min="13" max="13" width="1.35546875" style="36" customWidth="1"/>
    <col min="14" max="14" width="11.78515625" style="36" customWidth="1"/>
    <col min="15" max="15" width="1.35546875" style="36" customWidth="1"/>
    <col min="16" max="16" width="28.140625" style="37" bestFit="1" customWidth="1"/>
    <col min="17" max="16384" width="9.2109375" style="37"/>
  </cols>
  <sheetData>
    <row r="2" spans="2:16" ht="14.25" customHeight="1" x14ac:dyDescent="0.25">
      <c r="B2" s="35" t="s">
        <v>21</v>
      </c>
      <c r="C2" s="35"/>
    </row>
    <row r="3" spans="2:16" ht="14.25" customHeight="1" x14ac:dyDescent="0.25">
      <c r="B3" s="38"/>
      <c r="C3" s="38"/>
      <c r="D3" s="39"/>
      <c r="E3" s="39"/>
      <c r="F3" s="40"/>
      <c r="G3" s="39"/>
      <c r="H3" s="42" t="s">
        <v>22</v>
      </c>
      <c r="I3" s="39"/>
      <c r="J3" s="40"/>
      <c r="K3" s="39"/>
      <c r="L3" s="39"/>
      <c r="N3" s="33" t="s">
        <v>23</v>
      </c>
    </row>
    <row r="4" spans="2:16" ht="14.25" customHeight="1" x14ac:dyDescent="0.25">
      <c r="B4" s="59" t="s">
        <v>24</v>
      </c>
      <c r="C4" s="59"/>
      <c r="D4" s="142" t="s">
        <v>25</v>
      </c>
      <c r="E4" s="142"/>
      <c r="F4" s="143" t="s">
        <v>26</v>
      </c>
      <c r="G4" s="143"/>
      <c r="H4" s="143" t="s">
        <v>27</v>
      </c>
      <c r="I4" s="142"/>
      <c r="J4" s="143" t="s">
        <v>28</v>
      </c>
      <c r="K4" s="142"/>
      <c r="L4" s="142" t="s">
        <v>29</v>
      </c>
      <c r="M4" s="144"/>
      <c r="N4" s="62" t="s">
        <v>30</v>
      </c>
      <c r="O4" s="167"/>
    </row>
    <row r="5" spans="2:16" ht="14.25" customHeight="1" x14ac:dyDescent="0.25">
      <c r="B5" s="100" t="s">
        <v>5</v>
      </c>
      <c r="C5" s="18"/>
      <c r="D5" s="103">
        <v>14977</v>
      </c>
      <c r="E5" s="91"/>
      <c r="F5" s="103">
        <v>12555</v>
      </c>
      <c r="G5" s="91"/>
      <c r="H5" s="103">
        <v>5792</v>
      </c>
      <c r="I5" s="91"/>
      <c r="J5" s="103">
        <v>890</v>
      </c>
      <c r="K5" s="91"/>
      <c r="L5" s="103">
        <v>-503</v>
      </c>
      <c r="M5" s="122"/>
      <c r="N5" s="109">
        <v>33711</v>
      </c>
      <c r="O5" s="77"/>
    </row>
    <row r="6" spans="2:16" ht="14.25" customHeight="1" x14ac:dyDescent="0.25">
      <c r="B6" s="18" t="s">
        <v>31</v>
      </c>
      <c r="C6" s="18"/>
      <c r="D6" s="103">
        <v>1010</v>
      </c>
      <c r="E6" s="91"/>
      <c r="F6" s="103">
        <v>1240</v>
      </c>
      <c r="G6" s="91"/>
      <c r="H6" s="103">
        <v>739</v>
      </c>
      <c r="I6" s="91"/>
      <c r="J6" s="103">
        <v>-81</v>
      </c>
      <c r="K6" s="91"/>
      <c r="L6" s="8"/>
      <c r="M6" s="122"/>
      <c r="N6" s="109">
        <v>2908</v>
      </c>
      <c r="O6" s="77"/>
    </row>
    <row r="7" spans="2:16" ht="14.25" customHeight="1" x14ac:dyDescent="0.25">
      <c r="B7" s="44" t="s">
        <v>32</v>
      </c>
      <c r="C7" s="18"/>
      <c r="D7" s="133">
        <v>0.92800000000000016</v>
      </c>
      <c r="E7" s="128"/>
      <c r="F7" s="134"/>
      <c r="G7" s="128"/>
      <c r="H7" s="133">
        <v>0.89400000000000002</v>
      </c>
      <c r="I7" s="135"/>
      <c r="J7" s="135"/>
      <c r="K7" s="135"/>
      <c r="L7" s="136"/>
      <c r="M7" s="19"/>
      <c r="N7" s="123"/>
      <c r="O7" s="79"/>
      <c r="P7" s="138"/>
    </row>
    <row r="8" spans="2:16" ht="14.25" customHeight="1" x14ac:dyDescent="0.25">
      <c r="B8" s="5" t="s">
        <v>33</v>
      </c>
      <c r="C8" s="18"/>
      <c r="D8" s="103">
        <f>'9M 24 - Income statement'!D15</f>
        <v>-1120</v>
      </c>
      <c r="E8" s="125"/>
      <c r="F8" s="103">
        <f>'9M 24 - Income statement'!F15</f>
        <v>-493</v>
      </c>
      <c r="G8" s="125"/>
      <c r="H8" s="103">
        <f>'9M 24 - Income statement'!H15</f>
        <v>-214</v>
      </c>
      <c r="I8" s="125"/>
      <c r="J8" s="103">
        <f>'9M 24 - Income statement'!J15</f>
        <v>-21</v>
      </c>
      <c r="K8" s="126"/>
      <c r="L8" s="91"/>
      <c r="M8" s="127"/>
      <c r="N8" s="109">
        <f>'9M 24 - Income statement'!N15</f>
        <v>-1848</v>
      </c>
      <c r="O8" s="77"/>
    </row>
    <row r="9" spans="2:16" ht="14.25" customHeight="1" x14ac:dyDescent="0.25">
      <c r="B9" s="18" t="s">
        <v>34</v>
      </c>
      <c r="C9" s="18"/>
      <c r="D9" s="103">
        <v>1977</v>
      </c>
      <c r="E9" s="91"/>
      <c r="F9" s="103">
        <v>1304</v>
      </c>
      <c r="G9" s="91"/>
      <c r="H9" s="103">
        <v>436</v>
      </c>
      <c r="I9" s="91"/>
      <c r="J9" s="103">
        <v>292</v>
      </c>
      <c r="K9" s="91"/>
      <c r="L9" s="103">
        <v>-554</v>
      </c>
      <c r="M9" s="122"/>
      <c r="N9" s="109">
        <v>3455</v>
      </c>
      <c r="O9" s="77"/>
    </row>
    <row r="10" spans="2:16" ht="14.25" customHeight="1" x14ac:dyDescent="0.25">
      <c r="B10" s="85" t="s">
        <v>35</v>
      </c>
      <c r="C10" s="18"/>
      <c r="D10" s="133">
        <v>3.5999999999999997E-2</v>
      </c>
      <c r="E10" s="128"/>
      <c r="F10" s="133">
        <v>4.7E-2</v>
      </c>
      <c r="G10" s="128"/>
      <c r="H10" s="133">
        <v>4.2000000000000003E-2</v>
      </c>
      <c r="I10" s="128"/>
      <c r="J10" s="133">
        <v>2.5000000000000001E-2</v>
      </c>
      <c r="K10" s="128"/>
      <c r="L10" s="128"/>
      <c r="M10" s="129"/>
      <c r="N10" s="137">
        <v>3.9E-2</v>
      </c>
      <c r="O10" s="80"/>
      <c r="P10" s="138"/>
    </row>
    <row r="11" spans="2:16" ht="14.25" customHeight="1" x14ac:dyDescent="0.25">
      <c r="B11" s="18" t="s">
        <v>36</v>
      </c>
      <c r="C11" s="18"/>
      <c r="D11" s="103">
        <v>603</v>
      </c>
      <c r="E11" s="91"/>
      <c r="F11" s="103">
        <v>1204</v>
      </c>
      <c r="G11" s="91"/>
      <c r="H11" s="103">
        <v>642</v>
      </c>
      <c r="I11" s="91"/>
      <c r="J11" s="103">
        <v>-259</v>
      </c>
      <c r="K11" s="91"/>
      <c r="L11" s="91"/>
      <c r="M11" s="122"/>
      <c r="N11" s="109">
        <v>2190</v>
      </c>
      <c r="O11" s="77"/>
    </row>
    <row r="12" spans="2:16" ht="14.25" customHeight="1" x14ac:dyDescent="0.25">
      <c r="B12" s="18"/>
      <c r="C12" s="18"/>
      <c r="D12" s="124"/>
      <c r="E12" s="124"/>
      <c r="F12" s="124"/>
      <c r="G12" s="124"/>
      <c r="H12" s="124"/>
      <c r="I12" s="124"/>
      <c r="J12" s="124"/>
      <c r="K12" s="124"/>
      <c r="L12" s="124"/>
      <c r="M12" s="19"/>
      <c r="N12" s="130"/>
      <c r="O12" s="79"/>
    </row>
    <row r="13" spans="2:16" ht="14.25" customHeight="1" x14ac:dyDescent="0.25">
      <c r="B13" s="18" t="s">
        <v>3</v>
      </c>
      <c r="C13" s="18"/>
      <c r="D13" s="131" t="s">
        <v>37</v>
      </c>
      <c r="E13" s="124"/>
      <c r="F13" s="124"/>
      <c r="G13" s="124"/>
      <c r="H13" s="124"/>
      <c r="I13" s="124"/>
      <c r="J13" s="124"/>
      <c r="K13" s="124"/>
      <c r="L13" s="124"/>
      <c r="M13" s="19"/>
      <c r="N13" s="132">
        <v>7.24</v>
      </c>
      <c r="O13" s="79"/>
    </row>
    <row r="14" spans="2:16" ht="14.25" customHeight="1" x14ac:dyDescent="0.25">
      <c r="B14" s="18"/>
      <c r="C14" s="18"/>
      <c r="D14" s="131" t="s">
        <v>38</v>
      </c>
      <c r="E14" s="124"/>
      <c r="F14" s="124"/>
      <c r="G14" s="124"/>
      <c r="H14" s="124"/>
      <c r="I14" s="124"/>
      <c r="J14" s="124"/>
      <c r="K14" s="124"/>
      <c r="L14" s="124"/>
      <c r="M14" s="19"/>
      <c r="N14" s="132">
        <v>6.4</v>
      </c>
      <c r="O14" s="79"/>
    </row>
    <row r="15" spans="2:16" ht="14.25" customHeight="1" x14ac:dyDescent="0.25">
      <c r="B15" s="18" t="s">
        <v>39</v>
      </c>
      <c r="C15" s="18"/>
      <c r="D15" s="124"/>
      <c r="E15" s="124"/>
      <c r="F15" s="124"/>
      <c r="G15" s="124"/>
      <c r="H15" s="124"/>
      <c r="I15" s="124"/>
      <c r="J15" s="124"/>
      <c r="K15" s="124"/>
      <c r="L15" s="124"/>
      <c r="M15" s="123"/>
      <c r="N15" s="139">
        <v>0.13400000000000001</v>
      </c>
      <c r="O15" s="81"/>
      <c r="P15" s="138"/>
    </row>
    <row r="16" spans="2:16" ht="14.25" customHeight="1" x14ac:dyDescent="0.25">
      <c r="B16" s="18"/>
      <c r="C16" s="18"/>
      <c r="D16" s="78"/>
      <c r="E16" s="78"/>
      <c r="F16" s="78"/>
      <c r="G16" s="78"/>
      <c r="H16" s="78"/>
      <c r="I16" s="78"/>
      <c r="J16" s="78"/>
      <c r="K16" s="78"/>
      <c r="L16" s="78"/>
      <c r="M16" s="79"/>
      <c r="N16" s="79"/>
      <c r="O16" s="79"/>
    </row>
    <row r="17" spans="2:16" ht="14.25" customHeight="1" x14ac:dyDescent="0.25">
      <c r="B17" s="18"/>
      <c r="C17" s="18"/>
      <c r="D17" s="78"/>
      <c r="E17" s="78"/>
      <c r="F17" s="78"/>
      <c r="G17" s="78"/>
      <c r="H17" s="78"/>
      <c r="I17" s="78"/>
      <c r="J17" s="78"/>
      <c r="K17" s="78"/>
      <c r="L17" s="78"/>
      <c r="M17" s="79"/>
      <c r="N17" s="83"/>
      <c r="O17" s="79"/>
    </row>
    <row r="18" spans="2:16" ht="14.25" customHeight="1" x14ac:dyDescent="0.25">
      <c r="B18" s="18"/>
      <c r="C18" s="18"/>
      <c r="D18" s="78"/>
      <c r="E18" s="78"/>
      <c r="F18" s="78"/>
      <c r="G18" s="78"/>
      <c r="H18" s="78"/>
      <c r="I18" s="78"/>
      <c r="J18" s="78"/>
      <c r="K18" s="78"/>
      <c r="L18" s="78"/>
      <c r="M18" s="79"/>
      <c r="N18" s="84" t="s">
        <v>40</v>
      </c>
      <c r="O18" s="79"/>
    </row>
    <row r="19" spans="2:16" ht="14.25" customHeight="1" x14ac:dyDescent="0.25">
      <c r="B19" s="18" t="s">
        <v>41</v>
      </c>
      <c r="C19" s="18"/>
      <c r="D19" s="103">
        <v>2144</v>
      </c>
      <c r="E19" s="91"/>
      <c r="F19" s="103">
        <v>19297</v>
      </c>
      <c r="G19" s="91"/>
      <c r="H19" s="103">
        <v>862</v>
      </c>
      <c r="I19" s="91"/>
      <c r="J19" s="103">
        <v>207</v>
      </c>
      <c r="K19" s="8"/>
      <c r="L19" s="8"/>
      <c r="M19" s="122"/>
      <c r="N19" s="109">
        <v>22510</v>
      </c>
      <c r="O19" s="77"/>
      <c r="P19" s="140"/>
    </row>
    <row r="20" spans="2:16" ht="14.25" customHeight="1" x14ac:dyDescent="0.25">
      <c r="B20" s="18" t="s">
        <v>42</v>
      </c>
      <c r="C20" s="18"/>
      <c r="D20" s="103">
        <v>1501</v>
      </c>
      <c r="E20" s="91"/>
      <c r="F20" s="103">
        <v>6277</v>
      </c>
      <c r="G20" s="91"/>
      <c r="H20" s="103">
        <v>201</v>
      </c>
      <c r="I20" s="91"/>
      <c r="J20" s="103">
        <v>52</v>
      </c>
      <c r="K20" s="8"/>
      <c r="L20" s="8"/>
      <c r="M20" s="122"/>
      <c r="N20" s="109">
        <v>8031</v>
      </c>
      <c r="O20" s="77"/>
    </row>
    <row r="21" spans="2:16" ht="14.25" customHeight="1" x14ac:dyDescent="0.25">
      <c r="B21" s="18"/>
      <c r="C21" s="18"/>
      <c r="D21" s="78"/>
      <c r="E21" s="78"/>
      <c r="F21" s="78"/>
      <c r="G21" s="78"/>
      <c r="H21" s="78"/>
      <c r="I21" s="78"/>
      <c r="J21" s="78"/>
      <c r="K21" s="78"/>
      <c r="L21" s="78"/>
      <c r="M21" s="79"/>
      <c r="N21" s="86"/>
      <c r="O21" s="79"/>
    </row>
    <row r="22" spans="2:16" ht="14.25" customHeight="1" x14ac:dyDescent="0.25">
      <c r="B22" s="18" t="s">
        <v>43</v>
      </c>
      <c r="C22" s="18"/>
      <c r="D22" s="78"/>
      <c r="E22" s="78"/>
      <c r="F22" s="78"/>
      <c r="G22" s="78"/>
      <c r="H22" s="78"/>
      <c r="I22" s="78"/>
      <c r="J22" s="78"/>
      <c r="K22" s="78"/>
      <c r="L22" s="78"/>
      <c r="M22" s="79"/>
      <c r="N22" s="109">
        <v>21600</v>
      </c>
      <c r="O22" s="79"/>
    </row>
    <row r="23" spans="2:16" ht="14.25" customHeight="1" x14ac:dyDescent="0.25">
      <c r="B23" s="18" t="s">
        <v>44</v>
      </c>
      <c r="C23" s="18"/>
      <c r="D23" s="82" t="s">
        <v>37</v>
      </c>
      <c r="E23" s="78"/>
      <c r="F23" s="78"/>
      <c r="G23" s="78"/>
      <c r="H23" s="78"/>
      <c r="I23" s="78"/>
      <c r="J23" s="78"/>
      <c r="K23" s="78"/>
      <c r="L23" s="78"/>
      <c r="M23" s="79"/>
      <c r="N23" s="132">
        <v>73.47</v>
      </c>
      <c r="O23" s="79"/>
    </row>
    <row r="24" spans="2:16" ht="14.25" customHeight="1" x14ac:dyDescent="0.25">
      <c r="B24" s="20"/>
      <c r="C24" s="20"/>
      <c r="D24" s="82" t="s">
        <v>38</v>
      </c>
      <c r="E24" s="78"/>
      <c r="F24" s="78"/>
      <c r="G24" s="78"/>
      <c r="H24" s="78"/>
      <c r="I24" s="78"/>
      <c r="J24" s="78"/>
      <c r="K24" s="78"/>
      <c r="L24" s="78"/>
      <c r="M24" s="79"/>
      <c r="N24" s="132">
        <v>61.980850025119807</v>
      </c>
      <c r="O24" s="79"/>
    </row>
  </sheetData>
  <pageMargins left="0.7" right="0.7"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5582-C6A0-478D-9844-A9E1E6BC8BA7}">
  <sheetPr codeName="Sheet3">
    <tabColor rgb="FF0F4DBC"/>
    <pageSetUpPr fitToPage="1"/>
  </sheetPr>
  <dimension ref="A2:N39"/>
  <sheetViews>
    <sheetView zoomScaleNormal="100" workbookViewId="0"/>
  </sheetViews>
  <sheetFormatPr defaultColWidth="9.2109375" defaultRowHeight="14.25" customHeight="1" x14ac:dyDescent="0.25"/>
  <cols>
    <col min="1" max="1" width="2.78515625" style="37" customWidth="1"/>
    <col min="2" max="2" width="46.78515625" style="37" customWidth="1"/>
    <col min="3" max="3" width="1.35546875" style="37" customWidth="1"/>
    <col min="4" max="4" width="11.78515625" style="36" customWidth="1"/>
    <col min="5" max="5" width="1.35546875" style="36" customWidth="1"/>
    <col min="6" max="6" width="11.78515625" style="36" customWidth="1"/>
    <col min="7" max="7" width="1.35546875" style="36" customWidth="1"/>
    <col min="8" max="8" width="11.78515625" style="36" customWidth="1"/>
    <col min="9" max="9" width="1.35546875" style="36" customWidth="1"/>
    <col min="10" max="10" width="11.78515625" style="36" customWidth="1"/>
    <col min="11" max="11" width="1.35546875" style="36" customWidth="1"/>
    <col min="12" max="12" width="11.78515625" style="36" customWidth="1"/>
    <col min="13" max="13" width="1.35546875" style="36" customWidth="1"/>
    <col min="14" max="14" width="11.78515625" style="36" customWidth="1"/>
    <col min="15" max="16384" width="9.2109375" style="37"/>
  </cols>
  <sheetData>
    <row r="2" spans="1:14" ht="14.25" customHeight="1" x14ac:dyDescent="0.25">
      <c r="B2" s="35" t="s">
        <v>45</v>
      </c>
      <c r="C2" s="35"/>
    </row>
    <row r="3" spans="1:14" ht="14.25" customHeight="1" x14ac:dyDescent="0.25">
      <c r="B3" s="38"/>
      <c r="C3" s="38"/>
      <c r="D3" s="39"/>
      <c r="E3" s="39"/>
      <c r="F3" s="40"/>
      <c r="G3" s="39"/>
      <c r="H3" s="40" t="s">
        <v>46</v>
      </c>
      <c r="I3" s="39"/>
      <c r="J3" s="40"/>
      <c r="K3" s="39"/>
      <c r="L3" s="39"/>
      <c r="N3" s="33" t="s">
        <v>23</v>
      </c>
    </row>
    <row r="4" spans="1:14" ht="14.25" customHeight="1" x14ac:dyDescent="0.25">
      <c r="B4" s="18" t="s">
        <v>47</v>
      </c>
      <c r="C4" s="18"/>
      <c r="D4" s="41" t="s">
        <v>25</v>
      </c>
      <c r="E4" s="41"/>
      <c r="F4" s="41" t="s">
        <v>26</v>
      </c>
      <c r="G4" s="42"/>
      <c r="H4" s="42" t="s">
        <v>27</v>
      </c>
      <c r="I4" s="41"/>
      <c r="J4" s="42" t="s">
        <v>28</v>
      </c>
      <c r="K4" s="41"/>
      <c r="L4" s="41" t="s">
        <v>29</v>
      </c>
      <c r="M4" s="43"/>
      <c r="N4" s="34" t="s">
        <v>30</v>
      </c>
    </row>
    <row r="5" spans="1:14" ht="14.25" customHeight="1" x14ac:dyDescent="0.25">
      <c r="B5" s="22" t="s">
        <v>5</v>
      </c>
      <c r="C5" s="22"/>
      <c r="D5" s="102">
        <v>14977</v>
      </c>
      <c r="E5" s="90"/>
      <c r="F5" s="102">
        <v>12555</v>
      </c>
      <c r="G5" s="90"/>
      <c r="H5" s="102">
        <v>5792</v>
      </c>
      <c r="I5" s="90"/>
      <c r="J5" s="102">
        <v>890</v>
      </c>
      <c r="K5" s="90"/>
      <c r="L5" s="102">
        <v>-503</v>
      </c>
      <c r="M5" s="90"/>
      <c r="N5" s="108">
        <v>33711</v>
      </c>
    </row>
    <row r="6" spans="1:14" ht="14.25" customHeight="1" x14ac:dyDescent="0.25">
      <c r="B6" s="6" t="s">
        <v>48</v>
      </c>
      <c r="C6" s="6"/>
      <c r="D6" s="103">
        <v>-13197</v>
      </c>
      <c r="E6" s="91"/>
      <c r="F6" s="103">
        <v>-10834</v>
      </c>
      <c r="G6" s="91"/>
      <c r="H6" s="103">
        <v>-4441</v>
      </c>
      <c r="I6" s="91"/>
      <c r="J6" s="103">
        <v>-969</v>
      </c>
      <c r="K6" s="91"/>
      <c r="L6" s="103">
        <v>363</v>
      </c>
      <c r="M6" s="91"/>
      <c r="N6" s="109">
        <v>-29078</v>
      </c>
    </row>
    <row r="7" spans="1:14" ht="14.25" customHeight="1" x14ac:dyDescent="0.25">
      <c r="B7" s="14" t="s">
        <v>49</v>
      </c>
      <c r="C7" s="16"/>
      <c r="D7" s="104">
        <v>1780</v>
      </c>
      <c r="E7" s="92"/>
      <c r="F7" s="104">
        <v>1721</v>
      </c>
      <c r="G7" s="92"/>
      <c r="H7" s="104">
        <v>1351</v>
      </c>
      <c r="I7" s="92"/>
      <c r="J7" s="104">
        <v>-79</v>
      </c>
      <c r="K7" s="92"/>
      <c r="L7" s="104">
        <v>-140</v>
      </c>
      <c r="M7" s="92"/>
      <c r="N7" s="110">
        <v>4633</v>
      </c>
    </row>
    <row r="8" spans="1:14" ht="14.25" customHeight="1" x14ac:dyDescent="0.25">
      <c r="B8" s="6" t="s">
        <v>50</v>
      </c>
      <c r="C8" s="6"/>
      <c r="D8" s="103">
        <v>-1010</v>
      </c>
      <c r="E8" s="91"/>
      <c r="F8" s="103">
        <v>-689</v>
      </c>
      <c r="G8" s="91"/>
      <c r="H8" s="103">
        <v>-1285</v>
      </c>
      <c r="I8" s="91"/>
      <c r="J8" s="103">
        <v>-30</v>
      </c>
      <c r="K8" s="91"/>
      <c r="L8" s="103">
        <v>524</v>
      </c>
      <c r="M8" s="91"/>
      <c r="N8" s="109">
        <v>-2490</v>
      </c>
    </row>
    <row r="9" spans="1:14" ht="14.25" customHeight="1" x14ac:dyDescent="0.25">
      <c r="B9" s="6" t="s">
        <v>51</v>
      </c>
      <c r="C9" s="6"/>
      <c r="D9" s="103">
        <v>240</v>
      </c>
      <c r="E9" s="91"/>
      <c r="F9" s="103">
        <v>208</v>
      </c>
      <c r="G9" s="91"/>
      <c r="H9" s="103">
        <v>673</v>
      </c>
      <c r="I9" s="91"/>
      <c r="J9" s="103">
        <v>28</v>
      </c>
      <c r="K9" s="91"/>
      <c r="L9" s="103">
        <v>-384</v>
      </c>
      <c r="M9" s="91"/>
      <c r="N9" s="109">
        <v>765</v>
      </c>
    </row>
    <row r="10" spans="1:14" ht="14.25" customHeight="1" x14ac:dyDescent="0.25">
      <c r="B10" s="16" t="s">
        <v>52</v>
      </c>
      <c r="C10" s="16"/>
      <c r="D10" s="105">
        <v>-770</v>
      </c>
      <c r="E10" s="92"/>
      <c r="F10" s="105">
        <v>-481</v>
      </c>
      <c r="G10" s="92"/>
      <c r="H10" s="105">
        <v>-612</v>
      </c>
      <c r="I10" s="92"/>
      <c r="J10" s="105">
        <v>-2</v>
      </c>
      <c r="K10" s="92"/>
      <c r="L10" s="105">
        <v>140</v>
      </c>
      <c r="M10" s="92"/>
      <c r="N10" s="111">
        <v>-1725</v>
      </c>
    </row>
    <row r="11" spans="1:14" ht="14.25" customHeight="1" x14ac:dyDescent="0.25">
      <c r="B11" s="10" t="s">
        <v>31</v>
      </c>
      <c r="C11" s="16"/>
      <c r="D11" s="106">
        <v>1010</v>
      </c>
      <c r="E11" s="92"/>
      <c r="F11" s="106">
        <v>1240</v>
      </c>
      <c r="G11" s="92"/>
      <c r="H11" s="106">
        <v>739</v>
      </c>
      <c r="I11" s="92"/>
      <c r="J11" s="106">
        <v>-81</v>
      </c>
      <c r="K11" s="92"/>
      <c r="L11" s="106">
        <v>0</v>
      </c>
      <c r="M11" s="92"/>
      <c r="N11" s="112">
        <v>2908</v>
      </c>
    </row>
    <row r="12" spans="1:14" ht="14.25" customHeight="1" x14ac:dyDescent="0.25">
      <c r="A12" s="45"/>
      <c r="B12" s="23"/>
      <c r="C12" s="16"/>
      <c r="D12" s="12"/>
      <c r="E12" s="92"/>
      <c r="F12" s="92"/>
      <c r="G12" s="92"/>
      <c r="H12" s="92"/>
      <c r="I12" s="92"/>
      <c r="J12" s="92"/>
      <c r="K12" s="92"/>
      <c r="L12" s="92"/>
      <c r="M12" s="92"/>
      <c r="N12" s="92"/>
    </row>
    <row r="13" spans="1:14" ht="14.25" customHeight="1" x14ac:dyDescent="0.25">
      <c r="B13" s="6" t="s">
        <v>53</v>
      </c>
      <c r="C13" s="6"/>
      <c r="D13" s="103">
        <v>-1156</v>
      </c>
      <c r="E13" s="91"/>
      <c r="F13" s="103">
        <v>-497</v>
      </c>
      <c r="G13" s="91"/>
      <c r="H13" s="103">
        <v>-385</v>
      </c>
      <c r="I13" s="91"/>
      <c r="J13" s="103">
        <v>-21</v>
      </c>
      <c r="K13" s="91"/>
      <c r="L13" s="103">
        <v>90</v>
      </c>
      <c r="M13" s="91"/>
      <c r="N13" s="109">
        <v>-1969</v>
      </c>
    </row>
    <row r="14" spans="1:14" ht="14.25" customHeight="1" x14ac:dyDescent="0.25">
      <c r="B14" s="6" t="s">
        <v>54</v>
      </c>
      <c r="C14" s="6"/>
      <c r="D14" s="103">
        <v>36</v>
      </c>
      <c r="E14" s="91"/>
      <c r="F14" s="103">
        <v>4</v>
      </c>
      <c r="G14" s="91"/>
      <c r="H14" s="103">
        <v>171</v>
      </c>
      <c r="I14" s="91"/>
      <c r="J14" s="103">
        <v>0</v>
      </c>
      <c r="K14" s="91"/>
      <c r="L14" s="103">
        <v>-90</v>
      </c>
      <c r="M14" s="91"/>
      <c r="N14" s="109">
        <v>121</v>
      </c>
    </row>
    <row r="15" spans="1:14" ht="14.25" customHeight="1" x14ac:dyDescent="0.25">
      <c r="B15" s="10" t="s">
        <v>33</v>
      </c>
      <c r="C15" s="16"/>
      <c r="D15" s="106">
        <v>-1120</v>
      </c>
      <c r="E15" s="92"/>
      <c r="F15" s="106">
        <v>-493</v>
      </c>
      <c r="G15" s="92"/>
      <c r="H15" s="106">
        <v>-214</v>
      </c>
      <c r="I15" s="92"/>
      <c r="J15" s="106">
        <v>-21</v>
      </c>
      <c r="K15" s="92"/>
      <c r="L15" s="106">
        <v>0</v>
      </c>
      <c r="M15" s="92"/>
      <c r="N15" s="112">
        <v>-1848</v>
      </c>
    </row>
    <row r="16" spans="1:14" ht="14.25" customHeight="1" x14ac:dyDescent="0.25">
      <c r="A16" s="45"/>
      <c r="B16" s="23"/>
      <c r="C16" s="16"/>
      <c r="D16" s="12"/>
      <c r="E16" s="92"/>
      <c r="F16" s="12"/>
      <c r="G16" s="92"/>
      <c r="H16" s="12"/>
      <c r="I16" s="92"/>
      <c r="J16" s="92"/>
      <c r="K16" s="92"/>
      <c r="L16" s="92"/>
      <c r="M16" s="92"/>
      <c r="N16" s="92"/>
    </row>
    <row r="17" spans="1:14" ht="14.25" customHeight="1" x14ac:dyDescent="0.25">
      <c r="B17" s="6" t="s">
        <v>55</v>
      </c>
      <c r="C17" s="6"/>
      <c r="D17" s="103">
        <v>1996</v>
      </c>
      <c r="E17" s="91"/>
      <c r="F17" s="103">
        <v>1227</v>
      </c>
      <c r="G17" s="91"/>
      <c r="H17" s="103">
        <v>393</v>
      </c>
      <c r="I17" s="91"/>
      <c r="J17" s="103">
        <v>114</v>
      </c>
      <c r="K17" s="91"/>
      <c r="L17" s="103">
        <v>-554</v>
      </c>
      <c r="M17" s="91"/>
      <c r="N17" s="109">
        <v>3176</v>
      </c>
    </row>
    <row r="18" spans="1:14" ht="14.25" customHeight="1" x14ac:dyDescent="0.25">
      <c r="B18" s="6" t="s">
        <v>56</v>
      </c>
      <c r="C18" s="6"/>
      <c r="D18" s="103">
        <v>-19</v>
      </c>
      <c r="E18" s="91"/>
      <c r="F18" s="103">
        <v>77</v>
      </c>
      <c r="G18" s="91"/>
      <c r="H18" s="103">
        <v>43</v>
      </c>
      <c r="I18" s="91"/>
      <c r="J18" s="103">
        <v>178</v>
      </c>
      <c r="K18" s="91"/>
      <c r="L18" s="103">
        <v>0</v>
      </c>
      <c r="M18" s="91"/>
      <c r="N18" s="109">
        <v>279</v>
      </c>
    </row>
    <row r="19" spans="1:14" ht="14.25" customHeight="1" x14ac:dyDescent="0.25">
      <c r="B19" s="10" t="s">
        <v>34</v>
      </c>
      <c r="C19" s="16"/>
      <c r="D19" s="106">
        <v>1977</v>
      </c>
      <c r="E19" s="92"/>
      <c r="F19" s="106">
        <v>1304</v>
      </c>
      <c r="G19" s="92"/>
      <c r="H19" s="106">
        <v>436</v>
      </c>
      <c r="I19" s="92"/>
      <c r="J19" s="106">
        <v>292</v>
      </c>
      <c r="K19" s="92"/>
      <c r="L19" s="106">
        <v>-554</v>
      </c>
      <c r="M19" s="92"/>
      <c r="N19" s="112">
        <v>3455</v>
      </c>
    </row>
    <row r="20" spans="1:14" ht="14.25" customHeight="1" x14ac:dyDescent="0.25">
      <c r="A20" s="45"/>
      <c r="B20" s="23"/>
      <c r="C20" s="16"/>
      <c r="D20" s="12"/>
      <c r="E20" s="92"/>
      <c r="F20" s="92"/>
      <c r="G20" s="92"/>
      <c r="H20" s="92"/>
      <c r="I20" s="92"/>
      <c r="J20" s="92"/>
      <c r="K20" s="92"/>
      <c r="L20" s="92"/>
      <c r="M20" s="92"/>
      <c r="N20" s="92"/>
    </row>
    <row r="21" spans="1:14" ht="14.25" customHeight="1" x14ac:dyDescent="0.25">
      <c r="B21" s="6" t="s">
        <v>57</v>
      </c>
      <c r="C21" s="6"/>
      <c r="D21" s="103">
        <v>70</v>
      </c>
      <c r="E21" s="91"/>
      <c r="F21" s="103">
        <v>157</v>
      </c>
      <c r="G21" s="91"/>
      <c r="H21" s="103">
        <v>14</v>
      </c>
      <c r="I21" s="91"/>
      <c r="J21" s="103">
        <v>412</v>
      </c>
      <c r="K21" s="91"/>
      <c r="L21" s="103">
        <v>-391</v>
      </c>
      <c r="M21" s="91"/>
      <c r="N21" s="109">
        <v>262</v>
      </c>
    </row>
    <row r="22" spans="1:14" ht="14.25" customHeight="1" x14ac:dyDescent="0.25">
      <c r="B22" s="6" t="s">
        <v>58</v>
      </c>
      <c r="C22" s="6"/>
      <c r="D22" s="103">
        <v>-609</v>
      </c>
      <c r="E22" s="91"/>
      <c r="F22" s="103">
        <v>-439</v>
      </c>
      <c r="G22" s="91"/>
      <c r="H22" s="103">
        <v>-156</v>
      </c>
      <c r="I22" s="91"/>
      <c r="J22" s="103">
        <v>-732</v>
      </c>
      <c r="K22" s="91"/>
      <c r="L22" s="103">
        <v>391</v>
      </c>
      <c r="M22" s="91"/>
      <c r="N22" s="109">
        <v>-1545</v>
      </c>
    </row>
    <row r="23" spans="1:14" ht="14.25" customHeight="1" x14ac:dyDescent="0.25">
      <c r="B23" s="6" t="s">
        <v>59</v>
      </c>
      <c r="C23" s="6"/>
      <c r="D23" s="103">
        <v>-521</v>
      </c>
      <c r="E23" s="91"/>
      <c r="F23" s="103">
        <v>-264</v>
      </c>
      <c r="G23" s="91"/>
      <c r="H23" s="103">
        <v>-17</v>
      </c>
      <c r="I23" s="91"/>
      <c r="J23" s="103">
        <v>-103</v>
      </c>
      <c r="K23" s="91"/>
      <c r="L23" s="103">
        <v>554</v>
      </c>
      <c r="M23" s="91"/>
      <c r="N23" s="109">
        <v>-351</v>
      </c>
    </row>
    <row r="24" spans="1:14" ht="14.25" customHeight="1" x14ac:dyDescent="0.25">
      <c r="B24" s="10" t="s">
        <v>60</v>
      </c>
      <c r="C24" s="16"/>
      <c r="D24" s="106">
        <v>807</v>
      </c>
      <c r="E24" s="92"/>
      <c r="F24" s="106">
        <v>1505</v>
      </c>
      <c r="G24" s="92"/>
      <c r="H24" s="106">
        <v>802</v>
      </c>
      <c r="I24" s="92"/>
      <c r="J24" s="106">
        <v>-233</v>
      </c>
      <c r="K24" s="92"/>
      <c r="L24" s="106">
        <v>0</v>
      </c>
      <c r="M24" s="92"/>
      <c r="N24" s="112">
        <v>2881</v>
      </c>
    </row>
    <row r="25" spans="1:14" ht="14.25" customHeight="1" x14ac:dyDescent="0.25">
      <c r="B25" s="6" t="s">
        <v>61</v>
      </c>
      <c r="C25" s="6"/>
      <c r="D25" s="103">
        <v>-200</v>
      </c>
      <c r="E25" s="91"/>
      <c r="F25" s="103">
        <v>-301</v>
      </c>
      <c r="G25" s="91"/>
      <c r="H25" s="103">
        <v>-172</v>
      </c>
      <c r="I25" s="91"/>
      <c r="J25" s="103">
        <v>-26</v>
      </c>
      <c r="K25" s="91"/>
      <c r="L25" s="103">
        <v>0</v>
      </c>
      <c r="M25" s="91"/>
      <c r="N25" s="109">
        <v>-699</v>
      </c>
    </row>
    <row r="26" spans="1:14" ht="14.25" customHeight="1" x14ac:dyDescent="0.25">
      <c r="B26" s="10" t="s">
        <v>62</v>
      </c>
      <c r="C26" s="16"/>
      <c r="D26" s="106">
        <v>607</v>
      </c>
      <c r="E26" s="92"/>
      <c r="F26" s="106">
        <v>1204</v>
      </c>
      <c r="G26" s="92"/>
      <c r="H26" s="106">
        <v>630</v>
      </c>
      <c r="I26" s="92"/>
      <c r="J26" s="106">
        <v>-259</v>
      </c>
      <c r="K26" s="92"/>
      <c r="L26" s="106">
        <v>0</v>
      </c>
      <c r="M26" s="92"/>
      <c r="N26" s="112">
        <v>2182</v>
      </c>
    </row>
    <row r="27" spans="1:14" ht="14.25" customHeight="1" x14ac:dyDescent="0.25">
      <c r="B27" s="6" t="s">
        <v>63</v>
      </c>
      <c r="C27" s="6"/>
      <c r="D27" s="103">
        <v>-4</v>
      </c>
      <c r="E27" s="91"/>
      <c r="F27" s="103">
        <v>0</v>
      </c>
      <c r="G27" s="91"/>
      <c r="H27" s="103">
        <v>12</v>
      </c>
      <c r="I27" s="91"/>
      <c r="J27" s="103">
        <v>0</v>
      </c>
      <c r="K27" s="91"/>
      <c r="L27" s="103">
        <v>0</v>
      </c>
      <c r="M27" s="91"/>
      <c r="N27" s="109">
        <v>8</v>
      </c>
    </row>
    <row r="28" spans="1:14" ht="14.25" customHeight="1" x14ac:dyDescent="0.25">
      <c r="B28" s="24" t="s">
        <v>64</v>
      </c>
      <c r="C28" s="25"/>
      <c r="D28" s="107">
        <v>603</v>
      </c>
      <c r="E28" s="93"/>
      <c r="F28" s="107">
        <v>1204</v>
      </c>
      <c r="G28" s="93"/>
      <c r="H28" s="107">
        <v>642</v>
      </c>
      <c r="I28" s="93"/>
      <c r="J28" s="107">
        <v>-259</v>
      </c>
      <c r="K28" s="93"/>
      <c r="L28" s="107">
        <v>0</v>
      </c>
      <c r="M28" s="93"/>
      <c r="N28" s="113">
        <v>2190</v>
      </c>
    </row>
    <row r="29" spans="1:14" ht="14.25" customHeight="1" x14ac:dyDescent="0.25">
      <c r="B29" s="3"/>
      <c r="C29" s="3"/>
      <c r="D29" s="48"/>
      <c r="E29" s="46"/>
      <c r="F29" s="46"/>
      <c r="G29" s="46"/>
      <c r="H29" s="46"/>
      <c r="I29" s="46"/>
      <c r="J29" s="46"/>
      <c r="K29" s="46"/>
      <c r="L29" s="46"/>
      <c r="M29" s="46"/>
      <c r="N29" s="47"/>
    </row>
    <row r="30" spans="1:14" ht="14.25" customHeight="1" x14ac:dyDescent="0.25">
      <c r="B30" s="3"/>
      <c r="C30" s="3"/>
      <c r="D30" s="48"/>
      <c r="E30" s="46"/>
      <c r="F30" s="46"/>
      <c r="G30" s="46"/>
      <c r="H30" s="46"/>
      <c r="I30" s="46"/>
      <c r="J30" s="46"/>
      <c r="K30" s="46"/>
      <c r="L30" s="46"/>
      <c r="M30" s="46"/>
      <c r="N30" s="47"/>
    </row>
    <row r="31" spans="1:14" ht="14.25" customHeight="1" x14ac:dyDescent="0.25">
      <c r="B31" s="3"/>
      <c r="C31" s="3"/>
      <c r="D31" s="46"/>
      <c r="E31" s="46"/>
      <c r="F31" s="46"/>
      <c r="G31" s="46"/>
      <c r="H31" s="46"/>
      <c r="I31" s="46"/>
      <c r="J31" s="46"/>
      <c r="K31" s="46"/>
      <c r="L31" s="46"/>
      <c r="M31" s="46"/>
      <c r="N31" s="47"/>
    </row>
    <row r="32" spans="1:14" ht="14.25" customHeight="1" x14ac:dyDescent="0.25">
      <c r="B32" s="3"/>
      <c r="C32" s="3"/>
      <c r="D32" s="46"/>
      <c r="E32" s="46"/>
      <c r="F32" s="46"/>
      <c r="G32" s="46"/>
      <c r="H32" s="46"/>
      <c r="I32" s="46"/>
      <c r="J32" s="46"/>
      <c r="K32" s="46"/>
      <c r="L32" s="46"/>
      <c r="M32" s="46"/>
      <c r="N32" s="46"/>
    </row>
    <row r="33" spans="2:14" ht="14.25" customHeight="1" x14ac:dyDescent="0.25">
      <c r="B33" s="3"/>
      <c r="C33" s="3"/>
      <c r="D33" s="46"/>
      <c r="E33" s="46"/>
      <c r="F33" s="46"/>
      <c r="G33" s="46"/>
      <c r="H33" s="46"/>
      <c r="I33" s="46"/>
      <c r="J33" s="46"/>
      <c r="K33" s="46"/>
      <c r="L33" s="46"/>
      <c r="M33" s="46"/>
      <c r="N33" s="49"/>
    </row>
    <row r="34" spans="2:14" ht="14.25" customHeight="1" x14ac:dyDescent="0.25">
      <c r="B34" s="3"/>
      <c r="C34" s="3"/>
      <c r="D34" s="46"/>
      <c r="E34" s="46"/>
      <c r="F34" s="46"/>
      <c r="G34" s="46"/>
      <c r="H34" s="46"/>
      <c r="I34" s="46"/>
      <c r="J34" s="46"/>
      <c r="K34" s="46"/>
      <c r="L34" s="46"/>
      <c r="M34" s="46"/>
      <c r="N34" s="47"/>
    </row>
    <row r="35" spans="2:14" ht="14.25" customHeight="1" x14ac:dyDescent="0.25">
      <c r="B35" s="3"/>
      <c r="C35" s="3"/>
      <c r="D35" s="46"/>
      <c r="E35" s="46"/>
      <c r="F35" s="46"/>
      <c r="G35" s="46"/>
      <c r="H35" s="46"/>
      <c r="I35" s="46"/>
      <c r="J35" s="46"/>
      <c r="K35" s="46"/>
      <c r="L35" s="46"/>
      <c r="M35" s="46"/>
      <c r="N35" s="47"/>
    </row>
    <row r="36" spans="2:14" ht="14.25" customHeight="1" x14ac:dyDescent="0.25">
      <c r="B36" s="3"/>
      <c r="C36" s="3"/>
      <c r="D36" s="46"/>
      <c r="E36" s="46"/>
      <c r="F36" s="46"/>
      <c r="G36" s="46"/>
      <c r="H36" s="46"/>
      <c r="I36" s="46"/>
      <c r="J36" s="46"/>
      <c r="K36" s="46"/>
      <c r="L36" s="46"/>
      <c r="M36" s="46"/>
      <c r="N36" s="47"/>
    </row>
    <row r="37" spans="2:14" ht="14.25" customHeight="1" x14ac:dyDescent="0.25">
      <c r="B37" s="3"/>
      <c r="C37" s="3"/>
      <c r="D37" s="46"/>
      <c r="E37" s="46"/>
      <c r="F37" s="46"/>
      <c r="G37" s="46"/>
      <c r="H37" s="46"/>
      <c r="I37" s="46"/>
      <c r="J37" s="46"/>
      <c r="K37" s="46"/>
      <c r="L37" s="46"/>
      <c r="M37" s="46"/>
      <c r="N37" s="47"/>
    </row>
    <row r="38" spans="2:14" ht="14.25" customHeight="1" x14ac:dyDescent="0.25">
      <c r="B38" s="3"/>
      <c r="C38" s="3"/>
      <c r="D38" s="48"/>
      <c r="E38" s="46"/>
      <c r="F38" s="46"/>
      <c r="G38" s="46"/>
      <c r="H38" s="46"/>
      <c r="I38" s="46"/>
      <c r="J38" s="46"/>
      <c r="K38" s="46"/>
      <c r="L38" s="46"/>
      <c r="M38" s="46"/>
      <c r="N38" s="47"/>
    </row>
    <row r="39" spans="2:14" ht="14.25" customHeight="1" x14ac:dyDescent="0.25">
      <c r="B39" s="48"/>
      <c r="C39" s="48"/>
      <c r="D39" s="48"/>
      <c r="E39" s="46"/>
      <c r="F39" s="46"/>
      <c r="G39" s="46"/>
      <c r="H39" s="46"/>
      <c r="I39" s="46"/>
      <c r="J39" s="46"/>
      <c r="K39" s="46"/>
      <c r="L39" s="46"/>
      <c r="M39" s="46"/>
      <c r="N39" s="47"/>
    </row>
  </sheetData>
  <pageMargins left="0.7" right="0.7" top="0.75" bottom="0.75" header="0.3" footer="0.3"/>
  <pageSetup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94D7-3538-4BE4-912C-56CBE9994DE3}">
  <sheetPr codeName="Sheet4">
    <tabColor rgb="FF0F4DBC"/>
    <pageSetUpPr fitToPage="1"/>
  </sheetPr>
  <dimension ref="B1:R34"/>
  <sheetViews>
    <sheetView showGridLines="0" zoomScaleNormal="100" workbookViewId="0"/>
  </sheetViews>
  <sheetFormatPr defaultColWidth="9.2109375" defaultRowHeight="14.25" customHeight="1" x14ac:dyDescent="0.25"/>
  <cols>
    <col min="1" max="1" width="2.78515625" style="37" customWidth="1"/>
    <col min="2" max="2" width="46.78515625" style="37" customWidth="1"/>
    <col min="3" max="3" width="1.35546875" style="37" customWidth="1"/>
    <col min="4" max="4" width="11.78515625" style="36" customWidth="1"/>
    <col min="5" max="5" width="1.35546875" style="36" customWidth="1"/>
    <col min="6" max="6" width="11.78515625" style="36" customWidth="1"/>
    <col min="7" max="7" width="1.35546875" style="36" customWidth="1"/>
    <col min="8" max="8" width="11.78515625" style="36" customWidth="1"/>
    <col min="9" max="9" width="1.35546875" style="36" customWidth="1"/>
    <col min="10" max="10" width="12" style="36" customWidth="1"/>
    <col min="11" max="11" width="1.35546875" style="36" customWidth="1"/>
    <col min="12" max="12" width="11.78515625" style="36" customWidth="1"/>
    <col min="13" max="13" width="1.35546875" style="36" customWidth="1"/>
    <col min="14" max="14" width="11.78515625" style="36" customWidth="1"/>
    <col min="15" max="15" width="1.35546875" style="36" customWidth="1"/>
    <col min="16" max="16" width="11.78515625" style="36" customWidth="1"/>
    <col min="17" max="17" width="12.78515625" style="45" customWidth="1"/>
    <col min="18" max="16384" width="9.2109375" style="37"/>
  </cols>
  <sheetData>
    <row r="1" spans="2:18" ht="14.25" customHeight="1" x14ac:dyDescent="0.25">
      <c r="P1" s="172"/>
    </row>
    <row r="2" spans="2:18" ht="14.25" customHeight="1" x14ac:dyDescent="0.25">
      <c r="B2" s="35" t="s">
        <v>65</v>
      </c>
      <c r="C2" s="35"/>
      <c r="P2" s="172"/>
    </row>
    <row r="3" spans="2:18" ht="14.25" customHeight="1" x14ac:dyDescent="0.25">
      <c r="B3" s="38"/>
      <c r="C3" s="38"/>
      <c r="D3" s="39"/>
      <c r="E3" s="39"/>
      <c r="F3" s="40"/>
      <c r="G3" s="39"/>
      <c r="H3" s="40" t="s">
        <v>46</v>
      </c>
      <c r="I3" s="39"/>
      <c r="J3" s="40"/>
      <c r="K3" s="39"/>
      <c r="L3" s="39"/>
      <c r="N3" s="33"/>
      <c r="O3" s="37"/>
      <c r="P3" s="172"/>
      <c r="Q3" s="37"/>
    </row>
    <row r="4" spans="2:18" ht="14.25" customHeight="1" x14ac:dyDescent="0.25">
      <c r="B4" s="18" t="s">
        <v>47</v>
      </c>
      <c r="C4" s="18"/>
      <c r="D4" s="41" t="s">
        <v>25</v>
      </c>
      <c r="E4" s="41"/>
      <c r="F4" s="41" t="s">
        <v>26</v>
      </c>
      <c r="G4" s="42"/>
      <c r="H4" s="42" t="s">
        <v>27</v>
      </c>
      <c r="I4" s="41"/>
      <c r="J4" s="42" t="s">
        <v>28</v>
      </c>
      <c r="K4" s="41"/>
      <c r="L4" s="41" t="s">
        <v>29</v>
      </c>
      <c r="M4" s="43"/>
      <c r="N4" s="72" t="s">
        <v>40</v>
      </c>
      <c r="O4" s="41"/>
      <c r="P4" s="50" t="s">
        <v>66</v>
      </c>
    </row>
    <row r="5" spans="2:18" ht="14.25" customHeight="1" x14ac:dyDescent="0.25">
      <c r="B5" s="22" t="s">
        <v>67</v>
      </c>
      <c r="C5" s="68"/>
      <c r="D5" s="102">
        <v>1820</v>
      </c>
      <c r="E5" s="90"/>
      <c r="F5" s="102">
        <v>1069</v>
      </c>
      <c r="G5" s="90"/>
      <c r="H5" s="102">
        <v>1082</v>
      </c>
      <c r="I5" s="90"/>
      <c r="J5" s="102">
        <v>544</v>
      </c>
      <c r="K5" s="90"/>
      <c r="L5" s="102">
        <v>0</v>
      </c>
      <c r="M5" s="90"/>
      <c r="N5" s="108">
        <v>4515</v>
      </c>
      <c r="O5" s="26"/>
      <c r="P5" s="28">
        <v>4555</v>
      </c>
      <c r="R5" s="101"/>
    </row>
    <row r="6" spans="2:18" ht="14.25" customHeight="1" x14ac:dyDescent="0.25">
      <c r="B6" s="6" t="s">
        <v>68</v>
      </c>
      <c r="C6" s="7"/>
      <c r="D6" s="103">
        <v>64829</v>
      </c>
      <c r="E6" s="91"/>
      <c r="F6" s="103">
        <v>33851</v>
      </c>
      <c r="G6" s="91"/>
      <c r="H6" s="103">
        <v>10462</v>
      </c>
      <c r="I6" s="91"/>
      <c r="J6" s="103">
        <v>2952</v>
      </c>
      <c r="K6" s="91"/>
      <c r="L6" s="103">
        <v>-5663</v>
      </c>
      <c r="M6" s="91"/>
      <c r="N6" s="109">
        <v>106431</v>
      </c>
      <c r="O6" s="8"/>
      <c r="P6" s="9">
        <v>104858</v>
      </c>
      <c r="R6" s="101"/>
    </row>
    <row r="7" spans="2:18" ht="14.25" customHeight="1" x14ac:dyDescent="0.25">
      <c r="B7" s="69" t="s">
        <v>69</v>
      </c>
      <c r="C7" s="7"/>
      <c r="D7" s="114">
        <v>49266</v>
      </c>
      <c r="E7" s="94"/>
      <c r="F7" s="114">
        <v>27835</v>
      </c>
      <c r="G7" s="94"/>
      <c r="H7" s="114">
        <v>9929</v>
      </c>
      <c r="I7" s="94"/>
      <c r="J7" s="114">
        <v>776</v>
      </c>
      <c r="K7" s="94"/>
      <c r="L7" s="114">
        <v>0</v>
      </c>
      <c r="M7" s="94"/>
      <c r="N7" s="115">
        <v>87806</v>
      </c>
      <c r="O7" s="87"/>
      <c r="P7" s="88">
        <v>85811</v>
      </c>
      <c r="R7" s="101"/>
    </row>
    <row r="8" spans="2:18" ht="14.25" customHeight="1" x14ac:dyDescent="0.25">
      <c r="B8" s="69" t="s">
        <v>70</v>
      </c>
      <c r="C8" s="7"/>
      <c r="D8" s="114">
        <v>302</v>
      </c>
      <c r="E8" s="94"/>
      <c r="F8" s="114">
        <v>8</v>
      </c>
      <c r="G8" s="94"/>
      <c r="H8" s="114">
        <v>80</v>
      </c>
      <c r="I8" s="94"/>
      <c r="J8" s="114">
        <v>735</v>
      </c>
      <c r="K8" s="94"/>
      <c r="L8" s="114">
        <v>0</v>
      </c>
      <c r="M8" s="94"/>
      <c r="N8" s="115">
        <v>1125</v>
      </c>
      <c r="O8" s="87"/>
      <c r="P8" s="88">
        <v>1148</v>
      </c>
      <c r="R8" s="101"/>
    </row>
    <row r="9" spans="2:18" ht="14.25" customHeight="1" x14ac:dyDescent="0.25">
      <c r="B9" s="69" t="s">
        <v>71</v>
      </c>
      <c r="C9" s="7"/>
      <c r="D9" s="114">
        <v>4215</v>
      </c>
      <c r="E9" s="94"/>
      <c r="F9" s="114">
        <v>5345</v>
      </c>
      <c r="G9" s="94"/>
      <c r="H9" s="114">
        <v>202</v>
      </c>
      <c r="I9" s="94"/>
      <c r="J9" s="114">
        <v>1059</v>
      </c>
      <c r="K9" s="94"/>
      <c r="L9" s="114">
        <v>-4781</v>
      </c>
      <c r="M9" s="94"/>
      <c r="N9" s="115">
        <v>6040</v>
      </c>
      <c r="O9" s="87"/>
      <c r="P9" s="88">
        <v>5913</v>
      </c>
      <c r="R9" s="101"/>
    </row>
    <row r="10" spans="2:18" ht="14.25" customHeight="1" x14ac:dyDescent="0.25">
      <c r="B10" s="69" t="s">
        <v>72</v>
      </c>
      <c r="C10" s="7"/>
      <c r="D10" s="114">
        <v>2247</v>
      </c>
      <c r="E10" s="94"/>
      <c r="F10" s="114">
        <v>333</v>
      </c>
      <c r="G10" s="94"/>
      <c r="H10" s="114">
        <v>1</v>
      </c>
      <c r="I10" s="94"/>
      <c r="J10" s="114">
        <v>0</v>
      </c>
      <c r="K10" s="94"/>
      <c r="L10" s="114">
        <v>0</v>
      </c>
      <c r="M10" s="94"/>
      <c r="N10" s="115">
        <v>2581</v>
      </c>
      <c r="O10" s="87"/>
      <c r="P10" s="88">
        <v>2486</v>
      </c>
      <c r="R10" s="101"/>
    </row>
    <row r="11" spans="2:18" ht="14.25" customHeight="1" x14ac:dyDescent="0.25">
      <c r="B11" s="69" t="s">
        <v>73</v>
      </c>
      <c r="C11" s="7"/>
      <c r="D11" s="114">
        <v>8799</v>
      </c>
      <c r="E11" s="94"/>
      <c r="F11" s="114">
        <v>330</v>
      </c>
      <c r="G11" s="94"/>
      <c r="H11" s="114">
        <v>250</v>
      </c>
      <c r="I11" s="94"/>
      <c r="J11" s="114">
        <v>382</v>
      </c>
      <c r="K11" s="94"/>
      <c r="L11" s="114">
        <v>-882</v>
      </c>
      <c r="M11" s="94"/>
      <c r="N11" s="115">
        <v>8879</v>
      </c>
      <c r="O11" s="87"/>
      <c r="P11" s="88">
        <v>9500</v>
      </c>
      <c r="R11" s="101"/>
    </row>
    <row r="12" spans="2:18" ht="14.25" customHeight="1" x14ac:dyDescent="0.25">
      <c r="B12" s="6" t="s">
        <v>74</v>
      </c>
      <c r="C12" s="7"/>
      <c r="D12" s="103">
        <v>1251</v>
      </c>
      <c r="E12" s="91"/>
      <c r="F12" s="103">
        <v>2217</v>
      </c>
      <c r="G12" s="91"/>
      <c r="H12" s="103">
        <v>118</v>
      </c>
      <c r="I12" s="91"/>
      <c r="J12" s="103">
        <v>130</v>
      </c>
      <c r="K12" s="91"/>
      <c r="L12" s="103">
        <v>-1004</v>
      </c>
      <c r="M12" s="91"/>
      <c r="N12" s="109">
        <v>2712</v>
      </c>
      <c r="O12" s="8"/>
      <c r="P12" s="9">
        <v>2893</v>
      </c>
      <c r="R12" s="101"/>
    </row>
    <row r="13" spans="2:18" ht="14.25" customHeight="1" x14ac:dyDescent="0.25">
      <c r="B13" s="6" t="s">
        <v>75</v>
      </c>
      <c r="C13" s="7"/>
      <c r="D13" s="103">
        <v>4069</v>
      </c>
      <c r="E13" s="91"/>
      <c r="F13" s="103">
        <v>413</v>
      </c>
      <c r="G13" s="91"/>
      <c r="H13" s="103">
        <v>6332</v>
      </c>
      <c r="I13" s="91"/>
      <c r="J13" s="103">
        <v>462</v>
      </c>
      <c r="K13" s="91"/>
      <c r="L13" s="103">
        <v>-4486</v>
      </c>
      <c r="M13" s="91"/>
      <c r="N13" s="109">
        <v>6790</v>
      </c>
      <c r="O13" s="8"/>
      <c r="P13" s="9">
        <v>8635</v>
      </c>
      <c r="Q13" s="141"/>
      <c r="R13" s="101"/>
    </row>
    <row r="14" spans="2:18" ht="14.25" customHeight="1" x14ac:dyDescent="0.25">
      <c r="B14" s="6" t="s">
        <v>76</v>
      </c>
      <c r="C14" s="7"/>
      <c r="D14" s="103">
        <v>1917</v>
      </c>
      <c r="E14" s="91"/>
      <c r="F14" s="103">
        <v>1801</v>
      </c>
      <c r="G14" s="91"/>
      <c r="H14" s="103">
        <v>287</v>
      </c>
      <c r="I14" s="91"/>
      <c r="J14" s="103">
        <v>72</v>
      </c>
      <c r="K14" s="91"/>
      <c r="L14" s="103">
        <v>0</v>
      </c>
      <c r="M14" s="91"/>
      <c r="N14" s="109">
        <v>4077</v>
      </c>
      <c r="O14" s="8"/>
      <c r="P14" s="9">
        <v>4228</v>
      </c>
      <c r="R14" s="101"/>
    </row>
    <row r="15" spans="2:18" ht="14.25" customHeight="1" x14ac:dyDescent="0.25">
      <c r="B15" s="6" t="s">
        <v>77</v>
      </c>
      <c r="C15" s="7"/>
      <c r="D15" s="103">
        <v>233</v>
      </c>
      <c r="E15" s="91"/>
      <c r="F15" s="103">
        <v>321</v>
      </c>
      <c r="G15" s="91"/>
      <c r="H15" s="103">
        <v>73</v>
      </c>
      <c r="I15" s="91"/>
      <c r="J15" s="103">
        <v>52</v>
      </c>
      <c r="K15" s="91"/>
      <c r="L15" s="103">
        <v>0</v>
      </c>
      <c r="M15" s="91"/>
      <c r="N15" s="109">
        <v>679</v>
      </c>
      <c r="O15" s="8"/>
      <c r="P15" s="9">
        <v>532</v>
      </c>
      <c r="R15" s="101"/>
    </row>
    <row r="16" spans="2:18" ht="14.25" customHeight="1" x14ac:dyDescent="0.25">
      <c r="B16" s="6" t="s">
        <v>78</v>
      </c>
      <c r="C16" s="7"/>
      <c r="D16" s="103">
        <v>1762</v>
      </c>
      <c r="E16" s="91"/>
      <c r="F16" s="103">
        <v>1732</v>
      </c>
      <c r="G16" s="91"/>
      <c r="H16" s="103">
        <v>244</v>
      </c>
      <c r="I16" s="91"/>
      <c r="J16" s="103">
        <v>1047</v>
      </c>
      <c r="K16" s="91"/>
      <c r="L16" s="103">
        <v>-2075</v>
      </c>
      <c r="M16" s="91"/>
      <c r="N16" s="109">
        <v>2710</v>
      </c>
      <c r="O16" s="8"/>
      <c r="P16" s="9">
        <v>2448</v>
      </c>
      <c r="Q16" s="141"/>
      <c r="R16" s="101"/>
    </row>
    <row r="17" spans="2:18" ht="14.25" customHeight="1" x14ac:dyDescent="0.25">
      <c r="B17" s="6" t="s">
        <v>79</v>
      </c>
      <c r="C17" s="7"/>
      <c r="D17" s="103">
        <v>15986</v>
      </c>
      <c r="E17" s="91"/>
      <c r="F17" s="103">
        <v>10988</v>
      </c>
      <c r="G17" s="91"/>
      <c r="H17" s="103">
        <v>3262</v>
      </c>
      <c r="I17" s="91"/>
      <c r="J17" s="103">
        <v>5450</v>
      </c>
      <c r="K17" s="91"/>
      <c r="L17" s="103">
        <v>-30436</v>
      </c>
      <c r="M17" s="91"/>
      <c r="N17" s="109">
        <v>5250</v>
      </c>
      <c r="O17" s="8"/>
      <c r="P17" s="9">
        <v>5282</v>
      </c>
      <c r="Q17" s="141"/>
      <c r="R17" s="101"/>
    </row>
    <row r="18" spans="2:18" ht="14.25" customHeight="1" x14ac:dyDescent="0.25">
      <c r="B18" s="24" t="s">
        <v>80</v>
      </c>
      <c r="C18" s="56"/>
      <c r="D18" s="107">
        <v>91867</v>
      </c>
      <c r="E18" s="93"/>
      <c r="F18" s="107">
        <v>52392</v>
      </c>
      <c r="G18" s="93"/>
      <c r="H18" s="107">
        <v>21860</v>
      </c>
      <c r="I18" s="93"/>
      <c r="J18" s="107">
        <v>10709</v>
      </c>
      <c r="K18" s="93"/>
      <c r="L18" s="107">
        <v>-43664</v>
      </c>
      <c r="M18" s="93"/>
      <c r="N18" s="113">
        <v>133164</v>
      </c>
      <c r="O18" s="27"/>
      <c r="P18" s="29">
        <v>133431</v>
      </c>
      <c r="Q18" s="141"/>
      <c r="R18" s="101"/>
    </row>
    <row r="19" spans="2:18" ht="14.25" customHeight="1" x14ac:dyDescent="0.25">
      <c r="B19" s="6"/>
      <c r="C19" s="7"/>
      <c r="D19" s="91"/>
      <c r="E19" s="91"/>
      <c r="F19" s="91"/>
      <c r="G19" s="91"/>
      <c r="H19" s="91"/>
      <c r="I19" s="91"/>
      <c r="J19" s="91"/>
      <c r="K19" s="91"/>
      <c r="L19" s="91"/>
      <c r="M19" s="91"/>
      <c r="N19" s="13"/>
      <c r="O19" s="8"/>
      <c r="P19" s="91"/>
      <c r="R19" s="101"/>
    </row>
    <row r="20" spans="2:18" ht="14.25" customHeight="1" x14ac:dyDescent="0.25">
      <c r="B20" s="6" t="s">
        <v>81</v>
      </c>
      <c r="C20" s="7"/>
      <c r="D20" s="103">
        <v>51090</v>
      </c>
      <c r="E20" s="91"/>
      <c r="F20" s="103">
        <v>25994</v>
      </c>
      <c r="G20" s="91"/>
      <c r="H20" s="103">
        <v>14665</v>
      </c>
      <c r="I20" s="91"/>
      <c r="J20" s="103">
        <v>1676</v>
      </c>
      <c r="K20" s="91"/>
      <c r="L20" s="103">
        <v>-4461</v>
      </c>
      <c r="M20" s="91"/>
      <c r="N20" s="109">
        <v>88964</v>
      </c>
      <c r="O20" s="8"/>
      <c r="P20" s="9">
        <v>89605</v>
      </c>
      <c r="Q20" s="141"/>
      <c r="R20" s="101"/>
    </row>
    <row r="21" spans="2:18" ht="14.25" customHeight="1" x14ac:dyDescent="0.25">
      <c r="B21" s="6" t="s">
        <v>82</v>
      </c>
      <c r="C21" s="7"/>
      <c r="D21" s="103">
        <v>3641</v>
      </c>
      <c r="E21" s="91"/>
      <c r="F21" s="103">
        <v>265</v>
      </c>
      <c r="G21" s="91"/>
      <c r="H21" s="103">
        <v>907</v>
      </c>
      <c r="I21" s="91"/>
      <c r="J21" s="103">
        <v>154</v>
      </c>
      <c r="K21" s="91"/>
      <c r="L21" s="103">
        <v>-1029</v>
      </c>
      <c r="M21" s="91"/>
      <c r="N21" s="109">
        <v>3938</v>
      </c>
      <c r="O21" s="8"/>
      <c r="P21" s="9">
        <v>3799</v>
      </c>
      <c r="R21" s="101"/>
    </row>
    <row r="22" spans="2:18" ht="14.25" customHeight="1" x14ac:dyDescent="0.25">
      <c r="B22" s="6" t="s">
        <v>83</v>
      </c>
      <c r="C22" s="7"/>
      <c r="D22" s="103">
        <v>1211</v>
      </c>
      <c r="E22" s="91"/>
      <c r="F22" s="103">
        <v>699</v>
      </c>
      <c r="G22" s="91"/>
      <c r="H22" s="103">
        <v>0</v>
      </c>
      <c r="I22" s="91"/>
      <c r="J22" s="103">
        <v>60</v>
      </c>
      <c r="K22" s="91"/>
      <c r="L22" s="103">
        <v>-995</v>
      </c>
      <c r="M22" s="91"/>
      <c r="N22" s="109">
        <v>975</v>
      </c>
      <c r="O22" s="8"/>
      <c r="P22" s="9">
        <v>1288</v>
      </c>
      <c r="R22" s="101"/>
    </row>
    <row r="23" spans="2:18" ht="14.25" customHeight="1" x14ac:dyDescent="0.25">
      <c r="B23" s="6" t="s">
        <v>84</v>
      </c>
      <c r="C23" s="7"/>
      <c r="D23" s="103">
        <v>3177</v>
      </c>
      <c r="E23" s="91"/>
      <c r="F23" s="103">
        <v>6340</v>
      </c>
      <c r="G23" s="91"/>
      <c r="H23" s="103">
        <v>0</v>
      </c>
      <c r="I23" s="91"/>
      <c r="J23" s="103">
        <v>802</v>
      </c>
      <c r="K23" s="91"/>
      <c r="L23" s="103">
        <v>-3786</v>
      </c>
      <c r="M23" s="91"/>
      <c r="N23" s="109">
        <v>6533</v>
      </c>
      <c r="O23" s="8"/>
      <c r="P23" s="9">
        <v>6677</v>
      </c>
      <c r="R23" s="101"/>
    </row>
    <row r="24" spans="2:18" ht="14.25" customHeight="1" x14ac:dyDescent="0.25">
      <c r="B24" s="6" t="s">
        <v>85</v>
      </c>
      <c r="C24" s="7"/>
      <c r="D24" s="103">
        <v>157</v>
      </c>
      <c r="E24" s="91"/>
      <c r="F24" s="103">
        <v>124</v>
      </c>
      <c r="G24" s="91"/>
      <c r="H24" s="103">
        <v>293</v>
      </c>
      <c r="I24" s="91"/>
      <c r="J24" s="103">
        <v>152</v>
      </c>
      <c r="K24" s="91"/>
      <c r="L24" s="103">
        <v>0</v>
      </c>
      <c r="M24" s="91"/>
      <c r="N24" s="109">
        <v>726</v>
      </c>
      <c r="O24" s="8"/>
      <c r="P24" s="9">
        <v>696</v>
      </c>
      <c r="R24" s="101"/>
    </row>
    <row r="25" spans="2:18" ht="14.25" customHeight="1" x14ac:dyDescent="0.25">
      <c r="B25" s="6" t="s">
        <v>86</v>
      </c>
      <c r="C25" s="7"/>
      <c r="D25" s="103">
        <v>1163</v>
      </c>
      <c r="E25" s="91"/>
      <c r="F25" s="103">
        <v>3339</v>
      </c>
      <c r="G25" s="91"/>
      <c r="H25" s="103">
        <v>425</v>
      </c>
      <c r="I25" s="91"/>
      <c r="J25" s="103">
        <v>405</v>
      </c>
      <c r="K25" s="91"/>
      <c r="L25" s="103">
        <v>-2075</v>
      </c>
      <c r="M25" s="91"/>
      <c r="N25" s="109">
        <v>3257</v>
      </c>
      <c r="O25" s="8"/>
      <c r="P25" s="9">
        <v>2390</v>
      </c>
      <c r="Q25" s="141"/>
      <c r="R25" s="101"/>
    </row>
    <row r="26" spans="2:18" ht="14.25" customHeight="1" x14ac:dyDescent="0.25">
      <c r="B26" s="6" t="s">
        <v>87</v>
      </c>
      <c r="C26" s="7"/>
      <c r="D26" s="103">
        <v>20077</v>
      </c>
      <c r="E26" s="91"/>
      <c r="F26" s="103">
        <v>10218</v>
      </c>
      <c r="G26" s="91"/>
      <c r="H26" s="103">
        <v>1249</v>
      </c>
      <c r="I26" s="91"/>
      <c r="J26" s="103">
        <v>5588</v>
      </c>
      <c r="K26" s="91"/>
      <c r="L26" s="103">
        <v>-31318</v>
      </c>
      <c r="M26" s="91"/>
      <c r="N26" s="109">
        <v>5814</v>
      </c>
      <c r="O26" s="8"/>
      <c r="P26" s="9">
        <v>6666</v>
      </c>
      <c r="Q26" s="141"/>
      <c r="R26" s="101"/>
    </row>
    <row r="27" spans="2:18" ht="14.25" customHeight="1" x14ac:dyDescent="0.25">
      <c r="B27" s="14" t="s">
        <v>88</v>
      </c>
      <c r="C27" s="11"/>
      <c r="D27" s="104">
        <v>80516</v>
      </c>
      <c r="E27" s="92"/>
      <c r="F27" s="104">
        <v>46979</v>
      </c>
      <c r="G27" s="92"/>
      <c r="H27" s="104">
        <v>17539</v>
      </c>
      <c r="I27" s="92"/>
      <c r="J27" s="104">
        <v>8837</v>
      </c>
      <c r="K27" s="92"/>
      <c r="L27" s="104">
        <v>-43664</v>
      </c>
      <c r="M27" s="92"/>
      <c r="N27" s="110">
        <v>110207</v>
      </c>
      <c r="O27" s="12"/>
      <c r="P27" s="15">
        <v>111121</v>
      </c>
      <c r="Q27" s="141"/>
      <c r="R27" s="101"/>
    </row>
    <row r="28" spans="2:18" ht="14.25" customHeight="1" x14ac:dyDescent="0.25">
      <c r="B28" s="6" t="s">
        <v>43</v>
      </c>
      <c r="C28" s="7"/>
      <c r="D28" s="91"/>
      <c r="E28" s="91"/>
      <c r="F28" s="91"/>
      <c r="G28" s="91"/>
      <c r="H28" s="91"/>
      <c r="I28" s="91"/>
      <c r="J28" s="91"/>
      <c r="K28" s="91"/>
      <c r="L28" s="91"/>
      <c r="M28" s="91"/>
      <c r="N28" s="109">
        <v>21600</v>
      </c>
      <c r="O28" s="8"/>
      <c r="P28" s="9">
        <v>20242</v>
      </c>
      <c r="Q28" s="141"/>
      <c r="R28" s="101"/>
    </row>
    <row r="29" spans="2:18" ht="14.25" customHeight="1" x14ac:dyDescent="0.25">
      <c r="B29" s="6" t="s">
        <v>89</v>
      </c>
      <c r="C29" s="7"/>
      <c r="D29" s="91"/>
      <c r="E29" s="91"/>
      <c r="F29" s="91"/>
      <c r="G29" s="91"/>
      <c r="H29" s="91"/>
      <c r="I29" s="91"/>
      <c r="J29" s="91"/>
      <c r="K29" s="91"/>
      <c r="L29" s="91"/>
      <c r="M29" s="91"/>
      <c r="N29" s="109">
        <v>1214</v>
      </c>
      <c r="O29" s="8"/>
      <c r="P29" s="9">
        <v>1839</v>
      </c>
      <c r="R29" s="101"/>
    </row>
    <row r="30" spans="2:18" ht="14.25" customHeight="1" x14ac:dyDescent="0.25">
      <c r="B30" s="6" t="s">
        <v>90</v>
      </c>
      <c r="C30" s="7"/>
      <c r="D30" s="91"/>
      <c r="E30" s="91"/>
      <c r="F30" s="91"/>
      <c r="G30" s="91"/>
      <c r="H30" s="91"/>
      <c r="I30" s="91"/>
      <c r="J30" s="91"/>
      <c r="K30" s="91"/>
      <c r="L30" s="91"/>
      <c r="M30" s="91"/>
      <c r="N30" s="109">
        <v>143</v>
      </c>
      <c r="O30" s="8"/>
      <c r="P30" s="9">
        <v>229</v>
      </c>
      <c r="R30" s="101"/>
    </row>
    <row r="31" spans="2:18" ht="14.25" customHeight="1" x14ac:dyDescent="0.25">
      <c r="B31" s="16" t="s">
        <v>91</v>
      </c>
      <c r="C31" s="11"/>
      <c r="D31" s="95"/>
      <c r="E31" s="95"/>
      <c r="F31" s="95"/>
      <c r="G31" s="95"/>
      <c r="H31" s="95"/>
      <c r="I31" s="95"/>
      <c r="J31" s="95"/>
      <c r="K31" s="95"/>
      <c r="L31" s="95"/>
      <c r="M31" s="92"/>
      <c r="N31" s="111">
        <v>22957</v>
      </c>
      <c r="O31" s="8"/>
      <c r="P31" s="17">
        <v>22310</v>
      </c>
      <c r="Q31" s="141"/>
      <c r="R31" s="101"/>
    </row>
    <row r="32" spans="2:18" ht="14.25" customHeight="1" x14ac:dyDescent="0.25">
      <c r="B32" s="24" t="s">
        <v>92</v>
      </c>
      <c r="C32" s="70"/>
      <c r="D32" s="96"/>
      <c r="E32" s="96"/>
      <c r="F32" s="96"/>
      <c r="G32" s="96"/>
      <c r="H32" s="96"/>
      <c r="I32" s="96"/>
      <c r="J32" s="96"/>
      <c r="K32" s="96"/>
      <c r="L32" s="96"/>
      <c r="M32" s="96"/>
      <c r="N32" s="113">
        <v>133164</v>
      </c>
      <c r="O32" s="27"/>
      <c r="P32" s="29">
        <v>133431</v>
      </c>
      <c r="Q32" s="141"/>
      <c r="R32" s="101"/>
    </row>
    <row r="33" spans="2:16" ht="14.25" customHeight="1" x14ac:dyDescent="0.25">
      <c r="B33" s="3"/>
      <c r="C33" s="3"/>
      <c r="D33" s="71"/>
      <c r="E33" s="71"/>
      <c r="F33" s="71"/>
      <c r="G33" s="71"/>
      <c r="H33" s="71"/>
      <c r="I33" s="71"/>
      <c r="J33" s="71"/>
      <c r="K33" s="71"/>
      <c r="L33" s="71"/>
      <c r="M33" s="46"/>
      <c r="N33" s="47"/>
      <c r="O33" s="71"/>
      <c r="P33" s="47"/>
    </row>
    <row r="34" spans="2:16" ht="14.25" customHeight="1" x14ac:dyDescent="0.25">
      <c r="B34" s="48" t="s">
        <v>93</v>
      </c>
    </row>
  </sheetData>
  <mergeCells count="1">
    <mergeCell ref="P1:P3"/>
  </mergeCells>
  <pageMargins left="0.7" right="0.7"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4FC2D-0384-4374-9942-CADDF64E1100}">
  <sheetPr codeName="Sheet5">
    <tabColor rgb="FF0F4DBC"/>
    <pageSetUpPr fitToPage="1"/>
  </sheetPr>
  <dimension ref="B2:D34"/>
  <sheetViews>
    <sheetView zoomScaleNormal="100" workbookViewId="0"/>
  </sheetViews>
  <sheetFormatPr defaultColWidth="9.2109375" defaultRowHeight="14.25" customHeight="1" x14ac:dyDescent="0.25"/>
  <cols>
    <col min="1" max="1" width="2.78515625" style="37" customWidth="1"/>
    <col min="2" max="2" width="46.78515625" style="37" customWidth="1"/>
    <col min="3" max="3" width="1.35546875" style="37" customWidth="1"/>
    <col min="4" max="4" width="11.78515625" style="36" customWidth="1"/>
    <col min="5" max="16384" width="9.2109375" style="37"/>
  </cols>
  <sheetData>
    <row r="2" spans="2:4" ht="14.25" customHeight="1" x14ac:dyDescent="0.25">
      <c r="B2" s="35" t="s">
        <v>94</v>
      </c>
      <c r="C2" s="35"/>
    </row>
    <row r="3" spans="2:4" ht="14.25" customHeight="1" x14ac:dyDescent="0.25">
      <c r="B3" s="35"/>
      <c r="C3" s="35"/>
      <c r="D3" s="34"/>
    </row>
    <row r="4" spans="2:4" ht="14.25" customHeight="1" x14ac:dyDescent="0.25">
      <c r="B4" s="59" t="s">
        <v>24</v>
      </c>
      <c r="C4" s="60"/>
      <c r="D4" s="61" t="s">
        <v>30</v>
      </c>
    </row>
    <row r="5" spans="2:4" ht="14" customHeight="1" x14ac:dyDescent="0.25">
      <c r="B5" s="6" t="s">
        <v>95</v>
      </c>
      <c r="C5" s="3"/>
      <c r="D5" s="109">
        <f>'9M 24 - Income statement'!D5</f>
        <v>14977</v>
      </c>
    </row>
    <row r="6" spans="2:4" ht="14.25" customHeight="1" x14ac:dyDescent="0.25">
      <c r="B6" s="18" t="s">
        <v>50</v>
      </c>
      <c r="C6" s="3"/>
      <c r="D6" s="109">
        <f>'9M 24 - Income statement'!D8</f>
        <v>-1010</v>
      </c>
    </row>
    <row r="7" spans="2:4" ht="14.25" customHeight="1" x14ac:dyDescent="0.25">
      <c r="B7" s="14" t="s">
        <v>96</v>
      </c>
      <c r="C7" s="7"/>
      <c r="D7" s="111">
        <f>SUM(D5:D6)</f>
        <v>13967</v>
      </c>
    </row>
    <row r="8" spans="2:4" ht="14.25" customHeight="1" x14ac:dyDescent="0.25">
      <c r="B8" s="6" t="s">
        <v>97</v>
      </c>
      <c r="C8" s="7"/>
      <c r="D8" s="109">
        <f>'9M 24 - Income statement'!D6</f>
        <v>-13197</v>
      </c>
    </row>
    <row r="9" spans="2:4" ht="14.25" customHeight="1" x14ac:dyDescent="0.25">
      <c r="B9" s="18" t="s">
        <v>51</v>
      </c>
      <c r="C9" s="7"/>
      <c r="D9" s="109">
        <f>'9M 24 - Income statement'!D9</f>
        <v>240</v>
      </c>
    </row>
    <row r="10" spans="2:4" ht="14.25" customHeight="1" x14ac:dyDescent="0.25">
      <c r="B10" s="14" t="s">
        <v>98</v>
      </c>
      <c r="C10" s="7"/>
      <c r="D10" s="111">
        <f>SUM(D8:D9)</f>
        <v>-12957</v>
      </c>
    </row>
    <row r="11" spans="2:4" ht="14.25" customHeight="1" x14ac:dyDescent="0.25">
      <c r="B11" s="24" t="s">
        <v>99</v>
      </c>
      <c r="C11" s="56"/>
      <c r="D11" s="120">
        <f>ROUND(-D10/D7,3)</f>
        <v>0.92800000000000005</v>
      </c>
    </row>
    <row r="12" spans="2:4" ht="14.25" customHeight="1" x14ac:dyDescent="0.25">
      <c r="B12" s="16"/>
      <c r="C12" s="11"/>
      <c r="D12" s="64"/>
    </row>
    <row r="13" spans="2:4" ht="14" customHeight="1" x14ac:dyDescent="0.25">
      <c r="B13" s="18" t="s">
        <v>100</v>
      </c>
      <c r="C13" s="11"/>
      <c r="D13" s="64"/>
    </row>
    <row r="14" spans="2:4" ht="14.25" customHeight="1" x14ac:dyDescent="0.25">
      <c r="B14" s="65"/>
    </row>
    <row r="15" spans="2:4" ht="14.25" customHeight="1" x14ac:dyDescent="0.25">
      <c r="B15" s="65"/>
    </row>
    <row r="16" spans="2:4" ht="14.25" customHeight="1" x14ac:dyDescent="0.25">
      <c r="B16" s="35" t="s">
        <v>101</v>
      </c>
      <c r="C16" s="35"/>
    </row>
    <row r="17" spans="2:4" ht="14" customHeight="1" x14ac:dyDescent="0.25">
      <c r="B17" s="38"/>
      <c r="C17" s="35"/>
      <c r="D17" s="34"/>
    </row>
    <row r="18" spans="2:4" ht="14.25" customHeight="1" x14ac:dyDescent="0.25">
      <c r="B18" s="59" t="s">
        <v>24</v>
      </c>
      <c r="C18" s="60"/>
      <c r="D18" s="61" t="s">
        <v>30</v>
      </c>
    </row>
    <row r="19" spans="2:4" ht="14.25" customHeight="1" x14ac:dyDescent="0.25">
      <c r="B19" s="6" t="s">
        <v>102</v>
      </c>
      <c r="C19" s="7"/>
      <c r="D19" s="108">
        <f>'9M 24 - Income statement'!H5</f>
        <v>5792</v>
      </c>
    </row>
    <row r="20" spans="2:4" ht="14.25" customHeight="1" x14ac:dyDescent="0.25">
      <c r="B20" s="6" t="s">
        <v>103</v>
      </c>
      <c r="C20" s="7"/>
      <c r="D20" s="109">
        <f>'9M 24 - Income statement'!H6</f>
        <v>-4441</v>
      </c>
    </row>
    <row r="21" spans="2:4" ht="14.25" customHeight="1" x14ac:dyDescent="0.25">
      <c r="B21" s="6" t="s">
        <v>104</v>
      </c>
      <c r="C21" s="7"/>
      <c r="D21" s="109">
        <f>'9M 24 - Income statement'!H10</f>
        <v>-612</v>
      </c>
    </row>
    <row r="22" spans="2:4" ht="14.25" customHeight="1" x14ac:dyDescent="0.25">
      <c r="B22" s="6" t="s">
        <v>105</v>
      </c>
      <c r="C22" s="7"/>
      <c r="D22" s="109">
        <v>-126</v>
      </c>
    </row>
    <row r="23" spans="2:4" ht="14.25" customHeight="1" thickBot="1" x14ac:dyDescent="0.3">
      <c r="B23" s="24" t="s">
        <v>106</v>
      </c>
      <c r="C23" s="56"/>
      <c r="D23" s="121">
        <f>-ROUND(SUM(D20:D22)/D19,3)</f>
        <v>0.89400000000000002</v>
      </c>
    </row>
    <row r="24" spans="2:4" ht="14.25" customHeight="1" x14ac:dyDescent="0.25">
      <c r="B24" s="65"/>
    </row>
    <row r="25" spans="2:4" ht="14.25" customHeight="1" x14ac:dyDescent="0.25">
      <c r="B25" s="18" t="s">
        <v>107</v>
      </c>
    </row>
    <row r="26" spans="2:4" ht="14.25" customHeight="1" x14ac:dyDescent="0.25">
      <c r="B26" s="18" t="s">
        <v>108</v>
      </c>
    </row>
    <row r="27" spans="2:4" ht="14.25" customHeight="1" x14ac:dyDescent="0.25">
      <c r="B27" s="65"/>
    </row>
    <row r="28" spans="2:4" ht="14.25" customHeight="1" x14ac:dyDescent="0.25">
      <c r="B28" s="65"/>
    </row>
    <row r="29" spans="2:4" ht="14.25" customHeight="1" x14ac:dyDescent="0.25">
      <c r="B29" s="65"/>
    </row>
    <row r="30" spans="2:4" ht="14.25" customHeight="1" x14ac:dyDescent="0.25">
      <c r="B30" s="65"/>
    </row>
    <row r="31" spans="2:4" ht="14.25" customHeight="1" x14ac:dyDescent="0.25">
      <c r="B31" s="65"/>
    </row>
    <row r="32" spans="2:4" ht="14.25" customHeight="1" x14ac:dyDescent="0.25">
      <c r="B32" s="65"/>
    </row>
    <row r="33" spans="2:2" ht="14.25" customHeight="1" x14ac:dyDescent="0.25">
      <c r="B33" s="65"/>
    </row>
    <row r="34" spans="2:2" ht="14.25" customHeight="1" x14ac:dyDescent="0.25">
      <c r="B34" s="65"/>
    </row>
  </sheetData>
  <pageMargins left="0.7" right="0.7" top="0.75" bottom="0.75" header="0.3" footer="0.3"/>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D2F4-1919-4EE0-B78A-3D411BD3EF6A}">
  <sheetPr codeName="Sheet6">
    <tabColor rgb="FF0F4DBC"/>
  </sheetPr>
  <dimension ref="B2:N28"/>
  <sheetViews>
    <sheetView zoomScaleNormal="100" workbookViewId="0"/>
  </sheetViews>
  <sheetFormatPr defaultColWidth="9.2109375" defaultRowHeight="14.25" customHeight="1" x14ac:dyDescent="0.25"/>
  <cols>
    <col min="1" max="1" width="2.78515625" style="37" customWidth="1"/>
    <col min="2" max="2" width="46.78515625" style="37" customWidth="1"/>
    <col min="3" max="3" width="1.35546875" style="37" customWidth="1"/>
    <col min="4" max="4" width="11.78515625" style="36" customWidth="1"/>
    <col min="5" max="5" width="1.35546875" style="36" customWidth="1"/>
    <col min="6" max="6" width="11.78515625" style="36" customWidth="1"/>
    <col min="7" max="7" width="1.35546875" style="36" customWidth="1"/>
    <col min="8" max="8" width="11.78515625" style="36" customWidth="1"/>
    <col min="9" max="9" width="1.35546875" style="36" customWidth="1"/>
    <col min="10" max="10" width="11.78515625" style="36" customWidth="1"/>
    <col min="11" max="11" width="1.35546875" style="36" customWidth="1"/>
    <col min="12" max="12" width="11.78515625" style="36" customWidth="1"/>
    <col min="13" max="13" width="1.35546875" style="36" customWidth="1"/>
    <col min="14" max="14" width="11.78515625" style="36" customWidth="1"/>
    <col min="15" max="16384" width="9.2109375" style="37"/>
  </cols>
  <sheetData>
    <row r="2" spans="2:14" ht="14.25" customHeight="1" x14ac:dyDescent="0.25">
      <c r="B2" s="35" t="s">
        <v>109</v>
      </c>
      <c r="C2" s="35"/>
    </row>
    <row r="3" spans="2:14" ht="14.25" customHeight="1" x14ac:dyDescent="0.25">
      <c r="B3" s="35"/>
      <c r="C3" s="35"/>
      <c r="D3" s="39"/>
      <c r="E3" s="39"/>
      <c r="F3" s="40"/>
      <c r="G3" s="39"/>
      <c r="H3" s="40" t="s">
        <v>46</v>
      </c>
      <c r="I3" s="39"/>
      <c r="J3" s="40"/>
      <c r="K3" s="39"/>
      <c r="L3" s="39"/>
      <c r="N3" s="33" t="s">
        <v>23</v>
      </c>
    </row>
    <row r="4" spans="2:14" ht="14.25" customHeight="1" x14ac:dyDescent="0.25">
      <c r="B4" s="3" t="s">
        <v>24</v>
      </c>
      <c r="C4" s="3"/>
      <c r="D4" s="41" t="s">
        <v>25</v>
      </c>
      <c r="E4" s="41"/>
      <c r="F4" s="41" t="s">
        <v>26</v>
      </c>
      <c r="G4" s="42"/>
      <c r="H4" s="42" t="s">
        <v>27</v>
      </c>
      <c r="I4" s="41"/>
      <c r="J4" s="42" t="s">
        <v>28</v>
      </c>
      <c r="K4" s="41"/>
      <c r="L4" s="41" t="s">
        <v>29</v>
      </c>
      <c r="M4" s="43"/>
      <c r="N4" s="34" t="s">
        <v>30</v>
      </c>
    </row>
    <row r="5" spans="2:14" ht="14.25" customHeight="1" x14ac:dyDescent="0.25">
      <c r="B5" s="51" t="s">
        <v>110</v>
      </c>
      <c r="C5" s="52"/>
      <c r="D5" s="147">
        <v>1977</v>
      </c>
      <c r="E5" s="148"/>
      <c r="F5" s="147">
        <v>1304</v>
      </c>
      <c r="G5" s="148"/>
      <c r="H5" s="147">
        <v>436</v>
      </c>
      <c r="I5" s="148"/>
      <c r="J5" s="147">
        <v>292</v>
      </c>
      <c r="K5" s="148"/>
      <c r="L5" s="147">
        <v>-554</v>
      </c>
      <c r="M5" s="149"/>
      <c r="N5" s="150">
        <v>3455</v>
      </c>
    </row>
    <row r="6" spans="2:14" ht="14.25" customHeight="1" x14ac:dyDescent="0.25">
      <c r="B6" s="7" t="s">
        <v>111</v>
      </c>
      <c r="C6" s="7"/>
      <c r="D6" s="151">
        <v>150</v>
      </c>
      <c r="E6" s="152"/>
      <c r="F6" s="151">
        <v>-5</v>
      </c>
      <c r="G6" s="152"/>
      <c r="H6" s="151">
        <v>-7</v>
      </c>
      <c r="I6" s="152"/>
      <c r="J6" s="151" t="s">
        <v>112</v>
      </c>
      <c r="K6" s="152"/>
      <c r="L6" s="151" t="s">
        <v>112</v>
      </c>
      <c r="M6" s="153"/>
      <c r="N6" s="154">
        <v>138</v>
      </c>
    </row>
    <row r="7" spans="2:14" ht="14.25" customHeight="1" x14ac:dyDescent="0.25">
      <c r="B7" s="7" t="s">
        <v>113</v>
      </c>
      <c r="C7" s="7"/>
      <c r="D7" s="151">
        <v>49</v>
      </c>
      <c r="E7" s="152"/>
      <c r="F7" s="151">
        <v>-10</v>
      </c>
      <c r="G7" s="152"/>
      <c r="H7" s="151">
        <v>25</v>
      </c>
      <c r="I7" s="152"/>
      <c r="J7" s="151">
        <v>-1</v>
      </c>
      <c r="K7" s="152"/>
      <c r="L7" s="151" t="s">
        <v>112</v>
      </c>
      <c r="M7" s="153"/>
      <c r="N7" s="154">
        <v>63</v>
      </c>
    </row>
    <row r="8" spans="2:14" ht="14.25" customHeight="1" x14ac:dyDescent="0.25">
      <c r="B8" s="7" t="s">
        <v>114</v>
      </c>
      <c r="C8" s="7"/>
      <c r="D8" s="151" t="s">
        <v>112</v>
      </c>
      <c r="E8" s="152"/>
      <c r="F8" s="151" t="s">
        <v>112</v>
      </c>
      <c r="G8" s="152"/>
      <c r="H8" s="151" t="s">
        <v>112</v>
      </c>
      <c r="I8" s="152"/>
      <c r="J8" s="151">
        <v>169</v>
      </c>
      <c r="K8" s="152"/>
      <c r="L8" s="151" t="s">
        <v>112</v>
      </c>
      <c r="M8" s="153"/>
      <c r="N8" s="154">
        <v>169</v>
      </c>
    </row>
    <row r="9" spans="2:14" ht="14.25" customHeight="1" x14ac:dyDescent="0.25">
      <c r="B9" s="53" t="s">
        <v>115</v>
      </c>
      <c r="C9" s="11"/>
      <c r="D9" s="155">
        <v>1778</v>
      </c>
      <c r="E9" s="156"/>
      <c r="F9" s="155">
        <v>1319</v>
      </c>
      <c r="G9" s="156"/>
      <c r="H9" s="155">
        <v>418</v>
      </c>
      <c r="I9" s="156"/>
      <c r="J9" s="155">
        <v>124</v>
      </c>
      <c r="K9" s="156"/>
      <c r="L9" s="155">
        <v>-554</v>
      </c>
      <c r="M9" s="157"/>
      <c r="N9" s="158">
        <v>3085</v>
      </c>
    </row>
    <row r="10" spans="2:14" ht="14.25" customHeight="1" x14ac:dyDescent="0.25">
      <c r="B10" s="7" t="s">
        <v>116</v>
      </c>
      <c r="C10" s="7"/>
      <c r="D10" s="151">
        <v>1505</v>
      </c>
      <c r="E10" s="152"/>
      <c r="F10" s="151">
        <v>1073</v>
      </c>
      <c r="G10" s="152"/>
      <c r="H10" s="151">
        <v>296</v>
      </c>
      <c r="I10" s="152"/>
      <c r="J10" s="151">
        <v>73</v>
      </c>
      <c r="K10" s="152"/>
      <c r="L10" s="151">
        <v>-129</v>
      </c>
      <c r="M10" s="153"/>
      <c r="N10" s="154">
        <v>2818</v>
      </c>
    </row>
    <row r="11" spans="2:14" ht="14.25" customHeight="1" x14ac:dyDescent="0.25">
      <c r="B11" s="57" t="s">
        <v>69</v>
      </c>
      <c r="C11" s="7"/>
      <c r="D11" s="152"/>
      <c r="E11" s="152"/>
      <c r="F11" s="152"/>
      <c r="G11" s="152"/>
      <c r="H11" s="152"/>
      <c r="I11" s="152"/>
      <c r="J11" s="152"/>
      <c r="K11" s="152"/>
      <c r="L11" s="152"/>
      <c r="M11" s="153"/>
      <c r="N11" s="159">
        <v>2334</v>
      </c>
    </row>
    <row r="12" spans="2:14" ht="14.25" customHeight="1" x14ac:dyDescent="0.25">
      <c r="B12" s="57" t="s">
        <v>70</v>
      </c>
      <c r="C12" s="7"/>
      <c r="D12" s="152"/>
      <c r="E12" s="152"/>
      <c r="F12" s="152"/>
      <c r="G12" s="152"/>
      <c r="H12" s="152"/>
      <c r="I12" s="152"/>
      <c r="J12" s="152"/>
      <c r="K12" s="152"/>
      <c r="L12" s="152"/>
      <c r="M12" s="153"/>
      <c r="N12" s="159">
        <v>10</v>
      </c>
    </row>
    <row r="13" spans="2:14" ht="14.25" customHeight="1" x14ac:dyDescent="0.25">
      <c r="B13" s="57" t="s">
        <v>71</v>
      </c>
      <c r="C13" s="7"/>
      <c r="D13" s="152"/>
      <c r="E13" s="152"/>
      <c r="F13" s="152"/>
      <c r="G13" s="152"/>
      <c r="H13" s="152"/>
      <c r="I13" s="152"/>
      <c r="J13" s="152"/>
      <c r="K13" s="152"/>
      <c r="L13" s="152"/>
      <c r="M13" s="153"/>
      <c r="N13" s="159">
        <v>279</v>
      </c>
    </row>
    <row r="14" spans="2:14" ht="14.25" customHeight="1" x14ac:dyDescent="0.25">
      <c r="B14" s="57" t="s">
        <v>72</v>
      </c>
      <c r="C14" s="7"/>
      <c r="D14" s="152"/>
      <c r="E14" s="152"/>
      <c r="F14" s="152"/>
      <c r="G14" s="152"/>
      <c r="H14" s="152"/>
      <c r="I14" s="152"/>
      <c r="J14" s="152"/>
      <c r="K14" s="152"/>
      <c r="L14" s="152"/>
      <c r="M14" s="153"/>
      <c r="N14" s="159">
        <v>192</v>
      </c>
    </row>
    <row r="15" spans="2:14" ht="14.25" customHeight="1" x14ac:dyDescent="0.25">
      <c r="B15" s="57" t="s">
        <v>73</v>
      </c>
      <c r="C15" s="7"/>
      <c r="D15" s="152"/>
      <c r="E15" s="152"/>
      <c r="F15" s="152"/>
      <c r="G15" s="152"/>
      <c r="H15" s="152"/>
      <c r="I15" s="152"/>
      <c r="J15" s="152"/>
      <c r="K15" s="152"/>
      <c r="L15" s="152"/>
      <c r="M15" s="153"/>
      <c r="N15" s="159">
        <v>3</v>
      </c>
    </row>
    <row r="16" spans="2:14" ht="14.25" customHeight="1" x14ac:dyDescent="0.25">
      <c r="B16" s="7" t="s">
        <v>117</v>
      </c>
      <c r="C16" s="7"/>
      <c r="D16" s="151">
        <v>537</v>
      </c>
      <c r="E16" s="152"/>
      <c r="F16" s="151">
        <v>222</v>
      </c>
      <c r="G16" s="152"/>
      <c r="H16" s="151">
        <v>120</v>
      </c>
      <c r="I16" s="152"/>
      <c r="J16" s="151">
        <v>58</v>
      </c>
      <c r="K16" s="152"/>
      <c r="L16" s="151">
        <v>-443</v>
      </c>
      <c r="M16" s="153"/>
      <c r="N16" s="154">
        <v>494</v>
      </c>
    </row>
    <row r="17" spans="2:14" ht="14.25" customHeight="1" x14ac:dyDescent="0.25">
      <c r="B17" s="7" t="s">
        <v>118</v>
      </c>
      <c r="C17" s="7"/>
      <c r="D17" s="151">
        <v>-196</v>
      </c>
      <c r="E17" s="152"/>
      <c r="F17" s="151">
        <v>-63</v>
      </c>
      <c r="G17" s="152"/>
      <c r="H17" s="151">
        <v>-16</v>
      </c>
      <c r="I17" s="152"/>
      <c r="J17" s="151">
        <v>-17</v>
      </c>
      <c r="K17" s="152"/>
      <c r="L17" s="151">
        <v>18</v>
      </c>
      <c r="M17" s="153"/>
      <c r="N17" s="154">
        <v>-274</v>
      </c>
    </row>
    <row r="18" spans="2:14" ht="14.25" customHeight="1" x14ac:dyDescent="0.25">
      <c r="B18" s="54" t="s">
        <v>119</v>
      </c>
      <c r="C18" s="11"/>
      <c r="D18" s="160">
        <v>1846</v>
      </c>
      <c r="E18" s="156"/>
      <c r="F18" s="160">
        <v>1232</v>
      </c>
      <c r="G18" s="156"/>
      <c r="H18" s="160">
        <v>400</v>
      </c>
      <c r="I18" s="156"/>
      <c r="J18" s="160">
        <v>114</v>
      </c>
      <c r="K18" s="156"/>
      <c r="L18" s="160">
        <v>-554</v>
      </c>
      <c r="M18" s="157"/>
      <c r="N18" s="161">
        <v>3038</v>
      </c>
    </row>
    <row r="19" spans="2:14" ht="14.25" customHeight="1" x14ac:dyDescent="0.25">
      <c r="B19" s="7" t="s">
        <v>120</v>
      </c>
      <c r="C19" s="7"/>
      <c r="D19" s="151">
        <v>-39</v>
      </c>
      <c r="E19" s="152"/>
      <c r="F19" s="151">
        <v>-13</v>
      </c>
      <c r="G19" s="152"/>
      <c r="H19" s="151" t="s">
        <v>112</v>
      </c>
      <c r="I19" s="152"/>
      <c r="J19" s="151" t="s">
        <v>112</v>
      </c>
      <c r="K19" s="152"/>
      <c r="L19" s="151" t="s">
        <v>112</v>
      </c>
      <c r="M19" s="153"/>
      <c r="N19" s="154">
        <v>-52</v>
      </c>
    </row>
    <row r="20" spans="2:14" ht="14.25" customHeight="1" x14ac:dyDescent="0.25">
      <c r="B20" s="7" t="s">
        <v>121</v>
      </c>
      <c r="C20" s="7"/>
      <c r="D20" s="151">
        <v>65</v>
      </c>
      <c r="E20" s="152"/>
      <c r="F20" s="151">
        <v>4</v>
      </c>
      <c r="G20" s="152"/>
      <c r="H20" s="151">
        <v>18</v>
      </c>
      <c r="I20" s="152"/>
      <c r="J20" s="151">
        <v>10</v>
      </c>
      <c r="K20" s="152"/>
      <c r="L20" s="151" t="s">
        <v>112</v>
      </c>
      <c r="M20" s="153"/>
      <c r="N20" s="154">
        <v>97</v>
      </c>
    </row>
    <row r="21" spans="2:14" ht="14.25" customHeight="1" x14ac:dyDescent="0.25">
      <c r="B21" s="7" t="s">
        <v>122</v>
      </c>
      <c r="C21" s="7"/>
      <c r="D21" s="151">
        <v>-94</v>
      </c>
      <c r="E21" s="152"/>
      <c r="F21" s="151">
        <v>96</v>
      </c>
      <c r="G21" s="152"/>
      <c r="H21" s="151" t="s">
        <v>112</v>
      </c>
      <c r="I21" s="152"/>
      <c r="J21" s="151" t="s">
        <v>112</v>
      </c>
      <c r="K21" s="152"/>
      <c r="L21" s="151" t="s">
        <v>112</v>
      </c>
      <c r="M21" s="153"/>
      <c r="N21" s="154">
        <v>2</v>
      </c>
    </row>
    <row r="22" spans="2:14" ht="14.25" customHeight="1" x14ac:dyDescent="0.25">
      <c r="B22" s="54" t="s">
        <v>123</v>
      </c>
      <c r="C22" s="11"/>
      <c r="D22" s="160">
        <v>-68</v>
      </c>
      <c r="E22" s="156"/>
      <c r="F22" s="160">
        <v>87</v>
      </c>
      <c r="G22" s="156"/>
      <c r="H22" s="160">
        <v>18</v>
      </c>
      <c r="I22" s="156"/>
      <c r="J22" s="160">
        <v>10</v>
      </c>
      <c r="K22" s="156"/>
      <c r="L22" s="160" t="s">
        <v>112</v>
      </c>
      <c r="M22" s="157"/>
      <c r="N22" s="161">
        <v>47</v>
      </c>
    </row>
    <row r="23" spans="2:14" ht="14.25" customHeight="1" x14ac:dyDescent="0.25">
      <c r="B23" s="7"/>
      <c r="C23" s="7"/>
      <c r="D23" s="152"/>
      <c r="E23" s="152"/>
      <c r="F23" s="152"/>
      <c r="G23" s="152"/>
      <c r="H23" s="152"/>
      <c r="I23" s="152"/>
      <c r="J23" s="152"/>
      <c r="K23" s="152"/>
      <c r="L23" s="152"/>
      <c r="M23" s="153"/>
      <c r="N23" s="162"/>
    </row>
    <row r="24" spans="2:14" ht="14.25" customHeight="1" x14ac:dyDescent="0.25">
      <c r="B24" s="53" t="s">
        <v>124</v>
      </c>
      <c r="C24" s="11"/>
      <c r="D24" s="155">
        <v>65467</v>
      </c>
      <c r="E24" s="156"/>
      <c r="F24" s="155">
        <v>37369</v>
      </c>
      <c r="G24" s="156"/>
      <c r="H24" s="155">
        <v>13165</v>
      </c>
      <c r="I24" s="156"/>
      <c r="J24" s="155">
        <v>6646</v>
      </c>
      <c r="K24" s="156"/>
      <c r="L24" s="155">
        <v>-17958</v>
      </c>
      <c r="M24" s="157"/>
      <c r="N24" s="158">
        <v>104689</v>
      </c>
    </row>
    <row r="25" spans="2:14" ht="14.25" customHeight="1" x14ac:dyDescent="0.25">
      <c r="B25" s="7"/>
      <c r="C25" s="7"/>
      <c r="D25" s="145"/>
      <c r="E25" s="145"/>
      <c r="F25" s="145"/>
      <c r="G25" s="145"/>
      <c r="H25" s="145"/>
      <c r="I25" s="145"/>
      <c r="J25" s="145"/>
      <c r="K25" s="145"/>
      <c r="L25" s="145"/>
      <c r="M25" s="97"/>
      <c r="N25" s="47"/>
    </row>
    <row r="26" spans="2:14" ht="14.25" customHeight="1" x14ac:dyDescent="0.25">
      <c r="B26" s="55" t="s">
        <v>17</v>
      </c>
      <c r="C26" s="56"/>
      <c r="D26" s="146">
        <v>3.5999999999999997E-2</v>
      </c>
      <c r="E26" s="142"/>
      <c r="F26" s="146">
        <v>4.7E-2</v>
      </c>
      <c r="G26" s="142"/>
      <c r="H26" s="146">
        <v>4.2000000000000003E-2</v>
      </c>
      <c r="I26" s="142"/>
      <c r="J26" s="146">
        <v>2.5000000000000001E-2</v>
      </c>
      <c r="K26" s="142"/>
      <c r="L26" s="146" t="s">
        <v>112</v>
      </c>
      <c r="M26" s="98"/>
      <c r="N26" s="120">
        <v>3.9E-2</v>
      </c>
    </row>
    <row r="27" spans="2:14" ht="14.25" customHeight="1" x14ac:dyDescent="0.25">
      <c r="B27" s="35"/>
      <c r="C27" s="35"/>
    </row>
    <row r="28" spans="2:14" ht="14.25" customHeight="1" x14ac:dyDescent="0.25">
      <c r="B28" s="3" t="s">
        <v>125</v>
      </c>
      <c r="D28" s="3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CAF-3CC1-472D-AFDA-F24615A68CB7}">
  <sheetPr codeName="Sheet7">
    <tabColor rgb="FF0F4DBC"/>
    <pageSetUpPr fitToPage="1"/>
  </sheetPr>
  <dimension ref="B2:E33"/>
  <sheetViews>
    <sheetView zoomScaleNormal="100" workbookViewId="0"/>
  </sheetViews>
  <sheetFormatPr defaultColWidth="9.2109375" defaultRowHeight="14.25" customHeight="1" x14ac:dyDescent="0.25"/>
  <cols>
    <col min="1" max="1" width="2.78515625" style="37" customWidth="1"/>
    <col min="2" max="2" width="77.2109375" style="37" customWidth="1"/>
    <col min="3" max="3" width="1.35546875" style="37" customWidth="1"/>
    <col min="4" max="4" width="11.78515625" style="36" customWidth="1"/>
    <col min="5" max="16384" width="9.2109375" style="37"/>
  </cols>
  <sheetData>
    <row r="2" spans="2:4" ht="14.25" customHeight="1" x14ac:dyDescent="0.25">
      <c r="B2" s="35" t="s">
        <v>126</v>
      </c>
      <c r="C2" s="35"/>
    </row>
    <row r="3" spans="2:4" ht="14.25" customHeight="1" x14ac:dyDescent="0.25">
      <c r="B3" s="38"/>
      <c r="C3" s="38"/>
      <c r="D3" s="33" t="s">
        <v>23</v>
      </c>
    </row>
    <row r="4" spans="2:4" ht="14.25" customHeight="1" x14ac:dyDescent="0.25">
      <c r="B4" s="59" t="s">
        <v>47</v>
      </c>
      <c r="C4" s="59"/>
      <c r="D4" s="62" t="s">
        <v>30</v>
      </c>
    </row>
    <row r="5" spans="2:4" ht="14.25" customHeight="1" x14ac:dyDescent="0.25">
      <c r="B5" s="21" t="s">
        <v>127</v>
      </c>
      <c r="C5" s="6"/>
      <c r="D5" s="110">
        <v>20242</v>
      </c>
    </row>
    <row r="6" spans="2:4" ht="14.25" customHeight="1" x14ac:dyDescent="0.25">
      <c r="B6" s="4" t="s">
        <v>128</v>
      </c>
      <c r="C6" s="6"/>
      <c r="D6" s="109">
        <v>2190</v>
      </c>
    </row>
    <row r="7" spans="2:4" ht="14.25" customHeight="1" x14ac:dyDescent="0.25">
      <c r="B7" s="4" t="s">
        <v>129</v>
      </c>
      <c r="C7" s="6"/>
      <c r="D7" s="109">
        <v>-1978</v>
      </c>
    </row>
    <row r="8" spans="2:4" ht="14.25" customHeight="1" x14ac:dyDescent="0.25">
      <c r="B8" s="4" t="s">
        <v>130</v>
      </c>
      <c r="C8" s="6"/>
      <c r="D8" s="109">
        <v>572</v>
      </c>
    </row>
    <row r="9" spans="2:4" ht="14.25" customHeight="1" x14ac:dyDescent="0.25">
      <c r="B9" s="4" t="s">
        <v>131</v>
      </c>
      <c r="C9" s="6"/>
      <c r="D9" s="109">
        <v>197</v>
      </c>
    </row>
    <row r="10" spans="2:4" ht="14.25" customHeight="1" x14ac:dyDescent="0.25">
      <c r="B10" s="4" t="s">
        <v>132</v>
      </c>
      <c r="C10" s="6"/>
      <c r="D10" s="109">
        <v>377</v>
      </c>
    </row>
    <row r="11" spans="2:4" ht="14.25" customHeight="1" x14ac:dyDescent="0.25">
      <c r="B11" s="24" t="s">
        <v>133</v>
      </c>
      <c r="C11" s="25"/>
      <c r="D11" s="113">
        <v>21600</v>
      </c>
    </row>
    <row r="12" spans="2:4" ht="14.25" customHeight="1" x14ac:dyDescent="0.25">
      <c r="B12" s="16"/>
      <c r="C12" s="16"/>
      <c r="D12" s="66"/>
    </row>
    <row r="13" spans="2:4" ht="14.25" customHeight="1" x14ac:dyDescent="0.25">
      <c r="B13" s="6"/>
      <c r="C13" s="6"/>
      <c r="D13" s="19"/>
    </row>
    <row r="14" spans="2:4" ht="14.25" customHeight="1" x14ac:dyDescent="0.25">
      <c r="B14" s="35" t="s">
        <v>134</v>
      </c>
      <c r="C14" s="35"/>
      <c r="D14" s="76"/>
    </row>
    <row r="15" spans="2:4" ht="14.25" customHeight="1" x14ac:dyDescent="0.25">
      <c r="B15" s="38"/>
      <c r="C15" s="38"/>
      <c r="D15" s="33" t="s">
        <v>23</v>
      </c>
    </row>
    <row r="16" spans="2:4" ht="14.25" customHeight="1" x14ac:dyDescent="0.25">
      <c r="B16" s="59" t="s">
        <v>135</v>
      </c>
      <c r="C16" s="59"/>
      <c r="D16" s="62" t="s">
        <v>30</v>
      </c>
    </row>
    <row r="17" spans="2:5" ht="14.25" customHeight="1" x14ac:dyDescent="0.25">
      <c r="B17" s="63" t="s">
        <v>136</v>
      </c>
      <c r="C17" s="6"/>
      <c r="D17" s="109">
        <v>2190</v>
      </c>
    </row>
    <row r="18" spans="2:5" ht="14.25" customHeight="1" x14ac:dyDescent="0.25">
      <c r="B18" s="4" t="s">
        <v>137</v>
      </c>
      <c r="C18" s="6"/>
      <c r="D18" s="109">
        <v>-74</v>
      </c>
    </row>
    <row r="19" spans="2:5" ht="14.15" customHeight="1" x14ac:dyDescent="0.25">
      <c r="B19" s="4" t="s">
        <v>138</v>
      </c>
      <c r="C19" s="6"/>
      <c r="D19" s="109">
        <v>-6</v>
      </c>
      <c r="E19" s="116"/>
    </row>
    <row r="20" spans="2:5" ht="14.15" customHeight="1" x14ac:dyDescent="0.25">
      <c r="B20" s="58" t="s">
        <v>139</v>
      </c>
      <c r="C20" s="16"/>
      <c r="D20" s="111">
        <f>SUM(D17:D19)</f>
        <v>2110</v>
      </c>
    </row>
    <row r="21" spans="2:5" ht="14.25" customHeight="1" x14ac:dyDescent="0.25">
      <c r="B21" s="4" t="s">
        <v>140</v>
      </c>
      <c r="C21" s="6"/>
      <c r="D21" s="109">
        <v>20921</v>
      </c>
    </row>
    <row r="22" spans="2:5" ht="14.25" customHeight="1" thickBot="1" x14ac:dyDescent="0.3">
      <c r="B22" s="24" t="s">
        <v>141</v>
      </c>
      <c r="C22" s="25"/>
      <c r="D22" s="117">
        <f>ROUND(D20*4/3/D21,3)</f>
        <v>0.13400000000000001</v>
      </c>
    </row>
    <row r="23" spans="2:5" ht="14.25" customHeight="1" x14ac:dyDescent="0.25">
      <c r="B23" s="16"/>
      <c r="C23" s="16"/>
      <c r="D23" s="64"/>
    </row>
    <row r="24" spans="2:5" ht="14.25" customHeight="1" x14ac:dyDescent="0.25">
      <c r="B24" s="18" t="s">
        <v>142</v>
      </c>
      <c r="C24" s="16"/>
      <c r="D24" s="64"/>
    </row>
    <row r="25" spans="2:5" ht="14.25" customHeight="1" x14ac:dyDescent="0.25">
      <c r="B25" s="18"/>
      <c r="C25" s="16"/>
      <c r="D25" s="64"/>
    </row>
    <row r="26" spans="2:5" ht="14.25" customHeight="1" x14ac:dyDescent="0.25">
      <c r="B26" s="18"/>
      <c r="C26" s="16"/>
      <c r="D26" s="64"/>
    </row>
    <row r="27" spans="2:5" ht="14.25" customHeight="1" x14ac:dyDescent="0.25">
      <c r="B27" s="35" t="s">
        <v>143</v>
      </c>
      <c r="C27" s="35"/>
      <c r="D27" s="67"/>
    </row>
    <row r="28" spans="2:5" ht="14.25" customHeight="1" x14ac:dyDescent="0.25">
      <c r="B28" s="38"/>
      <c r="C28" s="38"/>
      <c r="D28" s="33" t="s">
        <v>23</v>
      </c>
    </row>
    <row r="29" spans="2:5" ht="14.25" customHeight="1" x14ac:dyDescent="0.25">
      <c r="B29" s="59" t="s">
        <v>144</v>
      </c>
      <c r="C29" s="59"/>
      <c r="D29" s="62" t="s">
        <v>30</v>
      </c>
    </row>
    <row r="30" spans="2:5" ht="14.25" customHeight="1" x14ac:dyDescent="0.25">
      <c r="B30" s="74" t="s">
        <v>145</v>
      </c>
      <c r="C30" s="22"/>
      <c r="D30" s="118">
        <v>293.98982996546567</v>
      </c>
    </row>
    <row r="31" spans="2:5" ht="14.25" customHeight="1" x14ac:dyDescent="0.25">
      <c r="B31" s="75" t="s">
        <v>146</v>
      </c>
      <c r="C31" s="6"/>
      <c r="D31" s="119">
        <v>291.48130569509527</v>
      </c>
    </row>
    <row r="32" spans="2:5" ht="14.25" customHeight="1" x14ac:dyDescent="0.25">
      <c r="B32" s="16"/>
      <c r="C32" s="16"/>
      <c r="D32" s="64"/>
    </row>
    <row r="33" spans="2:4" ht="14.25" customHeight="1" x14ac:dyDescent="0.25">
      <c r="B33" s="18" t="s">
        <v>147</v>
      </c>
      <c r="C33" s="16"/>
      <c r="D33" s="64"/>
    </row>
  </sheetData>
  <pageMargins left="0.7" right="0.7" top="0.75" bottom="0.75" header="0.3" footer="0.3"/>
  <pageSetup scale="9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5B953-235B-476B-8EAE-CEDED962DCB4}">
  <sheetPr codeName="Sheet8">
    <tabColor rgb="FFC5D4EF"/>
    <pageSetUpPr fitToPage="1"/>
  </sheetPr>
  <dimension ref="A2:N40"/>
  <sheetViews>
    <sheetView zoomScaleNormal="100" workbookViewId="0"/>
  </sheetViews>
  <sheetFormatPr defaultColWidth="9.2109375" defaultRowHeight="14.25" customHeight="1" x14ac:dyDescent="0.25"/>
  <cols>
    <col min="1" max="1" width="2.78515625" style="37" customWidth="1"/>
    <col min="2" max="2" width="46.78515625" style="37" customWidth="1"/>
    <col min="3" max="3" width="1.35546875" style="37" customWidth="1"/>
    <col min="4" max="4" width="11.78515625" style="36" customWidth="1"/>
    <col min="5" max="5" width="1.35546875" style="36" customWidth="1"/>
    <col min="6" max="6" width="11.78515625" style="36" customWidth="1"/>
    <col min="7" max="7" width="1.35546875" style="36" customWidth="1"/>
    <col min="8" max="8" width="11.78515625" style="36" customWidth="1"/>
    <col min="9" max="9" width="1.35546875" style="36" customWidth="1"/>
    <col min="10" max="10" width="11.78515625" style="36" customWidth="1"/>
    <col min="11" max="11" width="1.35546875" style="36" customWidth="1"/>
    <col min="12" max="12" width="11.78515625" style="36" customWidth="1"/>
    <col min="13" max="13" width="1.35546875" style="36" customWidth="1"/>
    <col min="14" max="14" width="11.78515625" style="36" customWidth="1"/>
    <col min="15" max="16384" width="9.2109375" style="37"/>
  </cols>
  <sheetData>
    <row r="2" spans="1:14" ht="14.25" customHeight="1" x14ac:dyDescent="0.25">
      <c r="B2" s="35" t="s">
        <v>45</v>
      </c>
      <c r="C2" s="35"/>
    </row>
    <row r="3" spans="1:14" ht="14.25" customHeight="1" x14ac:dyDescent="0.25">
      <c r="B3" s="38"/>
      <c r="C3" s="38"/>
      <c r="D3" s="39"/>
      <c r="E3" s="39"/>
      <c r="F3" s="40"/>
      <c r="G3" s="39"/>
      <c r="H3" s="40" t="s">
        <v>46</v>
      </c>
      <c r="I3" s="39"/>
      <c r="J3" s="40"/>
      <c r="K3" s="39"/>
      <c r="L3" s="39"/>
      <c r="N3" s="33" t="s">
        <v>23</v>
      </c>
    </row>
    <row r="4" spans="1:14" ht="14.25" customHeight="1" x14ac:dyDescent="0.25">
      <c r="B4" s="18" t="s">
        <v>47</v>
      </c>
      <c r="C4" s="18"/>
      <c r="D4" s="41" t="s">
        <v>25</v>
      </c>
      <c r="E4" s="41"/>
      <c r="F4" s="41" t="s">
        <v>26</v>
      </c>
      <c r="G4" s="42"/>
      <c r="H4" s="42" t="s">
        <v>27</v>
      </c>
      <c r="I4" s="41"/>
      <c r="J4" s="42" t="s">
        <v>28</v>
      </c>
      <c r="K4" s="41"/>
      <c r="L4" s="41" t="s">
        <v>29</v>
      </c>
      <c r="M4" s="43"/>
      <c r="N4" s="34" t="s">
        <v>148</v>
      </c>
    </row>
    <row r="5" spans="1:14" ht="14.25" customHeight="1" x14ac:dyDescent="0.25">
      <c r="B5" s="22" t="s">
        <v>5</v>
      </c>
      <c r="C5" s="22"/>
      <c r="D5" s="102">
        <v>5198</v>
      </c>
      <c r="E5" s="90"/>
      <c r="F5" s="102">
        <v>3868</v>
      </c>
      <c r="G5" s="90"/>
      <c r="H5" s="102">
        <v>1995</v>
      </c>
      <c r="I5" s="90"/>
      <c r="J5" s="102">
        <v>309</v>
      </c>
      <c r="K5" s="90"/>
      <c r="L5" s="102">
        <v>-138</v>
      </c>
      <c r="M5" s="90"/>
      <c r="N5" s="108">
        <v>11232</v>
      </c>
    </row>
    <row r="6" spans="1:14" ht="14.25" customHeight="1" x14ac:dyDescent="0.25">
      <c r="B6" s="6" t="s">
        <v>48</v>
      </c>
      <c r="C6" s="6"/>
      <c r="D6" s="103">
        <v>-5360</v>
      </c>
      <c r="E6" s="91"/>
      <c r="F6" s="103">
        <v>-3601</v>
      </c>
      <c r="G6" s="91"/>
      <c r="H6" s="103">
        <v>-1381</v>
      </c>
      <c r="I6" s="91"/>
      <c r="J6" s="103">
        <v>-324</v>
      </c>
      <c r="K6" s="91"/>
      <c r="L6" s="103">
        <v>-59</v>
      </c>
      <c r="M6" s="91"/>
      <c r="N6" s="109">
        <v>-10725</v>
      </c>
    </row>
    <row r="7" spans="1:14" ht="14.25" customHeight="1" x14ac:dyDescent="0.25">
      <c r="B7" s="14" t="s">
        <v>49</v>
      </c>
      <c r="C7" s="16"/>
      <c r="D7" s="104">
        <v>-162</v>
      </c>
      <c r="E7" s="92"/>
      <c r="F7" s="104">
        <v>267</v>
      </c>
      <c r="G7" s="92"/>
      <c r="H7" s="104">
        <v>614</v>
      </c>
      <c r="I7" s="92"/>
      <c r="J7" s="104">
        <v>-15</v>
      </c>
      <c r="K7" s="92"/>
      <c r="L7" s="104">
        <v>-197</v>
      </c>
      <c r="M7" s="92"/>
      <c r="N7" s="110">
        <v>507</v>
      </c>
    </row>
    <row r="8" spans="1:14" ht="14.25" customHeight="1" x14ac:dyDescent="0.25">
      <c r="B8" s="6" t="s">
        <v>50</v>
      </c>
      <c r="C8" s="6"/>
      <c r="D8" s="103">
        <v>-361</v>
      </c>
      <c r="E8" s="91"/>
      <c r="F8" s="103">
        <v>-100</v>
      </c>
      <c r="G8" s="91"/>
      <c r="H8" s="103">
        <v>-468</v>
      </c>
      <c r="I8" s="91"/>
      <c r="J8" s="103">
        <v>-5</v>
      </c>
      <c r="K8" s="91"/>
      <c r="L8" s="103">
        <v>173</v>
      </c>
      <c r="M8" s="91"/>
      <c r="N8" s="109">
        <v>-761</v>
      </c>
    </row>
    <row r="9" spans="1:14" ht="14.25" customHeight="1" x14ac:dyDescent="0.25">
      <c r="B9" s="6" t="s">
        <v>51</v>
      </c>
      <c r="C9" s="6"/>
      <c r="D9" s="103">
        <v>122</v>
      </c>
      <c r="E9" s="91"/>
      <c r="F9" s="103">
        <v>66</v>
      </c>
      <c r="G9" s="91"/>
      <c r="H9" s="103">
        <v>84</v>
      </c>
      <c r="I9" s="91"/>
      <c r="J9" s="103">
        <v>8</v>
      </c>
      <c r="K9" s="91"/>
      <c r="L9" s="103">
        <v>24</v>
      </c>
      <c r="M9" s="91"/>
      <c r="N9" s="109">
        <v>304</v>
      </c>
    </row>
    <row r="10" spans="1:14" ht="14.25" customHeight="1" x14ac:dyDescent="0.25">
      <c r="B10" s="16" t="s">
        <v>52</v>
      </c>
      <c r="C10" s="16"/>
      <c r="D10" s="105">
        <v>-239</v>
      </c>
      <c r="E10" s="92"/>
      <c r="F10" s="105">
        <v>-34</v>
      </c>
      <c r="G10" s="92"/>
      <c r="H10" s="105">
        <v>-384</v>
      </c>
      <c r="I10" s="92"/>
      <c r="J10" s="105">
        <v>3</v>
      </c>
      <c r="K10" s="92"/>
      <c r="L10" s="105">
        <v>197</v>
      </c>
      <c r="M10" s="92"/>
      <c r="N10" s="111">
        <v>-457</v>
      </c>
    </row>
    <row r="11" spans="1:14" ht="14.25" customHeight="1" x14ac:dyDescent="0.25">
      <c r="B11" s="10" t="s">
        <v>31</v>
      </c>
      <c r="C11" s="16"/>
      <c r="D11" s="106">
        <v>-401</v>
      </c>
      <c r="E11" s="92"/>
      <c r="F11" s="106">
        <v>233</v>
      </c>
      <c r="G11" s="92"/>
      <c r="H11" s="106">
        <v>230</v>
      </c>
      <c r="I11" s="92"/>
      <c r="J11" s="106">
        <v>-12</v>
      </c>
      <c r="K11" s="92"/>
      <c r="L11" s="106">
        <v>0</v>
      </c>
      <c r="M11" s="92"/>
      <c r="N11" s="112">
        <v>50</v>
      </c>
    </row>
    <row r="12" spans="1:14" ht="14.25" customHeight="1" x14ac:dyDescent="0.25">
      <c r="A12" s="45"/>
      <c r="B12" s="23"/>
      <c r="C12" s="16"/>
      <c r="D12" s="92"/>
      <c r="E12" s="92"/>
      <c r="F12" s="92"/>
      <c r="G12" s="92"/>
      <c r="H12" s="92"/>
      <c r="I12" s="92"/>
      <c r="J12" s="92"/>
      <c r="K12" s="92"/>
      <c r="L12" s="92"/>
      <c r="M12" s="92"/>
      <c r="N12" s="92"/>
    </row>
    <row r="13" spans="1:14" ht="14.25" customHeight="1" x14ac:dyDescent="0.25">
      <c r="B13" s="6" t="s">
        <v>53</v>
      </c>
      <c r="C13" s="6"/>
      <c r="D13" s="103">
        <v>-420</v>
      </c>
      <c r="E13" s="91"/>
      <c r="F13" s="103">
        <v>-197</v>
      </c>
      <c r="G13" s="91"/>
      <c r="H13" s="103">
        <v>-136</v>
      </c>
      <c r="I13" s="91"/>
      <c r="J13" s="103">
        <v>-21</v>
      </c>
      <c r="K13" s="91"/>
      <c r="L13" s="103">
        <v>31</v>
      </c>
      <c r="M13" s="91"/>
      <c r="N13" s="109">
        <v>-743</v>
      </c>
    </row>
    <row r="14" spans="1:14" ht="14.25" customHeight="1" x14ac:dyDescent="0.25">
      <c r="B14" s="6" t="s">
        <v>54</v>
      </c>
      <c r="C14" s="6"/>
      <c r="D14" s="103">
        <v>14</v>
      </c>
      <c r="E14" s="91"/>
      <c r="F14" s="103">
        <v>5</v>
      </c>
      <c r="G14" s="91"/>
      <c r="H14" s="103">
        <v>62</v>
      </c>
      <c r="I14" s="91"/>
      <c r="J14" s="103">
        <v>0</v>
      </c>
      <c r="K14" s="91"/>
      <c r="L14" s="103">
        <v>-31</v>
      </c>
      <c r="M14" s="91"/>
      <c r="N14" s="109">
        <v>50</v>
      </c>
    </row>
    <row r="15" spans="1:14" ht="14.25" customHeight="1" x14ac:dyDescent="0.25">
      <c r="B15" s="10" t="s">
        <v>33</v>
      </c>
      <c r="C15" s="16"/>
      <c r="D15" s="106">
        <v>-406</v>
      </c>
      <c r="E15" s="92"/>
      <c r="F15" s="106">
        <v>-192</v>
      </c>
      <c r="G15" s="92"/>
      <c r="H15" s="106">
        <v>-74</v>
      </c>
      <c r="I15" s="92"/>
      <c r="J15" s="106">
        <v>-21</v>
      </c>
      <c r="K15" s="92"/>
      <c r="L15" s="106">
        <v>0</v>
      </c>
      <c r="M15" s="92"/>
      <c r="N15" s="112">
        <v>-693</v>
      </c>
    </row>
    <row r="16" spans="1:14" ht="14.25" customHeight="1" x14ac:dyDescent="0.25">
      <c r="A16" s="45"/>
      <c r="B16" s="23"/>
      <c r="C16" s="16"/>
      <c r="D16" s="92"/>
      <c r="E16" s="92"/>
      <c r="F16" s="92"/>
      <c r="G16" s="92"/>
      <c r="H16" s="12"/>
      <c r="I16" s="92"/>
      <c r="J16" s="92"/>
      <c r="K16" s="92"/>
      <c r="L16" s="92"/>
      <c r="M16" s="92"/>
      <c r="N16" s="92"/>
    </row>
    <row r="17" spans="1:14" ht="14.25" customHeight="1" x14ac:dyDescent="0.25">
      <c r="B17" s="6" t="s">
        <v>55</v>
      </c>
      <c r="C17" s="6"/>
      <c r="D17" s="103">
        <v>767</v>
      </c>
      <c r="E17" s="91"/>
      <c r="F17" s="103">
        <v>404</v>
      </c>
      <c r="G17" s="91"/>
      <c r="H17" s="103">
        <v>135</v>
      </c>
      <c r="I17" s="91"/>
      <c r="J17" s="103">
        <v>45</v>
      </c>
      <c r="K17" s="91"/>
      <c r="L17" s="103">
        <v>-248</v>
      </c>
      <c r="M17" s="91"/>
      <c r="N17" s="109">
        <v>1103</v>
      </c>
    </row>
    <row r="18" spans="1:14" ht="14.25" customHeight="1" x14ac:dyDescent="0.25">
      <c r="B18" s="6" t="s">
        <v>56</v>
      </c>
      <c r="C18" s="6"/>
      <c r="D18" s="103">
        <v>-39</v>
      </c>
      <c r="E18" s="91"/>
      <c r="F18" s="103">
        <v>73</v>
      </c>
      <c r="G18" s="91"/>
      <c r="H18" s="103">
        <v>12</v>
      </c>
      <c r="I18" s="91"/>
      <c r="J18" s="103">
        <v>78</v>
      </c>
      <c r="K18" s="91"/>
      <c r="L18" s="103">
        <v>0</v>
      </c>
      <c r="M18" s="91"/>
      <c r="N18" s="109">
        <v>124</v>
      </c>
    </row>
    <row r="19" spans="1:14" ht="14.25" customHeight="1" x14ac:dyDescent="0.25">
      <c r="B19" s="10" t="s">
        <v>34</v>
      </c>
      <c r="C19" s="16"/>
      <c r="D19" s="106">
        <v>728</v>
      </c>
      <c r="E19" s="92"/>
      <c r="F19" s="106">
        <v>477</v>
      </c>
      <c r="G19" s="92"/>
      <c r="H19" s="106">
        <v>147</v>
      </c>
      <c r="I19" s="92"/>
      <c r="J19" s="106">
        <v>123</v>
      </c>
      <c r="K19" s="92"/>
      <c r="L19" s="106">
        <v>-248</v>
      </c>
      <c r="M19" s="92"/>
      <c r="N19" s="112">
        <v>1227</v>
      </c>
    </row>
    <row r="20" spans="1:14" ht="14.25" customHeight="1" x14ac:dyDescent="0.25">
      <c r="A20" s="45"/>
      <c r="B20" s="23"/>
      <c r="C20" s="16"/>
      <c r="D20" s="12"/>
      <c r="E20" s="92"/>
      <c r="F20" s="12"/>
      <c r="G20" s="92"/>
      <c r="H20" s="12"/>
      <c r="I20" s="92"/>
      <c r="J20" s="92"/>
      <c r="K20" s="92"/>
      <c r="L20" s="92"/>
      <c r="M20" s="92"/>
      <c r="N20" s="92"/>
    </row>
    <row r="21" spans="1:14" ht="14.25" customHeight="1" x14ac:dyDescent="0.25">
      <c r="B21" s="6" t="s">
        <v>57</v>
      </c>
      <c r="C21" s="6"/>
      <c r="D21" s="103">
        <v>40</v>
      </c>
      <c r="E21" s="91"/>
      <c r="F21" s="103">
        <v>95</v>
      </c>
      <c r="G21" s="91"/>
      <c r="H21" s="103">
        <v>2</v>
      </c>
      <c r="I21" s="91"/>
      <c r="J21" s="103">
        <v>150</v>
      </c>
      <c r="K21" s="91"/>
      <c r="L21" s="103">
        <v>-141</v>
      </c>
      <c r="M21" s="91"/>
      <c r="N21" s="109">
        <v>146</v>
      </c>
    </row>
    <row r="22" spans="1:14" ht="14.25" customHeight="1" x14ac:dyDescent="0.25">
      <c r="B22" s="6" t="s">
        <v>58</v>
      </c>
      <c r="C22" s="6"/>
      <c r="D22" s="103">
        <v>-225</v>
      </c>
      <c r="E22" s="91"/>
      <c r="F22" s="103">
        <v>-97</v>
      </c>
      <c r="G22" s="91"/>
      <c r="H22" s="103">
        <v>-56</v>
      </c>
      <c r="I22" s="91"/>
      <c r="J22" s="103">
        <v>-219</v>
      </c>
      <c r="K22" s="91"/>
      <c r="L22" s="103">
        <v>141</v>
      </c>
      <c r="M22" s="91"/>
      <c r="N22" s="109">
        <v>-456</v>
      </c>
    </row>
    <row r="23" spans="1:14" ht="14.25" customHeight="1" x14ac:dyDescent="0.25">
      <c r="B23" s="6" t="s">
        <v>59</v>
      </c>
      <c r="C23" s="6"/>
      <c r="D23" s="103">
        <v>-171</v>
      </c>
      <c r="E23" s="91"/>
      <c r="F23" s="103">
        <v>-127</v>
      </c>
      <c r="G23" s="91"/>
      <c r="H23" s="103">
        <v>-5</v>
      </c>
      <c r="I23" s="91"/>
      <c r="J23" s="103">
        <v>-62</v>
      </c>
      <c r="K23" s="91"/>
      <c r="L23" s="103">
        <v>248</v>
      </c>
      <c r="M23" s="91"/>
      <c r="N23" s="109">
        <v>-117</v>
      </c>
    </row>
    <row r="24" spans="1:14" ht="14.25" customHeight="1" x14ac:dyDescent="0.25">
      <c r="B24" s="10" t="s">
        <v>60</v>
      </c>
      <c r="C24" s="16"/>
      <c r="D24" s="106">
        <v>-435</v>
      </c>
      <c r="E24" s="92"/>
      <c r="F24" s="106">
        <v>389</v>
      </c>
      <c r="G24" s="92"/>
      <c r="H24" s="106">
        <v>244</v>
      </c>
      <c r="I24" s="92"/>
      <c r="J24" s="106">
        <v>-41</v>
      </c>
      <c r="K24" s="92"/>
      <c r="L24" s="106">
        <v>0</v>
      </c>
      <c r="M24" s="92"/>
      <c r="N24" s="112">
        <v>157</v>
      </c>
    </row>
    <row r="25" spans="1:14" ht="14.25" customHeight="1" x14ac:dyDescent="0.25">
      <c r="B25" s="6" t="s">
        <v>61</v>
      </c>
      <c r="C25" s="6"/>
      <c r="D25" s="103">
        <v>50</v>
      </c>
      <c r="E25" s="91"/>
      <c r="F25" s="103">
        <v>-68</v>
      </c>
      <c r="G25" s="91"/>
      <c r="H25" s="103">
        <v>-55</v>
      </c>
      <c r="I25" s="91"/>
      <c r="J25" s="103">
        <v>1</v>
      </c>
      <c r="K25" s="91"/>
      <c r="L25" s="103">
        <v>0</v>
      </c>
      <c r="M25" s="91"/>
      <c r="N25" s="109">
        <v>-72</v>
      </c>
    </row>
    <row r="26" spans="1:14" ht="14.25" customHeight="1" x14ac:dyDescent="0.25">
      <c r="B26" s="10" t="s">
        <v>62</v>
      </c>
      <c r="C26" s="16"/>
      <c r="D26" s="106">
        <v>-385</v>
      </c>
      <c r="E26" s="92"/>
      <c r="F26" s="106">
        <v>321</v>
      </c>
      <c r="G26" s="92"/>
      <c r="H26" s="106">
        <v>189</v>
      </c>
      <c r="I26" s="92"/>
      <c r="J26" s="106">
        <v>-40</v>
      </c>
      <c r="K26" s="92"/>
      <c r="L26" s="106">
        <v>0</v>
      </c>
      <c r="M26" s="92"/>
      <c r="N26" s="112">
        <v>85</v>
      </c>
    </row>
    <row r="27" spans="1:14" ht="14.25" customHeight="1" x14ac:dyDescent="0.25">
      <c r="B27" s="6" t="s">
        <v>63</v>
      </c>
      <c r="C27" s="6"/>
      <c r="D27" s="103">
        <v>-1</v>
      </c>
      <c r="E27" s="91"/>
      <c r="F27" s="103">
        <v>0</v>
      </c>
      <c r="G27" s="91"/>
      <c r="H27" s="103">
        <v>18</v>
      </c>
      <c r="I27" s="91"/>
      <c r="J27" s="103">
        <v>0</v>
      </c>
      <c r="K27" s="91"/>
      <c r="L27" s="103">
        <v>0</v>
      </c>
      <c r="M27" s="91"/>
      <c r="N27" s="109">
        <v>17</v>
      </c>
    </row>
    <row r="28" spans="1:14" ht="14.25" customHeight="1" x14ac:dyDescent="0.25">
      <c r="B28" s="24" t="s">
        <v>64</v>
      </c>
      <c r="C28" s="25"/>
      <c r="D28" s="107">
        <v>-386</v>
      </c>
      <c r="E28" s="93"/>
      <c r="F28" s="107">
        <v>321</v>
      </c>
      <c r="G28" s="93"/>
      <c r="H28" s="107">
        <v>207</v>
      </c>
      <c r="I28" s="93"/>
      <c r="J28" s="107">
        <v>-40</v>
      </c>
      <c r="K28" s="93"/>
      <c r="L28" s="107">
        <v>0</v>
      </c>
      <c r="M28" s="93"/>
      <c r="N28" s="113">
        <v>102</v>
      </c>
    </row>
    <row r="29" spans="1:14" ht="14.25" customHeight="1" x14ac:dyDescent="0.25">
      <c r="B29" s="3"/>
      <c r="C29" s="3"/>
      <c r="D29" s="46"/>
      <c r="E29" s="46"/>
      <c r="F29" s="46"/>
      <c r="G29" s="46"/>
      <c r="H29" s="46"/>
      <c r="I29" s="46"/>
      <c r="J29" s="46"/>
      <c r="K29" s="46"/>
      <c r="L29" s="46"/>
      <c r="M29" s="46"/>
      <c r="N29" s="47"/>
    </row>
    <row r="30" spans="1:14" ht="14.25" customHeight="1" x14ac:dyDescent="0.25">
      <c r="B30" s="3"/>
      <c r="C30" s="3"/>
      <c r="D30" s="48"/>
      <c r="E30" s="46"/>
      <c r="F30" s="46"/>
      <c r="G30" s="46"/>
      <c r="H30" s="46"/>
      <c r="I30" s="46"/>
      <c r="J30" s="46"/>
      <c r="K30" s="46"/>
      <c r="L30" s="46"/>
      <c r="M30" s="46"/>
      <c r="N30" s="47"/>
    </row>
    <row r="31" spans="1:14" ht="14.25" customHeight="1" x14ac:dyDescent="0.25">
      <c r="B31" s="3"/>
      <c r="C31" s="3"/>
      <c r="D31" s="48"/>
      <c r="E31" s="46"/>
      <c r="F31" s="46"/>
      <c r="G31" s="46"/>
      <c r="H31" s="46"/>
      <c r="I31" s="46"/>
      <c r="J31" s="46"/>
      <c r="K31" s="46"/>
      <c r="L31" s="46"/>
      <c r="M31" s="46"/>
      <c r="N31" s="47"/>
    </row>
    <row r="32" spans="1:14" ht="14.25" customHeight="1" x14ac:dyDescent="0.25">
      <c r="B32" s="3"/>
      <c r="C32" s="3"/>
      <c r="D32" s="46"/>
      <c r="E32" s="46"/>
      <c r="F32" s="46"/>
      <c r="G32" s="46"/>
      <c r="H32" s="46"/>
      <c r="I32" s="46"/>
      <c r="J32" s="46"/>
      <c r="K32" s="46"/>
      <c r="L32" s="46"/>
      <c r="M32" s="46"/>
      <c r="N32" s="47"/>
    </row>
    <row r="33" spans="2:14" ht="14.25" customHeight="1" x14ac:dyDescent="0.25">
      <c r="B33" s="3"/>
      <c r="C33" s="3"/>
      <c r="D33" s="46"/>
      <c r="E33" s="46"/>
      <c r="F33" s="46"/>
      <c r="G33" s="46"/>
      <c r="H33" s="46"/>
      <c r="I33" s="46"/>
      <c r="J33" s="46"/>
      <c r="K33" s="46"/>
      <c r="L33" s="46"/>
      <c r="M33" s="46"/>
      <c r="N33" s="46"/>
    </row>
    <row r="34" spans="2:14" ht="14.25" customHeight="1" x14ac:dyDescent="0.25">
      <c r="B34" s="3"/>
      <c r="C34" s="3"/>
      <c r="D34" s="46"/>
      <c r="E34" s="46"/>
      <c r="F34" s="46"/>
      <c r="G34" s="46"/>
      <c r="H34" s="46"/>
      <c r="I34" s="46"/>
      <c r="J34" s="46"/>
      <c r="K34" s="46"/>
      <c r="L34" s="46"/>
      <c r="M34" s="46"/>
      <c r="N34" s="49"/>
    </row>
    <row r="35" spans="2:14" ht="14.25" customHeight="1" x14ac:dyDescent="0.25">
      <c r="B35" s="3"/>
      <c r="C35" s="3"/>
      <c r="D35" s="46"/>
      <c r="E35" s="46"/>
      <c r="F35" s="46"/>
      <c r="G35" s="46"/>
      <c r="H35" s="46"/>
      <c r="I35" s="46"/>
      <c r="J35" s="46"/>
      <c r="K35" s="46"/>
      <c r="L35" s="46"/>
      <c r="M35" s="46"/>
      <c r="N35" s="47"/>
    </row>
    <row r="36" spans="2:14" ht="14.25" customHeight="1" x14ac:dyDescent="0.25">
      <c r="B36" s="3"/>
      <c r="C36" s="3"/>
      <c r="D36" s="46"/>
      <c r="E36" s="46"/>
      <c r="F36" s="46"/>
      <c r="G36" s="46"/>
      <c r="H36" s="46"/>
      <c r="I36" s="46"/>
      <c r="J36" s="46"/>
      <c r="K36" s="46"/>
      <c r="L36" s="46"/>
      <c r="M36" s="46"/>
      <c r="N36" s="47"/>
    </row>
    <row r="37" spans="2:14" ht="14.25" customHeight="1" x14ac:dyDescent="0.25">
      <c r="B37" s="3"/>
      <c r="C37" s="3"/>
      <c r="D37" s="46"/>
      <c r="E37" s="46"/>
      <c r="F37" s="46"/>
      <c r="G37" s="46"/>
      <c r="H37" s="46"/>
      <c r="I37" s="46"/>
      <c r="J37" s="46"/>
      <c r="K37" s="46"/>
      <c r="L37" s="46"/>
      <c r="M37" s="46"/>
      <c r="N37" s="47"/>
    </row>
    <row r="38" spans="2:14" ht="14.25" customHeight="1" x14ac:dyDescent="0.25">
      <c r="B38" s="3"/>
      <c r="C38" s="3"/>
      <c r="D38" s="46"/>
      <c r="E38" s="46"/>
      <c r="F38" s="46"/>
      <c r="G38" s="46"/>
      <c r="H38" s="46"/>
      <c r="I38" s="46"/>
      <c r="J38" s="46"/>
      <c r="K38" s="46"/>
      <c r="L38" s="46"/>
      <c r="M38" s="46"/>
      <c r="N38" s="47"/>
    </row>
    <row r="39" spans="2:14" ht="14.25" customHeight="1" x14ac:dyDescent="0.25">
      <c r="B39" s="3"/>
      <c r="C39" s="3"/>
      <c r="D39" s="48"/>
      <c r="E39" s="46"/>
      <c r="F39" s="46"/>
      <c r="G39" s="46"/>
      <c r="H39" s="46"/>
      <c r="I39" s="46"/>
      <c r="J39" s="46"/>
      <c r="K39" s="46"/>
      <c r="L39" s="46"/>
      <c r="M39" s="46"/>
      <c r="N39" s="47"/>
    </row>
    <row r="40" spans="2:14" ht="14.25" customHeight="1" x14ac:dyDescent="0.25">
      <c r="B40" s="48"/>
      <c r="C40" s="48"/>
      <c r="D40" s="48"/>
      <c r="E40" s="46"/>
      <c r="F40" s="46"/>
      <c r="G40" s="46"/>
      <c r="H40" s="46"/>
      <c r="I40" s="46"/>
      <c r="J40" s="46"/>
      <c r="K40" s="46"/>
      <c r="L40" s="46"/>
      <c r="M40" s="46"/>
      <c r="N40" s="47"/>
    </row>
  </sheetData>
  <pageMargins left="0.7" right="0.7" top="0.75" bottom="0.75" header="0.3" footer="0.3"/>
  <pageSetup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999AE-8A47-40EA-960F-3D6991394F7D}">
  <sheetPr codeName="Sheet9">
    <tabColor rgb="FFC5D4EF"/>
    <pageSetUpPr fitToPage="1"/>
  </sheetPr>
  <dimension ref="B2:D34"/>
  <sheetViews>
    <sheetView zoomScaleNormal="100" workbookViewId="0"/>
  </sheetViews>
  <sheetFormatPr defaultColWidth="9.2109375" defaultRowHeight="14.25" customHeight="1" x14ac:dyDescent="0.25"/>
  <cols>
    <col min="1" max="1" width="2.78515625" style="37" customWidth="1"/>
    <col min="2" max="2" width="46.78515625" style="37" customWidth="1"/>
    <col min="3" max="3" width="1.35546875" style="37" customWidth="1"/>
    <col min="4" max="4" width="11.78515625" style="36" customWidth="1"/>
    <col min="5" max="16384" width="9.2109375" style="37"/>
  </cols>
  <sheetData>
    <row r="2" spans="2:4" ht="14.25" customHeight="1" x14ac:dyDescent="0.25">
      <c r="B2" s="35" t="s">
        <v>94</v>
      </c>
      <c r="C2" s="35"/>
    </row>
    <row r="3" spans="2:4" ht="14.25" customHeight="1" x14ac:dyDescent="0.25">
      <c r="B3" s="35"/>
      <c r="C3" s="35"/>
      <c r="D3" s="34"/>
    </row>
    <row r="4" spans="2:4" ht="14.25" customHeight="1" x14ac:dyDescent="0.25">
      <c r="B4" s="59" t="s">
        <v>24</v>
      </c>
      <c r="C4" s="60"/>
      <c r="D4" s="61" t="s">
        <v>148</v>
      </c>
    </row>
    <row r="5" spans="2:4" ht="14.25" customHeight="1" x14ac:dyDescent="0.25">
      <c r="B5" s="6" t="s">
        <v>95</v>
      </c>
      <c r="C5" s="3"/>
      <c r="D5" s="109">
        <f>'Q3 24 - Income statement'!D5</f>
        <v>5198</v>
      </c>
    </row>
    <row r="6" spans="2:4" ht="14.25" customHeight="1" x14ac:dyDescent="0.25">
      <c r="B6" s="18" t="s">
        <v>50</v>
      </c>
      <c r="C6" s="3"/>
      <c r="D6" s="109">
        <f>'Q3 24 - Income statement'!D8</f>
        <v>-361</v>
      </c>
    </row>
    <row r="7" spans="2:4" ht="14.25" customHeight="1" x14ac:dyDescent="0.25">
      <c r="B7" s="14" t="s">
        <v>96</v>
      </c>
      <c r="C7" s="7"/>
      <c r="D7" s="110">
        <f>SUM(D5:D6)</f>
        <v>4837</v>
      </c>
    </row>
    <row r="8" spans="2:4" ht="14.25" customHeight="1" x14ac:dyDescent="0.25">
      <c r="B8" s="6" t="s">
        <v>97</v>
      </c>
      <c r="C8" s="7"/>
      <c r="D8" s="109">
        <f>'Q3 24 - Income statement'!D6</f>
        <v>-5360</v>
      </c>
    </row>
    <row r="9" spans="2:4" ht="14.25" customHeight="1" x14ac:dyDescent="0.25">
      <c r="B9" s="18" t="s">
        <v>51</v>
      </c>
      <c r="C9" s="7"/>
      <c r="D9" s="109">
        <f>'Q3 24 - Income statement'!D9</f>
        <v>122</v>
      </c>
    </row>
    <row r="10" spans="2:4" ht="14.25" customHeight="1" x14ac:dyDescent="0.25">
      <c r="B10" s="14" t="s">
        <v>98</v>
      </c>
      <c r="C10" s="7"/>
      <c r="D10" s="110">
        <f>SUM(D8:D9)</f>
        <v>-5238</v>
      </c>
    </row>
    <row r="11" spans="2:4" ht="14.25" customHeight="1" x14ac:dyDescent="0.25">
      <c r="B11" s="24" t="s">
        <v>99</v>
      </c>
      <c r="C11" s="56"/>
      <c r="D11" s="120">
        <f>ROUND(-D10/D7,3)</f>
        <v>1.083</v>
      </c>
    </row>
    <row r="12" spans="2:4" ht="14.25" customHeight="1" x14ac:dyDescent="0.25">
      <c r="B12" s="16"/>
      <c r="C12" s="11"/>
      <c r="D12" s="64"/>
    </row>
    <row r="13" spans="2:4" ht="14.25" customHeight="1" x14ac:dyDescent="0.25">
      <c r="B13" s="18" t="s">
        <v>100</v>
      </c>
      <c r="C13" s="11"/>
      <c r="D13" s="64"/>
    </row>
    <row r="14" spans="2:4" ht="14.25" customHeight="1" x14ac:dyDescent="0.25">
      <c r="B14" s="65"/>
    </row>
    <row r="15" spans="2:4" ht="14.25" customHeight="1" x14ac:dyDescent="0.25">
      <c r="B15" s="65"/>
    </row>
    <row r="16" spans="2:4" ht="14.25" customHeight="1" x14ac:dyDescent="0.25">
      <c r="B16" s="35" t="s">
        <v>101</v>
      </c>
      <c r="C16" s="35"/>
    </row>
    <row r="17" spans="2:4" ht="14.25" customHeight="1" x14ac:dyDescent="0.25">
      <c r="B17" s="38"/>
      <c r="C17" s="35"/>
      <c r="D17" s="34"/>
    </row>
    <row r="18" spans="2:4" ht="14.25" customHeight="1" x14ac:dyDescent="0.25">
      <c r="B18" s="59" t="s">
        <v>24</v>
      </c>
      <c r="C18" s="60"/>
      <c r="D18" s="61" t="s">
        <v>148</v>
      </c>
    </row>
    <row r="19" spans="2:4" ht="14.25" customHeight="1" x14ac:dyDescent="0.25">
      <c r="B19" s="6" t="s">
        <v>102</v>
      </c>
      <c r="C19" s="7"/>
      <c r="D19" s="109">
        <f>'Q3 24 - Income statement'!H5</f>
        <v>1995</v>
      </c>
    </row>
    <row r="20" spans="2:4" ht="14.25" customHeight="1" x14ac:dyDescent="0.25">
      <c r="B20" s="6" t="s">
        <v>103</v>
      </c>
      <c r="C20" s="7"/>
      <c r="D20" s="109">
        <f>'Q3 24 - Income statement'!H6</f>
        <v>-1381</v>
      </c>
    </row>
    <row r="21" spans="2:4" ht="14.25" customHeight="1" x14ac:dyDescent="0.25">
      <c r="B21" s="6" t="s">
        <v>104</v>
      </c>
      <c r="C21" s="7"/>
      <c r="D21" s="109">
        <f>'Q3 24 - Income statement'!H10</f>
        <v>-384</v>
      </c>
    </row>
    <row r="22" spans="2:4" ht="14.25" customHeight="1" x14ac:dyDescent="0.25">
      <c r="B22" s="6" t="s">
        <v>105</v>
      </c>
      <c r="C22" s="7"/>
      <c r="D22" s="166">
        <v>-47</v>
      </c>
    </row>
    <row r="23" spans="2:4" ht="14.25" customHeight="1" thickBot="1" x14ac:dyDescent="0.3">
      <c r="B23" s="24" t="s">
        <v>106</v>
      </c>
      <c r="C23" s="56"/>
      <c r="D23" s="121">
        <f>-ROUND(SUM(D20:D22)/D19,3)</f>
        <v>0.90800000000000003</v>
      </c>
    </row>
    <row r="24" spans="2:4" ht="14.25" customHeight="1" x14ac:dyDescent="0.25">
      <c r="B24" s="65"/>
    </row>
    <row r="25" spans="2:4" ht="14.25" customHeight="1" x14ac:dyDescent="0.25">
      <c r="B25" s="18" t="s">
        <v>107</v>
      </c>
    </row>
    <row r="26" spans="2:4" ht="14.25" customHeight="1" x14ac:dyDescent="0.25">
      <c r="B26" s="18" t="s">
        <v>108</v>
      </c>
    </row>
    <row r="27" spans="2:4" ht="14.25" customHeight="1" x14ac:dyDescent="0.25">
      <c r="B27" s="65"/>
    </row>
    <row r="28" spans="2:4" ht="14.25" customHeight="1" x14ac:dyDescent="0.25">
      <c r="B28" s="65"/>
    </row>
    <row r="29" spans="2:4" ht="14.25" customHeight="1" x14ac:dyDescent="0.25">
      <c r="B29" s="65"/>
    </row>
    <row r="30" spans="2:4" ht="14.25" customHeight="1" x14ac:dyDescent="0.25">
      <c r="B30" s="65"/>
    </row>
    <row r="31" spans="2:4" ht="14.25" customHeight="1" x14ac:dyDescent="0.25">
      <c r="B31" s="65"/>
    </row>
    <row r="32" spans="2:4" ht="14.25" customHeight="1" x14ac:dyDescent="0.25">
      <c r="B32" s="65"/>
    </row>
    <row r="33" spans="2:2" ht="14.25" customHeight="1" x14ac:dyDescent="0.25">
      <c r="B33" s="65"/>
    </row>
    <row r="34" spans="2:2" ht="14.25" customHeight="1" x14ac:dyDescent="0.25">
      <c r="B34" s="65"/>
    </row>
  </sheetData>
  <pageMargins left="0.7" right="0.7" top="0.75" bottom="0.75" header="0.3" footer="0.3"/>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a1aa3-7fb6-45d7-a1fe-2c946115c660">
      <Value>3</Value>
      <Value>2</Value>
      <Value>1</Value>
    </TaxCatchAll>
    <ke6ad2b6d1f14c57ae19c355c90d8493 xmlns="df3a1aa3-7fb6-45d7-a1fe-2c946115c660">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ke6ad2b6d1f14c57ae19c355c90d8493>
    <_dlc_DocId xmlns="df3a1aa3-7fb6-45d7-a1fe-2c946115c660">TCD4KPMHEV7F-617414824-63758</_dlc_DocId>
    <_dlc_DocIdUrl xmlns="df3a1aa3-7fb6-45d7-a1fe-2c946115c660">
      <Url>https://swissre.sharepoint.com/sites/CRI-ir2-IR/_layouts/15/DocIdRedir.aspx?ID=TCD4KPMHEV7F-617414824-63758</Url>
      <Description>TCD4KPMHEV7F-617414824-63758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3B1626107A0F194FAC0AD25EE7437BED" ma:contentTypeVersion="9" ma:contentTypeDescription="Swiss Re Document" ma:contentTypeScope="" ma:versionID="a03cc85b54e57972b3e529415d5108f4">
  <xsd:schema xmlns:xsd="http://www.w3.org/2001/XMLSchema" xmlns:xs="http://www.w3.org/2001/XMLSchema" xmlns:p="http://schemas.microsoft.com/office/2006/metadata/properties" xmlns:ns2="df3a1aa3-7fb6-45d7-a1fe-2c946115c660" targetNamespace="http://schemas.microsoft.com/office/2006/metadata/properties" ma:root="true" ma:fieldsID="b4ad41a5ee2bb6390b13e6f0d7ecc093" ns2:_="">
    <xsd:import namespace="df3a1aa3-7fb6-45d7-a1fe-2c946115c660"/>
    <xsd:element name="properties">
      <xsd:complexType>
        <xsd:sequence>
          <xsd:element name="documentManagement">
            <xsd:complexType>
              <xsd:all>
                <xsd:element ref="ns2:_dlc_DocId" minOccurs="0"/>
                <xsd:element ref="ns2:_dlc_DocIdUrl" minOccurs="0"/>
                <xsd:element ref="ns2:_dlc_DocIdPersistId" minOccurs="0"/>
                <xsd:element ref="ns2:ke6ad2b6d1f14c57ae19c355c90d8493"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a1aa3-7fb6-45d7-a1fe-2c946115c6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6ad2b6d1f14c57ae19c355c90d8493" ma:index="11" ma:taxonomy="true" ma:internalName="ke6ad2b6d1f14c57ae19c355c90d8493" ma:taxonomyFieldName="SRGlobalInformationClassification" ma:displayName="Information Classification" ma:readOnly="false" ma:default="1;#Confidential|7807a50b-0a22-46d2-870e-934dc4cb1339" ma:fieldId="{4e6ad2b6-d1f1-4c57-ae19-c355c90d8493}" ma:sspId="360d9dfe-5618-4a1d-be93-97257415764b" ma:termSetId="3447644f-915e-4038-9905-9f74d8756e5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ed2997b-2b06-4b1b-baf1-99de2f922384}" ma:internalName="TaxCatchAll" ma:showField="CatchAllData" ma:web="df3a1aa3-7fb6-45d7-a1fe-2c946115c6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ed2997b-2b06-4b1b-baf1-99de2f922384}" ma:internalName="TaxCatchAllLabel" ma:readOnly="true" ma:showField="CatchAllDataLabel" ma:web="df3a1aa3-7fb6-45d7-a1fe-2c946115c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F8D2C8-942D-4B4E-AC93-8570985E519F}">
  <ds:schemaRefs>
    <ds:schemaRef ds:uri="http://schemas.microsoft.com/sharepoint/events"/>
  </ds:schemaRefs>
</ds:datastoreItem>
</file>

<file path=customXml/itemProps2.xml><?xml version="1.0" encoding="utf-8"?>
<ds:datastoreItem xmlns:ds="http://schemas.openxmlformats.org/officeDocument/2006/customXml" ds:itemID="{45AC147F-E622-4E1E-9F5A-45E1EB8DE072}">
  <ds:schemaRefs>
    <ds:schemaRef ds:uri="http://schemas.microsoft.com/sharepoint/v3/contenttype/forms"/>
  </ds:schemaRefs>
</ds:datastoreItem>
</file>

<file path=customXml/itemProps3.xml><?xml version="1.0" encoding="utf-8"?>
<ds:datastoreItem xmlns:ds="http://schemas.openxmlformats.org/officeDocument/2006/customXml" ds:itemID="{31681B87-3660-4A15-A6BA-981D31BE59CE}">
  <ds:schemaRefs>
    <ds:schemaRef ds:uri="http://www.w3.org/XML/1998/namespace"/>
    <ds:schemaRef ds:uri="http://schemas.openxmlformats.org/package/2006/metadata/core-properties"/>
    <ds:schemaRef ds:uri="http://purl.org/dc/elements/1.1/"/>
    <ds:schemaRef ds:uri="http://purl.org/dc/dcmitype/"/>
    <ds:schemaRef ds:uri="http://purl.org/dc/terms/"/>
    <ds:schemaRef ds:uri="http://schemas.microsoft.com/office/2006/metadata/properties"/>
    <ds:schemaRef ds:uri="df3a1aa3-7fb6-45d7-a1fe-2c946115c660"/>
    <ds:schemaRef ds:uri="http://schemas.microsoft.com/office/2006/documentManagement/types"/>
    <ds:schemaRef ds:uri="http://schemas.microsoft.com/office/infopath/2007/PartnerControls"/>
  </ds:schemaRefs>
</ds:datastoreItem>
</file>

<file path=customXml/itemProps4.xml><?xml version="1.0" encoding="utf-8"?>
<ds:datastoreItem xmlns:ds="http://schemas.openxmlformats.org/officeDocument/2006/customXml" ds:itemID="{FE7F38E7-FA68-40F0-8AD3-BA26F651F6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a1aa3-7fb6-45d7-a1fe-2c946115c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Glossary</vt:lpstr>
      <vt:lpstr>9M 24 - Key figures</vt:lpstr>
      <vt:lpstr>9M 24 - Income statement</vt:lpstr>
      <vt:lpstr>9M 24 - Balance sheet</vt:lpstr>
      <vt:lpstr>9M 24 - Combined ratio</vt:lpstr>
      <vt:lpstr>9M 24 - ROI</vt:lpstr>
      <vt:lpstr>9M 24 - SHE development &amp; ROE</vt:lpstr>
      <vt:lpstr>Q3 24 - Income statement</vt:lpstr>
      <vt:lpstr>Q3 24 - Combined ratio</vt:lpstr>
      <vt:lpstr>Q3 24 - ROI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Tielens</dc:creator>
  <cp:keywords/>
  <dc:description/>
  <cp:lastModifiedBy>Martijn Tielens</cp:lastModifiedBy>
  <cp:revision/>
  <dcterms:created xsi:type="dcterms:W3CDTF">2024-04-12T12:44:08Z</dcterms:created>
  <dcterms:modified xsi:type="dcterms:W3CDTF">2024-11-13T17:23:53Z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90cebc-a76f-46f9-b754-1421c45ad750_ActionId">
    <vt:lpwstr>56d3860e-a68f-474e-ae91-38755fa3a53e</vt:lpwstr>
  </property>
  <property fmtid="{D5CDD505-2E9C-101B-9397-08002B2CF9AE}" pid="3" name="MSIP_Label_7990cebc-a76f-46f9-b754-1421c45ad750_Name">
    <vt:lpwstr>Confidential</vt:lpwstr>
  </property>
  <property fmtid="{D5CDD505-2E9C-101B-9397-08002B2CF9AE}" pid="4" name="MSIP_Label_7990cebc-a76f-46f9-b754-1421c45ad750_SetDate">
    <vt:lpwstr>2024-04-12T16:30:28Z</vt:lpwstr>
  </property>
  <property fmtid="{D5CDD505-2E9C-101B-9397-08002B2CF9AE}" pid="5" name="MSIP_Label_7990cebc-a76f-46f9-b754-1421c45ad750_SiteId">
    <vt:lpwstr>45597f60-6e37-4be7-acfb-4c9e23b261ea</vt:lpwstr>
  </property>
  <property fmtid="{D5CDD505-2E9C-101B-9397-08002B2CF9AE}" pid="6" name="MSIP_Label_7990cebc-a76f-46f9-b754-1421c45ad750_Enabled">
    <vt:lpwstr>True</vt:lpwstr>
  </property>
  <property fmtid="{D5CDD505-2E9C-101B-9397-08002B2CF9AE}" pid="7" name="ContentTypeId">
    <vt:lpwstr>0x010100B609B90BC80F412A9CEF2976181A8D83003B1626107A0F194FAC0AD25EE7437BED</vt:lpwstr>
  </property>
  <property fmtid="{D5CDD505-2E9C-101B-9397-08002B2CF9AE}" pid="8" name="i2cdfbb6704844a9a34c470b95423af5">
    <vt:lpwstr>Not Assigned|83fc62bf-0a64-4b05-ab69-4a8bf9950dcb</vt:lpwstr>
  </property>
  <property fmtid="{D5CDD505-2E9C-101B-9397-08002B2CF9AE}" pid="9" name="h3bb94f28f7846eca458261346ad6d99">
    <vt:lpwstr>Not Assigned|318c67c1-b170-4dae-8074-50e96d194e3d</vt:lpwstr>
  </property>
  <property fmtid="{D5CDD505-2E9C-101B-9397-08002B2CF9AE}" pid="10" name="_dlc_DocIdItemGuid">
    <vt:lpwstr>e7430f82-5c2a-46bd-b35d-c8c33bc90d93</vt:lpwstr>
  </property>
  <property fmtid="{D5CDD505-2E9C-101B-9397-08002B2CF9AE}" pid="11" name="SRGlobalInformationClassification">
    <vt:lpwstr>1;#Confidential|7807a50b-0a22-46d2-870e-934dc4cb1339</vt:lpwstr>
  </property>
  <property fmtid="{D5CDD505-2E9C-101B-9397-08002B2CF9AE}" pid="12" name="MediaServiceImageTags">
    <vt:lpwstr/>
  </property>
  <property fmtid="{D5CDD505-2E9C-101B-9397-08002B2CF9AE}" pid="13" name="lcf76f155ced4ddcb4097134ff3c332f">
    <vt:lpwstr/>
  </property>
  <property fmtid="{D5CDD505-2E9C-101B-9397-08002B2CF9AE}" pid="14" name="SRGlobalCountry">
    <vt:lpwstr>3;#Not Assigned|83fc62bf-0a64-4b05-ab69-4a8bf9950dcb</vt:lpwstr>
  </property>
  <property fmtid="{D5CDD505-2E9C-101B-9397-08002B2CF9AE}" pid="15" name="SRGlobalContentCategoryRecord">
    <vt:lpwstr>2;#Not Assigned|318c67c1-b170-4dae-8074-50e96d194e3d</vt:lpwstr>
  </property>
  <property fmtid="{D5CDD505-2E9C-101B-9397-08002B2CF9AE}" pid="16" name="MSIP_Label_7990cebc-a76f-46f9-b754-1421c45ad750_Removed">
    <vt:lpwstr>False</vt:lpwstr>
  </property>
  <property fmtid="{D5CDD505-2E9C-101B-9397-08002B2CF9AE}" pid="17" name="MSIP_Label_7990cebc-a76f-46f9-b754-1421c45ad750_Extended_MSFT_Method">
    <vt:lpwstr>Standard</vt:lpwstr>
  </property>
  <property fmtid="{D5CDD505-2E9C-101B-9397-08002B2CF9AE}" pid="18" name="Sensitivity">
    <vt:lpwstr>Confidential</vt:lpwstr>
  </property>
</Properties>
</file>