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s4ggzx\Desktop\"/>
    </mc:Choice>
  </mc:AlternateContent>
  <xr:revisionPtr revIDLastSave="0" documentId="13_ncr:1_{6806A6D5-2700-42A3-A478-642D058D782D}" xr6:coauthVersionLast="47" xr6:coauthVersionMax="47" xr10:uidLastSave="{00000000-0000-0000-0000-000000000000}"/>
  <bookViews>
    <workbookView xWindow="-51705" yWindow="0" windowWidth="26010" windowHeight="20985" tabRatio="879" xr2:uid="{2271C916-2328-4D90-B04C-7DECF21226E3}"/>
  </bookViews>
  <sheets>
    <sheet name="Glossary" sheetId="13" r:id="rId1"/>
    <sheet name="H1 24 - Key figures" sheetId="1" r:id="rId2"/>
    <sheet name="H1 24 - Income statement" sheetId="21" r:id="rId3"/>
    <sheet name="H1 24 - Balance sheet" sheetId="20" r:id="rId4"/>
    <sheet name="H1 24 - Combined ratio" sheetId="24" r:id="rId5"/>
    <sheet name="H1 24 - ROI" sheetId="22" r:id="rId6"/>
    <sheet name="H1 24 - SHE development &amp; ROE" sheetId="12" r:id="rId7"/>
    <sheet name="Q2 24 - Income statement" sheetId="19" r:id="rId8"/>
    <sheet name="Q2 24 - Combined ratio" sheetId="25" r:id="rId9"/>
    <sheet name="Q2 24 - ROI" sheetId="10" r:id="rId10"/>
    <sheet name="H1 23 - Income statement" sheetId="23"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4" l="1"/>
  <c r="P8" i="1"/>
  <c r="F23" i="24" l="1"/>
  <c r="F10" i="24"/>
  <c r="F11" i="24" s="1"/>
  <c r="D19" i="12" l="1"/>
  <c r="D21" i="12" s="1"/>
  <c r="D20" i="24" l="1"/>
  <c r="D8" i="24"/>
  <c r="D6" i="24"/>
  <c r="D9" i="24"/>
  <c r="H8" i="1" l="1"/>
  <c r="F8" i="1"/>
  <c r="D19" i="24"/>
  <c r="J8" i="1"/>
  <c r="D5" i="24"/>
  <c r="D7" i="24" s="1"/>
  <c r="D6" i="25"/>
  <c r="D21" i="24"/>
  <c r="D10" i="24"/>
  <c r="D8" i="1"/>
  <c r="D9" i="25"/>
  <c r="D8" i="25"/>
  <c r="D20" i="25"/>
  <c r="D23" i="24" l="1"/>
  <c r="D11" i="24"/>
  <c r="D10" i="25"/>
  <c r="D5" i="25"/>
  <c r="D7" i="25" s="1"/>
  <c r="D21" i="25"/>
  <c r="D19" i="25"/>
  <c r="D23" i="25" s="1"/>
  <c r="D11" i="25" l="1"/>
  <c r="N8" i="1"/>
</calcChain>
</file>

<file path=xl/sharedStrings.xml><?xml version="1.0" encoding="utf-8"?>
<sst xmlns="http://schemas.openxmlformats.org/spreadsheetml/2006/main" count="374" uniqueCount="172">
  <si>
    <t>Financial supplement H1 2024</t>
  </si>
  <si>
    <t>CSM</t>
  </si>
  <si>
    <t>Contractual service  margin, gross of tax, unless otherwise stated</t>
  </si>
  <si>
    <t>Earnings per share</t>
  </si>
  <si>
    <t>Insurance revenue</t>
  </si>
  <si>
    <t>Gross of reinsurance, unless otherwise stated</t>
  </si>
  <si>
    <t>Insurance revenue (net)</t>
  </si>
  <si>
    <t>Insurance revenue, net of allocation of reinsurance premiums</t>
  </si>
  <si>
    <t>Insurance service expense (net)</t>
  </si>
  <si>
    <t>Insurance service expense, net of amounts recoverable from reinsurers for incurred claims</t>
  </si>
  <si>
    <t>Non-directly attributable expenses</t>
  </si>
  <si>
    <t>RA</t>
  </si>
  <si>
    <t>Risk adjustment, gross of tax</t>
  </si>
  <si>
    <t>ROE</t>
  </si>
  <si>
    <t>Return on equity</t>
  </si>
  <si>
    <t>ROI</t>
  </si>
  <si>
    <t>Return on investments</t>
  </si>
  <si>
    <t>Key figures</t>
  </si>
  <si>
    <t>Corporate</t>
  </si>
  <si>
    <t>Total</t>
  </si>
  <si>
    <t xml:space="preserve">USD m, unless otherwise stated </t>
  </si>
  <si>
    <t>P&amp;C Re</t>
  </si>
  <si>
    <t>L&amp;H Re</t>
  </si>
  <si>
    <t>Solutions</t>
  </si>
  <si>
    <t>Group items</t>
  </si>
  <si>
    <t>Consolidation</t>
  </si>
  <si>
    <t>H1 2024</t>
  </si>
  <si>
    <t>H1 2023</t>
  </si>
  <si>
    <t>Insurance service result</t>
  </si>
  <si>
    <t>Combined ratio</t>
  </si>
  <si>
    <t>Insurance finance result</t>
  </si>
  <si>
    <t>Investment result</t>
  </si>
  <si>
    <t>Net income/loss</t>
  </si>
  <si>
    <t>(USD)</t>
  </si>
  <si>
    <t>(CHF)</t>
  </si>
  <si>
    <t>30 Jun 2024</t>
  </si>
  <si>
    <t>31 Dec 2023</t>
  </si>
  <si>
    <t>Contractual service margin</t>
  </si>
  <si>
    <t>Risk adjustment</t>
  </si>
  <si>
    <t>Shareholders’ equity</t>
  </si>
  <si>
    <t>Book value per share</t>
  </si>
  <si>
    <t>Income statement</t>
  </si>
  <si>
    <t xml:space="preserve">Corporate </t>
  </si>
  <si>
    <t>USD m</t>
  </si>
  <si>
    <t>Insurance service expense</t>
  </si>
  <si>
    <t>Insurance service result before reinsurance contracts held</t>
  </si>
  <si>
    <t>Allocation of reinsurance premiums</t>
  </si>
  <si>
    <t>Amounts recoverable from reinsurers for incurred claims</t>
  </si>
  <si>
    <t>Net income/expenses from reinsurance contracts held</t>
  </si>
  <si>
    <t>Finance income/expense from insurance contracts issued</t>
  </si>
  <si>
    <t>Finance income/expense from reinsurance contracts held</t>
  </si>
  <si>
    <t>Net investment income</t>
  </si>
  <si>
    <t>Investment gains/losses</t>
  </si>
  <si>
    <t>Other income</t>
  </si>
  <si>
    <t>Other expenses</t>
  </si>
  <si>
    <t>Financing costs</t>
  </si>
  <si>
    <t>Income/loss before income tax expense/benefit</t>
  </si>
  <si>
    <t>Income tax expense/benefit</t>
  </si>
  <si>
    <t>Net income/loss before attribution of non-controlling interests</t>
  </si>
  <si>
    <t>Income/loss attributable to non-controlling interests</t>
  </si>
  <si>
    <t>Net income/loss attributable to common shareholders</t>
  </si>
  <si>
    <t>Balance sheet</t>
  </si>
  <si>
    <t>Cash and cash equivalents</t>
  </si>
  <si>
    <t>Investments</t>
  </si>
  <si>
    <t>Fixed income securities</t>
  </si>
  <si>
    <t>Equity investments</t>
  </si>
  <si>
    <t>Mortgages and other loans</t>
  </si>
  <si>
    <t>Investment property</t>
  </si>
  <si>
    <t>Other invested assets</t>
  </si>
  <si>
    <t>Insurance contracts issued that are assets</t>
  </si>
  <si>
    <t>Reinsurance contracts held that are assets</t>
  </si>
  <si>
    <t>Goodwill and other intangible assets</t>
  </si>
  <si>
    <t>Income taxes recoverable</t>
  </si>
  <si>
    <t>Deferred tax assets</t>
  </si>
  <si>
    <t>Other assets</t>
  </si>
  <si>
    <t>Total assets</t>
  </si>
  <si>
    <t>Insurance contracts issued that are liabilities</t>
  </si>
  <si>
    <t>Reinsurance contracts held that are liabilities</t>
  </si>
  <si>
    <t>Short-term debt</t>
  </si>
  <si>
    <t>Long-term debt</t>
  </si>
  <si>
    <t>Income taxes payable</t>
  </si>
  <si>
    <t>Deferred tax liabilities</t>
  </si>
  <si>
    <t>Other liabilities</t>
  </si>
  <si>
    <t>Total liabilities</t>
  </si>
  <si>
    <t>Perpetual capital instruments</t>
  </si>
  <si>
    <t>Non-controlling interests</t>
  </si>
  <si>
    <t>Total equity</t>
  </si>
  <si>
    <t>Total liabilities and equity</t>
  </si>
  <si>
    <r>
      <t>Combined ratio - P&amp;C Re</t>
    </r>
    <r>
      <rPr>
        <b/>
        <vertAlign val="superscript"/>
        <sz val="11"/>
        <color rgb="FF0F4DBC"/>
        <rFont val="SwissReSans"/>
        <family val="2"/>
      </rPr>
      <t>1</t>
    </r>
  </si>
  <si>
    <t>Insurance revenue (gross)</t>
  </si>
  <si>
    <t>Insurance revenue (net) (A)</t>
  </si>
  <si>
    <t>Insurance service expense (gross)</t>
  </si>
  <si>
    <t>Insurance service expense (net) (B)</t>
  </si>
  <si>
    <t>Combined ratio (= -B/A)</t>
  </si>
  <si>
    <r>
      <rPr>
        <vertAlign val="superscript"/>
        <sz val="11"/>
        <rFont val="SwissReSans Light"/>
        <family val="2"/>
      </rPr>
      <t>1</t>
    </r>
    <r>
      <rPr>
        <sz val="11"/>
        <rFont val="SwissReSans Light"/>
        <family val="2"/>
      </rPr>
      <t xml:space="preserve"> - Insurance service expense (net) / Insurance revenue (net)</t>
    </r>
  </si>
  <si>
    <r>
      <t>Combined ratio - Corporate Solutions</t>
    </r>
    <r>
      <rPr>
        <b/>
        <vertAlign val="superscript"/>
        <sz val="11"/>
        <color rgb="FF0F4DBC"/>
        <rFont val="SwissReSans"/>
        <family val="2"/>
      </rPr>
      <t>2</t>
    </r>
  </si>
  <si>
    <t>Insurance revenue (gross) (A)</t>
  </si>
  <si>
    <t>Insurance service expense (gross) (B)</t>
  </si>
  <si>
    <t>Reinsurance result (C)</t>
  </si>
  <si>
    <r>
      <t>Non-directly attributable expenses</t>
    </r>
    <r>
      <rPr>
        <vertAlign val="superscript"/>
        <sz val="11"/>
        <rFont val="SwissReSans Light"/>
        <family val="2"/>
      </rPr>
      <t>3</t>
    </r>
    <r>
      <rPr>
        <sz val="11"/>
        <rFont val="SwissReSans Light"/>
        <family val="2"/>
      </rPr>
      <t xml:space="preserve"> (D)</t>
    </r>
  </si>
  <si>
    <t>Combined ratio (= -(B+C+D)/A)</t>
  </si>
  <si>
    <r>
      <rPr>
        <vertAlign val="superscript"/>
        <sz val="11"/>
        <rFont val="SwissReSans Light"/>
        <family val="2"/>
      </rPr>
      <t>2</t>
    </r>
    <r>
      <rPr>
        <sz val="11"/>
        <rFont val="SwissReSans Light"/>
        <family val="2"/>
      </rPr>
      <t xml:space="preserve"> - (Insurance service expense (gross) + reinsurance result + non-directly attributable expenses) / Insurance revenue (gross)</t>
    </r>
  </si>
  <si>
    <r>
      <rPr>
        <vertAlign val="superscript"/>
        <sz val="11"/>
        <color rgb="FF000000"/>
        <rFont val="SwissReSans Light"/>
        <family val="2"/>
      </rPr>
      <t>3</t>
    </r>
    <r>
      <rPr>
        <sz val="11"/>
        <color rgb="FF000000"/>
        <rFont val="SwissReSans Light"/>
        <family val="2"/>
      </rPr>
      <t xml:space="preserve"> Non-directly attributable expenses used for Corporate Solutions’ combined ratio calculation exclude expense items such as IFRS 9 and IFRS 15 related expense components, restructuring expenses as well as amortisation of intangible assets</t>
    </r>
  </si>
  <si>
    <t>Return on investments (ROI)</t>
  </si>
  <si>
    <t>Investment result per income statement</t>
  </si>
  <si>
    <r>
      <t xml:space="preserve">   Less net investment income not included in ROI</t>
    </r>
    <r>
      <rPr>
        <vertAlign val="superscript"/>
        <sz val="11"/>
        <color rgb="FF283E36"/>
        <rFont val="SwissReSans Light"/>
        <family val="2"/>
      </rPr>
      <t>1</t>
    </r>
  </si>
  <si>
    <r>
      <t xml:space="preserve">   Less investment gains/losses not included in ROI</t>
    </r>
    <r>
      <rPr>
        <vertAlign val="superscript"/>
        <sz val="11"/>
        <color rgb="FF283E36"/>
        <rFont val="SwissReSans Light"/>
        <family val="2"/>
      </rPr>
      <t>1</t>
    </r>
  </si>
  <si>
    <t xml:space="preserve">   Less investment gains/losses from foreign exchange</t>
  </si>
  <si>
    <t>Investment result for ROI</t>
  </si>
  <si>
    <t xml:space="preserve">Recurring income </t>
  </si>
  <si>
    <t>Other investment income</t>
  </si>
  <si>
    <t>Investment expenses</t>
  </si>
  <si>
    <t>Net investment income for ROI</t>
  </si>
  <si>
    <t>Change in fair value</t>
  </si>
  <si>
    <t>Disposal gains/losses</t>
  </si>
  <si>
    <t>Investment gains/losses for ROI</t>
  </si>
  <si>
    <t>Average invested assets</t>
  </si>
  <si>
    <r>
      <rPr>
        <vertAlign val="superscript"/>
        <sz val="11"/>
        <color rgb="FF283E36"/>
        <rFont val="SwissReSans Light"/>
        <family val="2"/>
      </rPr>
      <t>1</t>
    </r>
    <r>
      <rPr>
        <sz val="11"/>
        <color rgb="FF283E36"/>
        <rFont val="SwissReSans Light"/>
        <family val="2"/>
      </rPr>
      <t xml:space="preserve"> Excluded from basis for ROI: catastrophe bonds and insurance related derivatives</t>
    </r>
  </si>
  <si>
    <t>Shareholders' equity development</t>
  </si>
  <si>
    <t>Shareholders’ equity at 31 December 2023</t>
  </si>
  <si>
    <t>Net income attributable to common shareholders</t>
  </si>
  <si>
    <t>Dividends</t>
  </si>
  <si>
    <t>Change in unrealised gains/losses on investments</t>
  </si>
  <si>
    <t>Change in finance income/expenses from re/insurance contracts</t>
  </si>
  <si>
    <t>Other (incl. coupon on perpetual capital instruments and fx)</t>
  </si>
  <si>
    <t>Shareholders’ equity at 30 June 2024</t>
  </si>
  <si>
    <t>ROE calculation</t>
  </si>
  <si>
    <t>USD m, unless otherwise stated</t>
  </si>
  <si>
    <t>Net income attributable to common shareholders (A)</t>
  </si>
  <si>
    <t>Coupon on perpetual capital instruments (B)</t>
  </si>
  <si>
    <t>Net income attributable to common shareholders after impact of perpetual capital instruments (C=A+B)</t>
  </si>
  <si>
    <t xml:space="preserve">Average shareholders’ equity (D) </t>
  </si>
  <si>
    <r>
      <t>ROE H1 2024</t>
    </r>
    <r>
      <rPr>
        <b/>
        <vertAlign val="superscript"/>
        <sz val="11"/>
        <rFont val="SwissReSans Light"/>
        <family val="2"/>
      </rPr>
      <t>1</t>
    </r>
    <r>
      <rPr>
        <b/>
        <sz val="11"/>
        <rFont val="SwissReSans Light"/>
        <family val="2"/>
      </rPr>
      <t xml:space="preserve"> (=C/D)</t>
    </r>
  </si>
  <si>
    <r>
      <rPr>
        <vertAlign val="superscript"/>
        <sz val="11"/>
        <rFont val="SwissReSans Light"/>
        <family val="2"/>
      </rPr>
      <t>1</t>
    </r>
    <r>
      <rPr>
        <sz val="11"/>
        <rFont val="SwissReSans Light"/>
        <family val="2"/>
      </rPr>
      <t xml:space="preserve"> Based on net income attributable to common shareholders after impact of perpetual capital instruments</t>
    </r>
  </si>
  <si>
    <r>
      <t>Shares outstanding</t>
    </r>
    <r>
      <rPr>
        <b/>
        <vertAlign val="superscript"/>
        <sz val="11"/>
        <color rgb="FF0F4DBC"/>
        <rFont val="SwissReSans"/>
        <family val="2"/>
      </rPr>
      <t>2</t>
    </r>
  </si>
  <si>
    <t>in millions</t>
  </si>
  <si>
    <t>As at 30 June 2024</t>
  </si>
  <si>
    <t>Weighted average</t>
  </si>
  <si>
    <r>
      <rPr>
        <vertAlign val="superscript"/>
        <sz val="11"/>
        <rFont val="SwissReSans Light"/>
        <family val="2"/>
      </rPr>
      <t>2</t>
    </r>
    <r>
      <rPr>
        <sz val="11"/>
        <rFont val="SwissReSans Light"/>
        <family val="2"/>
      </rPr>
      <t xml:space="preserve"> Shares outstanding is the number of shares eligible for dividends and is used for the book value per share and earnings per share calculations</t>
    </r>
  </si>
  <si>
    <t>Q2 2024</t>
  </si>
  <si>
    <t>-</t>
  </si>
  <si>
    <t>65 238</t>
  </si>
  <si>
    <t>1 086</t>
  </si>
  <si>
    <t>1 010</t>
  </si>
  <si>
    <t>1 008</t>
  </si>
  <si>
    <t>36 815</t>
  </si>
  <si>
    <t>12 874</t>
  </si>
  <si>
    <t>6 800</t>
  </si>
  <si>
    <t>-18 394</t>
  </si>
  <si>
    <t>103 333</t>
  </si>
  <si>
    <t>1 249</t>
  </si>
  <si>
    <t>2 228</t>
  </si>
  <si>
    <t>1 162</t>
  </si>
  <si>
    <t>2 069</t>
  </si>
  <si>
    <t>1 000</t>
  </si>
  <si>
    <t>1 868</t>
  </si>
  <si>
    <t>1 540</t>
  </si>
  <si>
    <t>1 131</t>
  </si>
  <si>
    <t>1 982</t>
  </si>
  <si>
    <t>65 112</t>
  </si>
  <si>
    <t>37 129</t>
  </si>
  <si>
    <t>12 910</t>
  </si>
  <si>
    <t>6 717</t>
  </si>
  <si>
    <t>-17 856</t>
  </si>
  <si>
    <t>104 012</t>
  </si>
  <si>
    <t>Change in expected credit losses and impairments</t>
  </si>
  <si>
    <t xml:space="preserve">This financial supplement (the "Financial Supplement") is being supplied to you by Swiss Re Ltd ("Swiss Re") solely for your information in connection with the release of its financial results published on 22 August 2024. The Financial Supplement is subject to, and must be read in conjunction with, all other publicly available information published by Swiss Re.   
In making the Financial Supplement available, Swiss Re gives no advice and makes no recommendation to buy, sell or otherwise deal in its shares, or in any other securities or investments whatsoever. The Financial Supplement does not constitute or form part of, and should not be construed as, an offer for sale or subscription of, or solicitation of any offer or invitation to subscribe for, underwrite or otherwise acquire or dispose of any securities of Swiss Re and it does not constitute an invitation or inducement to engage in investment activity under section 21 of the UK Financial Services and Markets Act 2000. None of the Swiss Re securities have been, or will be, registered under the US Securities Act of 1933, as amended (the "Act"), and such securities may not be offered or sold in the United States except pursuant to an exemption from, or in a transaction not subject to, the registration requirements of the Act and in compliance with state securities laws. The Financial Supplement does not constitute an invitation to effect any transaction with, or to make use of any services provided by, Swiss Re.     
Statements in the Financial Supplement as to historical performance or historical share price are not intended to mean that future performance or future share price for any period will necessarily match or exceed those of any prior year. Statements in the Financial Supplement as to financial targets will not necessarily be matched either. The information and opinions contained in the Financial Supplement are provided as at the date of the Financial Supplement and are subject to change without notice.  </t>
  </si>
  <si>
    <t>Legal notice</t>
  </si>
  <si>
    <t>Net income attributable to shareholders after impact of perpetual capital instruments / weighted average shares outstanding</t>
  </si>
  <si>
    <t>Return on equity = net income attributable to shareholders after impact of perpetual capital instruments / average shareholders' equity </t>
  </si>
  <si>
    <t>Non-directly attributable expenses used for Corporate Solutions’ combined ratio calculation exclude items such as IFRS 9 and IFRS 15 related expense components, restructuring expenses as well as amortisation of intangible assets</t>
  </si>
  <si>
    <t>Return on investments = investment result related to asset management activities / average invested assets related to asset management activities (carrying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</si>
</sst>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 ##0"/>
    <numFmt numFmtId="166" formatCode="dd/\ mmm\ yyyy"/>
    <numFmt numFmtId="167" formatCode="#,##0.0"/>
  </numFmts>
  <fonts count="38" x14ac:knownFonts="1">
    <font>
      <sz val="11"/>
      <color theme="1"/>
      <name val="SwissReSans"/>
      <family val="2"/>
    </font>
    <font>
      <sz val="11"/>
      <color theme="1"/>
      <name val="SwissReSans Light"/>
      <family val="2"/>
    </font>
    <font>
      <b/>
      <sz val="11"/>
      <color rgb="FF0F4DBC"/>
      <name val="SwissReSans"/>
      <family val="2"/>
    </font>
    <font>
      <sz val="11"/>
      <color rgb="FF283E36"/>
      <name val="SwissReSans Light"/>
      <family val="2"/>
    </font>
    <font>
      <b/>
      <sz val="11"/>
      <color theme="1"/>
      <name val="SwissReSans Light"/>
      <family val="2"/>
    </font>
    <font>
      <sz val="11"/>
      <color theme="0"/>
      <name val="SwissReSans Light"/>
      <family val="2"/>
    </font>
    <font>
      <b/>
      <sz val="11"/>
      <color rgb="FF283E36"/>
      <name val="SwissReSans Light"/>
      <family val="2"/>
    </font>
    <font>
      <b/>
      <sz val="11"/>
      <color theme="0"/>
      <name val="SwissReSans Light"/>
      <family val="2"/>
    </font>
    <font>
      <b/>
      <sz val="11"/>
      <color rgb="FF0F4DBC"/>
      <name val="SwissReSans Light"/>
      <family val="2"/>
    </font>
    <font>
      <b/>
      <sz val="11"/>
      <color rgb="FF00B0F0"/>
      <name val="SwissReSans Light"/>
      <family val="2"/>
    </font>
    <font>
      <i/>
      <sz val="11"/>
      <color rgb="FF283E36"/>
      <name val="SwissReSans Light"/>
      <family val="2"/>
    </font>
    <font>
      <vertAlign val="superscript"/>
      <sz val="11"/>
      <color rgb="FF283E36"/>
      <name val="SwissReSans Light"/>
      <family val="2"/>
    </font>
    <font>
      <b/>
      <sz val="11"/>
      <name val="SwissReSans"/>
      <family val="2"/>
    </font>
    <font>
      <sz val="11"/>
      <name val="SwissReSans"/>
      <family val="2"/>
    </font>
    <font>
      <sz val="11"/>
      <name val="SwissReSans Light"/>
      <family val="2"/>
    </font>
    <font>
      <b/>
      <sz val="11"/>
      <name val="SwissReSans Light"/>
      <family val="2"/>
    </font>
    <font>
      <i/>
      <sz val="11"/>
      <name val="SwissReSans Light"/>
      <family val="2"/>
    </font>
    <font>
      <vertAlign val="superscript"/>
      <sz val="11"/>
      <name val="SwissReSans Light"/>
      <family val="2"/>
    </font>
    <font>
      <b/>
      <vertAlign val="superscript"/>
      <sz val="11"/>
      <name val="SwissReSans Light"/>
      <family val="2"/>
    </font>
    <font>
      <b/>
      <vertAlign val="superscript"/>
      <sz val="11"/>
      <color rgb="FF0F4DBC"/>
      <name val="SwissReSans"/>
      <family val="2"/>
    </font>
    <font>
      <sz val="11"/>
      <color rgb="FF000000"/>
      <name val="SwissReSans Light"/>
      <family val="2"/>
    </font>
    <font>
      <sz val="11"/>
      <color theme="1"/>
      <name val="SwissReSans"/>
      <family val="2"/>
    </font>
    <font>
      <vertAlign val="superscript"/>
      <sz val="11"/>
      <color rgb="FF000000"/>
      <name val="SwissReSans Light"/>
      <family val="2"/>
    </font>
    <font>
      <b/>
      <sz val="11"/>
      <color rgb="FFFF0000"/>
      <name val="SwissReSans Light"/>
      <family val="2"/>
    </font>
    <font>
      <b/>
      <sz val="11"/>
      <color rgb="FF00B0F0"/>
      <name val="SwissReSans"/>
      <family val="2"/>
    </font>
    <font>
      <b/>
      <sz val="12"/>
      <name val="SwissReSans Light"/>
      <family val="2"/>
    </font>
    <font>
      <b/>
      <sz val="12"/>
      <color theme="1"/>
      <name val="SwissReSans Light"/>
      <family val="2"/>
    </font>
    <font>
      <b/>
      <sz val="12"/>
      <color rgb="FF0F4DBC"/>
      <name val="SwissReSans Light"/>
      <family val="2"/>
    </font>
    <font>
      <b/>
      <sz val="12"/>
      <color rgb="FF00B0F0"/>
      <name val="SwissReSans Light"/>
      <family val="2"/>
    </font>
    <font>
      <sz val="12"/>
      <name val="SwissReSans Light"/>
      <family val="2"/>
    </font>
    <font>
      <sz val="12"/>
      <color theme="1"/>
      <name val="SwissReSans Light"/>
      <family val="2"/>
    </font>
    <font>
      <sz val="12"/>
      <color theme="0"/>
      <name val="SwissReSans Light"/>
      <family val="2"/>
    </font>
    <font>
      <i/>
      <sz val="12"/>
      <name val="SwissReSans Light"/>
      <family val="2"/>
    </font>
    <font>
      <i/>
      <sz val="12"/>
      <color theme="1"/>
      <name val="SwissReSans Light"/>
      <family val="2"/>
    </font>
    <font>
      <sz val="12"/>
      <color rgb="FFFF0000"/>
      <name val="SwissReSans Light"/>
      <family val="2"/>
    </font>
    <font>
      <i/>
      <sz val="12"/>
      <color theme="0"/>
      <name val="SwissReSans Light"/>
      <family val="2"/>
    </font>
    <font>
      <i/>
      <sz val="11"/>
      <color theme="0"/>
      <name val="SwissReSans Light"/>
      <family val="2"/>
    </font>
    <font>
      <i/>
      <sz val="11"/>
      <color theme="1"/>
      <name val="SwissReSans Light"/>
      <family val="2"/>
    </font>
  </fonts>
  <fills count="7">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0F4DBC"/>
        <bgColor indexed="64"/>
      </patternFill>
    </fill>
    <fill>
      <patternFill patternType="solid">
        <fgColor rgb="FFF2F2F2"/>
        <bgColor indexed="64"/>
      </patternFill>
    </fill>
    <fill>
      <patternFill patternType="solid">
        <fgColor rgb="FF00B0F0"/>
        <bgColor indexed="64"/>
      </patternFill>
    </fill>
  </fills>
  <borders count="11">
    <border>
      <left/>
      <right/>
      <top/>
      <bottom/>
      <diagonal/>
    </border>
    <border>
      <left/>
      <right/>
      <top style="thin">
        <color theme="6"/>
      </top>
      <bottom style="thin">
        <color theme="6"/>
      </bottom>
      <diagonal/>
    </border>
    <border>
      <left/>
      <right/>
      <top/>
      <bottom style="thin">
        <color theme="6"/>
      </bottom>
      <diagonal/>
    </border>
    <border>
      <left style="thin">
        <color rgb="FFFFFFFF"/>
      </left>
      <right style="thin">
        <color rgb="FFFFFFFF"/>
      </right>
      <top style="thin">
        <color rgb="FFFFFFFF"/>
      </top>
      <bottom style="thin">
        <color rgb="FFFFFFFF"/>
      </bottom>
      <diagonal/>
    </border>
    <border>
      <left/>
      <right/>
      <top style="thin">
        <color auto="1"/>
      </top>
      <bottom/>
      <diagonal/>
    </border>
    <border>
      <left/>
      <right/>
      <top style="thin">
        <color theme="6"/>
      </top>
      <bottom style="thin">
        <color indexed="64"/>
      </bottom>
      <diagonal/>
    </border>
    <border>
      <left/>
      <right/>
      <top/>
      <bottom style="thin">
        <color indexed="64"/>
      </bottom>
      <diagonal/>
    </border>
    <border>
      <left/>
      <right/>
      <top style="thin">
        <color indexed="64"/>
      </top>
      <bottom style="thin">
        <color theme="6"/>
      </bottom>
      <diagonal/>
    </border>
    <border>
      <left style="thin">
        <color rgb="FFFFFFFF"/>
      </left>
      <right style="thin">
        <color rgb="FFFFFFFF"/>
      </right>
      <top/>
      <bottom style="thin">
        <color rgb="FFFFFFFF"/>
      </bottom>
      <diagonal/>
    </border>
    <border>
      <left style="thin">
        <color rgb="FFFFFFFF"/>
      </left>
      <right style="thin">
        <color rgb="FFFFFFFF"/>
      </right>
      <top/>
      <bottom/>
      <diagonal/>
    </border>
    <border>
      <left/>
      <right/>
      <top style="thin">
        <color theme="6"/>
      </top>
      <bottom style="medium">
        <color theme="6"/>
      </bottom>
      <diagonal/>
    </border>
  </borders>
  <cellStyleXfs count="2">
    <xf numFmtId="0" fontId="0" fillId="0" borderId="0"/>
    <xf numFmtId="9" fontId="21" fillId="0" borderId="0" applyFont="0" applyFill="0" applyBorder="0" applyAlignment="0" applyProtection="0"/>
  </cellStyleXfs>
  <cellXfs count="160">
    <xf numFmtId="0" fontId="0" fillId="0" borderId="0" xfId="0"/>
    <xf numFmtId="0" fontId="0" fillId="2" borderId="0" xfId="0" applyFill="1"/>
    <xf numFmtId="0" fontId="2" fillId="2" borderId="0" xfId="0" applyFont="1" applyFill="1"/>
    <xf numFmtId="0" fontId="3" fillId="2" borderId="0" xfId="0" applyFont="1" applyFill="1" applyAlignment="1">
      <alignment horizontal="left" vertical="center" readingOrder="1"/>
    </xf>
    <xf numFmtId="0" fontId="14" fillId="0" borderId="3" xfId="0" applyFont="1" applyBorder="1" applyAlignment="1">
      <alignment horizontal="left" vertical="center" wrapText="1" readingOrder="1"/>
    </xf>
    <xf numFmtId="0" fontId="14" fillId="0" borderId="0" xfId="0" applyFont="1" applyAlignment="1">
      <alignment horizontal="left" vertical="center" readingOrder="1"/>
    </xf>
    <xf numFmtId="0" fontId="14" fillId="2" borderId="0" xfId="0" applyFont="1" applyFill="1" applyAlignment="1">
      <alignment vertical="center" readingOrder="1"/>
    </xf>
    <xf numFmtId="0" fontId="3" fillId="2" borderId="0" xfId="0" applyFont="1" applyFill="1" applyAlignment="1">
      <alignment vertical="center" readingOrder="1"/>
    </xf>
    <xf numFmtId="3" fontId="14" fillId="3" borderId="0" xfId="0" applyNumberFormat="1" applyFont="1" applyFill="1" applyAlignment="1">
      <alignment horizontal="right" vertical="center"/>
    </xf>
    <xf numFmtId="3" fontId="14" fillId="2" borderId="0" xfId="0" applyNumberFormat="1" applyFont="1" applyFill="1" applyAlignment="1">
      <alignment horizontal="right" vertical="center"/>
    </xf>
    <xf numFmtId="3" fontId="1" fillId="2" borderId="0" xfId="0" applyNumberFormat="1" applyFont="1" applyFill="1" applyAlignment="1">
      <alignment horizontal="right" vertical="center"/>
    </xf>
    <xf numFmtId="3" fontId="5" fillId="4" borderId="0" xfId="0" applyNumberFormat="1" applyFont="1" applyFill="1" applyAlignment="1">
      <alignment horizontal="right" vertical="center"/>
    </xf>
    <xf numFmtId="3" fontId="5" fillId="6" borderId="0" xfId="0" applyNumberFormat="1" applyFont="1" applyFill="1" applyAlignment="1">
      <alignment horizontal="right" vertical="center"/>
    </xf>
    <xf numFmtId="0" fontId="15" fillId="5" borderId="1" xfId="0" applyFont="1" applyFill="1" applyBorder="1" applyAlignment="1">
      <alignment vertical="center" readingOrder="1"/>
    </xf>
    <xf numFmtId="0" fontId="6" fillId="2" borderId="0" xfId="0" applyFont="1" applyFill="1" applyAlignment="1">
      <alignment vertical="center" readingOrder="1"/>
    </xf>
    <xf numFmtId="3" fontId="15" fillId="3" borderId="1" xfId="0" applyNumberFormat="1" applyFont="1" applyFill="1" applyBorder="1" applyAlignment="1">
      <alignment horizontal="right" vertical="center"/>
    </xf>
    <xf numFmtId="3" fontId="15" fillId="2" borderId="0" xfId="0" applyNumberFormat="1" applyFont="1" applyFill="1" applyAlignment="1">
      <alignment horizontal="right" vertical="center"/>
    </xf>
    <xf numFmtId="3" fontId="4" fillId="2" borderId="0" xfId="0" applyNumberFormat="1" applyFont="1" applyFill="1" applyAlignment="1">
      <alignment horizontal="right" vertical="center"/>
    </xf>
    <xf numFmtId="3" fontId="7" fillId="4" borderId="1" xfId="0" applyNumberFormat="1" applyFont="1" applyFill="1" applyBorder="1" applyAlignment="1">
      <alignment horizontal="right" vertical="center"/>
    </xf>
    <xf numFmtId="3" fontId="5" fillId="2" borderId="0" xfId="0" applyNumberFormat="1" applyFont="1" applyFill="1" applyAlignment="1">
      <alignment horizontal="right" vertical="center"/>
    </xf>
    <xf numFmtId="0" fontId="15" fillId="2" borderId="2" xfId="0" applyFont="1" applyFill="1" applyBorder="1" applyAlignment="1">
      <alignment vertical="center" readingOrder="1"/>
    </xf>
    <xf numFmtId="3" fontId="15" fillId="3" borderId="2" xfId="0" applyNumberFormat="1" applyFont="1" applyFill="1" applyBorder="1" applyAlignment="1">
      <alignment horizontal="right" vertical="center"/>
    </xf>
    <xf numFmtId="3" fontId="7" fillId="4" borderId="2" xfId="0" applyNumberFormat="1" applyFont="1" applyFill="1" applyBorder="1" applyAlignment="1">
      <alignment horizontal="right" vertical="center"/>
    </xf>
    <xf numFmtId="3" fontId="7" fillId="6" borderId="2" xfId="0" applyNumberFormat="1" applyFont="1" applyFill="1" applyBorder="1" applyAlignment="1">
      <alignment horizontal="right" vertical="center"/>
    </xf>
    <xf numFmtId="0" fontId="15" fillId="2" borderId="0" xfId="0" applyFont="1" applyFill="1" applyAlignment="1">
      <alignment vertical="center" readingOrder="1"/>
    </xf>
    <xf numFmtId="3" fontId="7" fillId="4" borderId="0" xfId="0" applyNumberFormat="1" applyFont="1" applyFill="1" applyAlignment="1">
      <alignment horizontal="right" vertical="center"/>
    </xf>
    <xf numFmtId="3" fontId="7" fillId="6" borderId="0" xfId="0" applyNumberFormat="1" applyFont="1" applyFill="1" applyAlignment="1">
      <alignment horizontal="right" vertical="center"/>
    </xf>
    <xf numFmtId="0" fontId="14" fillId="2" borderId="0" xfId="0" applyFont="1" applyFill="1" applyAlignment="1">
      <alignment horizontal="left" vertical="center" readingOrder="1"/>
    </xf>
    <xf numFmtId="165" fontId="1" fillId="2" borderId="0" xfId="0" applyNumberFormat="1" applyFont="1" applyFill="1" applyAlignment="1">
      <alignment horizontal="right" vertical="center"/>
    </xf>
    <xf numFmtId="0" fontId="14" fillId="2" borderId="0" xfId="0" applyFont="1" applyFill="1" applyAlignment="1">
      <alignment vertical="center"/>
    </xf>
    <xf numFmtId="3" fontId="15" fillId="3" borderId="0" xfId="0" applyNumberFormat="1" applyFont="1" applyFill="1" applyAlignment="1">
      <alignment horizontal="right" vertical="center"/>
    </xf>
    <xf numFmtId="3" fontId="7" fillId="2" borderId="0" xfId="0" applyNumberFormat="1" applyFont="1" applyFill="1" applyAlignment="1">
      <alignment horizontal="right" vertical="center"/>
    </xf>
    <xf numFmtId="0" fontId="15" fillId="5" borderId="2" xfId="0" applyFont="1" applyFill="1" applyBorder="1" applyAlignment="1">
      <alignment vertical="center" readingOrder="1"/>
    </xf>
    <xf numFmtId="0" fontId="14" fillId="2" borderId="4" xfId="0" applyFont="1" applyFill="1" applyBorder="1" applyAlignment="1">
      <alignment vertical="center" readingOrder="1"/>
    </xf>
    <xf numFmtId="0" fontId="23" fillId="2" borderId="0" xfId="0" applyFont="1" applyFill="1" applyAlignment="1">
      <alignment vertical="center" readingOrder="1"/>
    </xf>
    <xf numFmtId="0" fontId="15" fillId="5" borderId="5" xfId="0" applyFont="1" applyFill="1" applyBorder="1" applyAlignment="1">
      <alignment vertical="center" readingOrder="1"/>
    </xf>
    <xf numFmtId="0" fontId="15" fillId="2" borderId="6" xfId="0" applyFont="1" applyFill="1" applyBorder="1" applyAlignment="1">
      <alignment vertical="center" readingOrder="1"/>
    </xf>
    <xf numFmtId="3" fontId="14" fillId="3" borderId="4" xfId="0" applyNumberFormat="1" applyFont="1" applyFill="1" applyBorder="1" applyAlignment="1">
      <alignment horizontal="right" vertical="center"/>
    </xf>
    <xf numFmtId="3" fontId="14" fillId="2" borderId="4" xfId="0" applyNumberFormat="1" applyFont="1" applyFill="1" applyBorder="1" applyAlignment="1">
      <alignment horizontal="right" vertical="center"/>
    </xf>
    <xf numFmtId="3" fontId="1" fillId="2" borderId="4" xfId="0" applyNumberFormat="1" applyFont="1" applyFill="1" applyBorder="1" applyAlignment="1">
      <alignment horizontal="right" vertical="center"/>
    </xf>
    <xf numFmtId="3" fontId="5" fillId="4" borderId="4" xfId="0" applyNumberFormat="1" applyFont="1" applyFill="1" applyBorder="1" applyAlignment="1">
      <alignment horizontal="right" vertical="center"/>
    </xf>
    <xf numFmtId="3" fontId="15" fillId="3" borderId="5" xfId="0" applyNumberFormat="1" applyFont="1" applyFill="1" applyBorder="1" applyAlignment="1">
      <alignment horizontal="right" vertical="center"/>
    </xf>
    <xf numFmtId="3" fontId="15" fillId="2" borderId="6" xfId="0" applyNumberFormat="1" applyFont="1" applyFill="1" applyBorder="1" applyAlignment="1">
      <alignment horizontal="right" vertical="center"/>
    </xf>
    <xf numFmtId="3" fontId="4" fillId="2" borderId="6" xfId="0" applyNumberFormat="1" applyFont="1" applyFill="1" applyBorder="1" applyAlignment="1">
      <alignment horizontal="right" vertical="center"/>
    </xf>
    <xf numFmtId="3" fontId="7" fillId="4" borderId="5" xfId="0" applyNumberFormat="1" applyFont="1" applyFill="1" applyBorder="1" applyAlignment="1">
      <alignment horizontal="right" vertical="center"/>
    </xf>
    <xf numFmtId="3" fontId="5" fillId="6" borderId="4" xfId="0" applyNumberFormat="1" applyFont="1" applyFill="1" applyBorder="1" applyAlignment="1">
      <alignment horizontal="right" vertical="center"/>
    </xf>
    <xf numFmtId="3" fontId="7" fillId="6" borderId="5" xfId="0" applyNumberFormat="1" applyFont="1" applyFill="1" applyBorder="1" applyAlignment="1">
      <alignment horizontal="right" vertical="center"/>
    </xf>
    <xf numFmtId="3" fontId="15" fillId="0" borderId="0" xfId="0" applyNumberFormat="1" applyFont="1" applyAlignment="1">
      <alignment horizontal="right" vertical="center"/>
    </xf>
    <xf numFmtId="0" fontId="0" fillId="2" borderId="0" xfId="0" applyFill="1" applyAlignment="1">
      <alignment wrapText="1"/>
    </xf>
    <xf numFmtId="0" fontId="6" fillId="2" borderId="0" xfId="0" applyFont="1" applyFill="1" applyAlignment="1">
      <alignment horizontal="left" vertical="top" readingOrder="1"/>
    </xf>
    <xf numFmtId="0" fontId="0" fillId="2" borderId="0" xfId="0" applyFill="1" applyAlignment="1">
      <alignment vertical="top"/>
    </xf>
    <xf numFmtId="3" fontId="15" fillId="0" borderId="6" xfId="0" applyNumberFormat="1" applyFont="1" applyBorder="1" applyAlignment="1">
      <alignment horizontal="right" vertical="center"/>
    </xf>
    <xf numFmtId="3" fontId="4" fillId="0" borderId="6" xfId="0" applyNumberFormat="1" applyFont="1" applyBorder="1" applyAlignment="1">
      <alignment horizontal="right" vertical="center"/>
    </xf>
    <xf numFmtId="0" fontId="2" fillId="2" borderId="0" xfId="0" applyFont="1" applyFill="1" applyAlignment="1">
      <alignment horizontal="right" vertical="center"/>
    </xf>
    <xf numFmtId="0" fontId="8" fillId="2" borderId="0" xfId="0" applyFont="1" applyFill="1" applyAlignment="1">
      <alignment horizontal="right" vertical="center" wrapText="1"/>
    </xf>
    <xf numFmtId="0" fontId="2" fillId="2" borderId="0" xfId="0" applyFont="1" applyFill="1" applyAlignment="1">
      <alignment vertical="center"/>
    </xf>
    <xf numFmtId="0" fontId="0" fillId="2" borderId="0" xfId="0" applyFill="1" applyAlignment="1">
      <alignment horizontal="right" vertical="center"/>
    </xf>
    <xf numFmtId="0" fontId="0" fillId="2" borderId="0" xfId="0" applyFill="1" applyAlignment="1">
      <alignment vertical="center"/>
    </xf>
    <xf numFmtId="0" fontId="12" fillId="2" borderId="0" xfId="0" applyFont="1" applyFill="1" applyAlignment="1">
      <alignment vertical="center"/>
    </xf>
    <xf numFmtId="0" fontId="13" fillId="2" borderId="0" xfId="0" applyFont="1" applyFill="1" applyAlignment="1">
      <alignment horizontal="right" vertical="center"/>
    </xf>
    <xf numFmtId="0" fontId="12" fillId="2" borderId="0" xfId="0" applyFont="1" applyFill="1" applyAlignment="1">
      <alignment horizontal="right" vertical="center"/>
    </xf>
    <xf numFmtId="0" fontId="15" fillId="2" borderId="0" xfId="0" applyFont="1" applyFill="1" applyAlignment="1">
      <alignment horizontal="right" vertical="center"/>
    </xf>
    <xf numFmtId="0" fontId="15" fillId="2" borderId="0" xfId="0" applyFont="1" applyFill="1" applyAlignment="1">
      <alignment horizontal="right" vertical="center" wrapText="1"/>
    </xf>
    <xf numFmtId="0" fontId="4" fillId="2" borderId="0" xfId="0" applyFont="1" applyFill="1" applyAlignment="1">
      <alignment horizontal="right" vertical="center"/>
    </xf>
    <xf numFmtId="0" fontId="16" fillId="2" borderId="0" xfId="0" applyFont="1" applyFill="1" applyAlignment="1">
      <alignment horizontal="left" vertical="center" readingOrder="1"/>
    </xf>
    <xf numFmtId="0" fontId="0" fillId="0" borderId="0" xfId="0" applyAlignment="1">
      <alignment vertical="center"/>
    </xf>
    <xf numFmtId="0" fontId="1" fillId="2" borderId="0" xfId="0" applyFont="1" applyFill="1" applyAlignment="1">
      <alignment horizontal="right" vertical="center"/>
    </xf>
    <xf numFmtId="0" fontId="5" fillId="2" borderId="0" xfId="0" applyFont="1" applyFill="1" applyAlignment="1">
      <alignment horizontal="right" vertical="center"/>
    </xf>
    <xf numFmtId="0" fontId="1" fillId="2" borderId="0" xfId="0" applyFont="1" applyFill="1" applyAlignment="1">
      <alignment vertical="center"/>
    </xf>
    <xf numFmtId="0" fontId="4" fillId="2" borderId="0" xfId="0" applyFont="1" applyFill="1" applyAlignment="1">
      <alignment horizontal="right" vertical="center" wrapText="1"/>
    </xf>
    <xf numFmtId="166" fontId="9" fillId="2" borderId="0" xfId="0" quotePrefix="1" applyNumberFormat="1" applyFont="1" applyFill="1" applyAlignment="1">
      <alignment horizontal="right" vertical="center" wrapText="1"/>
    </xf>
    <xf numFmtId="0" fontId="6" fillId="2" borderId="7" xfId="0" applyFont="1" applyFill="1" applyBorder="1" applyAlignment="1">
      <alignment vertical="center" readingOrder="1"/>
    </xf>
    <xf numFmtId="0" fontId="6" fillId="2" borderId="4" xfId="0" applyFont="1" applyFill="1" applyBorder="1" applyAlignment="1">
      <alignment vertical="center" readingOrder="1"/>
    </xf>
    <xf numFmtId="0" fontId="14" fillId="2" borderId="0" xfId="0" applyFont="1" applyFill="1" applyAlignment="1">
      <alignment horizontal="right" vertical="center"/>
    </xf>
    <xf numFmtId="0" fontId="6" fillId="5" borderId="1" xfId="0" applyFont="1" applyFill="1" applyBorder="1" applyAlignment="1">
      <alignment vertical="center" readingOrder="1"/>
    </xf>
    <xf numFmtId="0" fontId="6" fillId="2" borderId="2" xfId="0" applyFont="1" applyFill="1" applyBorder="1" applyAlignment="1">
      <alignment vertical="center" readingOrder="1"/>
    </xf>
    <xf numFmtId="0" fontId="6" fillId="5" borderId="5" xfId="0" applyFont="1" applyFill="1" applyBorder="1" applyAlignment="1">
      <alignment vertical="center" readingOrder="1"/>
    </xf>
    <xf numFmtId="0" fontId="6" fillId="2" borderId="6" xfId="0" applyFont="1" applyFill="1" applyBorder="1" applyAlignment="1">
      <alignment vertical="center" readingOrder="1"/>
    </xf>
    <xf numFmtId="164" fontId="15" fillId="3" borderId="5" xfId="0" applyNumberFormat="1" applyFont="1" applyFill="1" applyBorder="1" applyAlignment="1">
      <alignment horizontal="right" vertical="center"/>
    </xf>
    <xf numFmtId="0" fontId="15" fillId="2" borderId="6" xfId="0" applyFont="1" applyFill="1" applyBorder="1" applyAlignment="1">
      <alignment horizontal="right" vertical="center"/>
    </xf>
    <xf numFmtId="0" fontId="4" fillId="2" borderId="6" xfId="0" applyFont="1" applyFill="1" applyBorder="1" applyAlignment="1">
      <alignment horizontal="right" vertical="center"/>
    </xf>
    <xf numFmtId="164" fontId="7" fillId="4" borderId="5" xfId="0" applyNumberFormat="1" applyFont="1" applyFill="1" applyBorder="1" applyAlignment="1">
      <alignment horizontal="right" vertical="center"/>
    </xf>
    <xf numFmtId="0" fontId="10" fillId="2" borderId="0" xfId="0" applyFont="1" applyFill="1" applyAlignment="1">
      <alignment horizontal="left" vertical="center" indent="1" readingOrder="1"/>
    </xf>
    <xf numFmtId="3" fontId="15" fillId="3" borderId="7" xfId="0" applyNumberFormat="1" applyFont="1" applyFill="1" applyBorder="1" applyAlignment="1">
      <alignment horizontal="right" vertical="center"/>
    </xf>
    <xf numFmtId="3" fontId="15" fillId="2" borderId="4" xfId="0" applyNumberFormat="1" applyFont="1" applyFill="1" applyBorder="1" applyAlignment="1">
      <alignment horizontal="right" vertical="center"/>
    </xf>
    <xf numFmtId="3" fontId="4" fillId="2" borderId="4" xfId="0" applyNumberFormat="1" applyFont="1" applyFill="1" applyBorder="1" applyAlignment="1">
      <alignment horizontal="right" vertical="center"/>
    </xf>
    <xf numFmtId="3" fontId="7" fillId="4" borderId="7" xfId="0" applyNumberFormat="1" applyFont="1" applyFill="1" applyBorder="1" applyAlignment="1">
      <alignment horizontal="right" vertical="center"/>
    </xf>
    <xf numFmtId="0" fontId="15" fillId="0" borderId="3" xfId="0" applyFont="1" applyBorder="1" applyAlignment="1">
      <alignment horizontal="left" vertical="center" wrapText="1" readingOrder="1"/>
    </xf>
    <xf numFmtId="0" fontId="14" fillId="2" borderId="6" xfId="0" applyFont="1" applyFill="1" applyBorder="1" applyAlignment="1">
      <alignment horizontal="left" vertical="center" readingOrder="1"/>
    </xf>
    <xf numFmtId="0" fontId="3" fillId="2" borderId="6" xfId="0" applyFont="1" applyFill="1" applyBorder="1" applyAlignment="1">
      <alignment horizontal="left" vertical="center" readingOrder="1"/>
    </xf>
    <xf numFmtId="0" fontId="8" fillId="2" borderId="6" xfId="0" applyFont="1" applyFill="1" applyBorder="1" applyAlignment="1">
      <alignment horizontal="right" vertical="center"/>
    </xf>
    <xf numFmtId="0" fontId="8" fillId="2" borderId="6" xfId="0" applyFont="1" applyFill="1" applyBorder="1" applyAlignment="1">
      <alignment horizontal="right" vertical="center" wrapText="1"/>
    </xf>
    <xf numFmtId="0" fontId="14" fillId="0" borderId="8" xfId="0" applyFont="1" applyBorder="1" applyAlignment="1">
      <alignment horizontal="left" vertical="center" wrapText="1" readingOrder="1"/>
    </xf>
    <xf numFmtId="0" fontId="7" fillId="2" borderId="0" xfId="0" applyFont="1" applyFill="1" applyAlignment="1">
      <alignment horizontal="right" vertical="center"/>
    </xf>
    <xf numFmtId="0" fontId="13" fillId="2" borderId="0" xfId="0" applyFont="1" applyFill="1" applyAlignment="1">
      <alignment vertical="center"/>
    </xf>
    <xf numFmtId="165" fontId="7" fillId="2" borderId="0" xfId="0" applyNumberFormat="1" applyFont="1" applyFill="1" applyAlignment="1">
      <alignment horizontal="right" vertical="center"/>
    </xf>
    <xf numFmtId="0" fontId="0" fillId="0" borderId="0" xfId="0" applyAlignment="1">
      <alignment horizontal="right" vertical="center"/>
    </xf>
    <xf numFmtId="0" fontId="3" fillId="2" borderId="4" xfId="0" applyFont="1" applyFill="1" applyBorder="1" applyAlignment="1">
      <alignment vertical="center" readingOrder="1"/>
    </xf>
    <xf numFmtId="0" fontId="16" fillId="2" borderId="0" xfId="0" applyFont="1" applyFill="1" applyAlignment="1">
      <alignment horizontal="left" vertical="center" indent="1" readingOrder="1"/>
    </xf>
    <xf numFmtId="0" fontId="6" fillId="0" borderId="6" xfId="0" applyFont="1" applyBorder="1" applyAlignment="1">
      <alignment vertical="center" readingOrder="1"/>
    </xf>
    <xf numFmtId="0" fontId="1" fillId="0" borderId="0" xfId="0" applyFont="1" applyAlignment="1">
      <alignment horizontal="right" vertical="center"/>
    </xf>
    <xf numFmtId="0" fontId="24" fillId="2" borderId="0" xfId="0" applyFont="1" applyFill="1" applyAlignment="1">
      <alignment horizontal="right" vertical="center"/>
    </xf>
    <xf numFmtId="0" fontId="9" fillId="2" borderId="0" xfId="0" applyFont="1" applyFill="1" applyAlignment="1">
      <alignment horizontal="right" vertical="center" wrapText="1"/>
    </xf>
    <xf numFmtId="3" fontId="7" fillId="6" borderId="1" xfId="0" applyNumberFormat="1" applyFont="1" applyFill="1" applyBorder="1" applyAlignment="1">
      <alignment horizontal="right" vertical="center"/>
    </xf>
    <xf numFmtId="166" fontId="8" fillId="2" borderId="0" xfId="0" quotePrefix="1" applyNumberFormat="1" applyFont="1" applyFill="1" applyAlignment="1">
      <alignment horizontal="right" vertical="center" wrapText="1"/>
    </xf>
    <xf numFmtId="164" fontId="7" fillId="6" borderId="5" xfId="0" applyNumberFormat="1" applyFont="1" applyFill="1" applyBorder="1" applyAlignment="1">
      <alignment horizontal="right" vertical="center"/>
    </xf>
    <xf numFmtId="0" fontId="9" fillId="2" borderId="6" xfId="0" applyFont="1" applyFill="1" applyBorder="1" applyAlignment="1">
      <alignment horizontal="right" vertical="center"/>
    </xf>
    <xf numFmtId="164" fontId="7" fillId="6" borderId="5" xfId="1" applyNumberFormat="1" applyFont="1" applyFill="1" applyBorder="1" applyAlignment="1">
      <alignment horizontal="right" vertical="center"/>
    </xf>
    <xf numFmtId="0" fontId="20" fillId="2" borderId="0" xfId="0" applyFont="1" applyFill="1" applyAlignment="1">
      <alignment vertical="top" wrapText="1" readingOrder="1"/>
    </xf>
    <xf numFmtId="3" fontId="14" fillId="2" borderId="6" xfId="0" applyNumberFormat="1" applyFont="1" applyFill="1" applyBorder="1" applyAlignment="1">
      <alignment horizontal="right" vertical="center"/>
    </xf>
    <xf numFmtId="0" fontId="8" fillId="2" borderId="0" xfId="0" applyFont="1" applyFill="1" applyAlignment="1">
      <alignment horizontal="right" vertical="center"/>
    </xf>
    <xf numFmtId="0" fontId="9" fillId="2" borderId="0" xfId="0" applyFont="1" applyFill="1" applyAlignment="1">
      <alignment horizontal="right" vertical="center"/>
    </xf>
    <xf numFmtId="167" fontId="5" fillId="4" borderId="4" xfId="0" applyNumberFormat="1" applyFont="1" applyFill="1" applyBorder="1" applyAlignment="1">
      <alignment horizontal="right" vertical="center"/>
    </xf>
    <xf numFmtId="167" fontId="5" fillId="4" borderId="0" xfId="0" applyNumberFormat="1" applyFont="1" applyFill="1" applyAlignment="1">
      <alignment horizontal="right" vertical="center"/>
    </xf>
    <xf numFmtId="0" fontId="14" fillId="2" borderId="4" xfId="0" applyFont="1" applyFill="1" applyBorder="1" applyAlignment="1">
      <alignment horizontal="left" vertical="center" readingOrder="1"/>
    </xf>
    <xf numFmtId="0" fontId="14" fillId="2" borderId="9" xfId="0" applyFont="1" applyFill="1" applyBorder="1" applyAlignment="1">
      <alignment horizontal="left" vertical="center" wrapText="1" readingOrder="1"/>
    </xf>
    <xf numFmtId="164" fontId="7" fillId="4" borderId="10" xfId="1" applyNumberFormat="1" applyFont="1" applyFill="1" applyBorder="1" applyAlignment="1">
      <alignment horizontal="right"/>
    </xf>
    <xf numFmtId="0" fontId="8" fillId="0" borderId="0" xfId="0" applyFont="1" applyAlignment="1">
      <alignment horizontal="right" vertical="center" wrapText="1"/>
    </xf>
    <xf numFmtId="165" fontId="0" fillId="0" borderId="0" xfId="0" applyNumberFormat="1" applyAlignment="1">
      <alignment horizontal="right" vertical="center"/>
    </xf>
    <xf numFmtId="0" fontId="25" fillId="2" borderId="6" xfId="0" applyFont="1" applyFill="1" applyBorder="1" applyAlignment="1">
      <alignment horizontal="right" vertical="center"/>
    </xf>
    <xf numFmtId="0" fontId="25" fillId="2" borderId="6" xfId="0" applyFont="1" applyFill="1" applyBorder="1" applyAlignment="1">
      <alignment horizontal="right" vertical="center" wrapText="1"/>
    </xf>
    <xf numFmtId="0" fontId="26" fillId="2" borderId="6" xfId="0" applyFont="1" applyFill="1" applyBorder="1" applyAlignment="1">
      <alignment horizontal="right" vertical="center"/>
    </xf>
    <xf numFmtId="0" fontId="27" fillId="2" borderId="6" xfId="0" applyFont="1" applyFill="1" applyBorder="1" applyAlignment="1">
      <alignment horizontal="right" vertical="center" wrapText="1"/>
    </xf>
    <xf numFmtId="0" fontId="28" fillId="2" borderId="6" xfId="0" applyFont="1" applyFill="1" applyBorder="1" applyAlignment="1">
      <alignment horizontal="right" vertical="center" wrapText="1"/>
    </xf>
    <xf numFmtId="3" fontId="29" fillId="3" borderId="0" xfId="0" applyNumberFormat="1" applyFont="1" applyFill="1" applyAlignment="1">
      <alignment horizontal="right" vertical="center"/>
    </xf>
    <xf numFmtId="3" fontId="29" fillId="2" borderId="0" xfId="0" applyNumberFormat="1" applyFont="1" applyFill="1" applyAlignment="1">
      <alignment horizontal="right" vertical="center"/>
    </xf>
    <xf numFmtId="3" fontId="30" fillId="2" borderId="0" xfId="0" applyNumberFormat="1" applyFont="1" applyFill="1" applyAlignment="1">
      <alignment horizontal="right" vertical="center"/>
    </xf>
    <xf numFmtId="3" fontId="31" fillId="4" borderId="0" xfId="0" applyNumberFormat="1" applyFont="1" applyFill="1" applyAlignment="1">
      <alignment horizontal="right" vertical="center"/>
    </xf>
    <xf numFmtId="3" fontId="31" fillId="6" borderId="0" xfId="0" applyNumberFormat="1" applyFont="1" applyFill="1" applyAlignment="1">
      <alignment horizontal="right" vertical="center"/>
    </xf>
    <xf numFmtId="165" fontId="29" fillId="2" borderId="0" xfId="0" applyNumberFormat="1" applyFont="1" applyFill="1" applyAlignment="1">
      <alignment horizontal="right" vertical="center"/>
    </xf>
    <xf numFmtId="165" fontId="30" fillId="2" borderId="0" xfId="0" applyNumberFormat="1" applyFont="1" applyFill="1" applyAlignment="1">
      <alignment horizontal="right" vertical="center"/>
    </xf>
    <xf numFmtId="164" fontId="32" fillId="2" borderId="0" xfId="1" applyNumberFormat="1" applyFont="1" applyFill="1" applyAlignment="1">
      <alignment horizontal="right" vertical="center"/>
    </xf>
    <xf numFmtId="164" fontId="33" fillId="2" borderId="0" xfId="1" applyNumberFormat="1" applyFont="1" applyFill="1" applyAlignment="1">
      <alignment horizontal="right" vertical="center"/>
    </xf>
    <xf numFmtId="164" fontId="31" fillId="6" borderId="0" xfId="1" applyNumberFormat="1" applyFont="1" applyFill="1" applyAlignment="1">
      <alignment horizontal="right" vertical="center"/>
    </xf>
    <xf numFmtId="165" fontId="31" fillId="2" borderId="0" xfId="0" applyNumberFormat="1" applyFont="1" applyFill="1" applyAlignment="1">
      <alignment horizontal="right" vertical="center"/>
    </xf>
    <xf numFmtId="165" fontId="29" fillId="2" borderId="0" xfId="0" applyNumberFormat="1" applyFont="1" applyFill="1" applyAlignment="1">
      <alignment vertical="center"/>
    </xf>
    <xf numFmtId="4" fontId="31" fillId="4" borderId="0" xfId="0" applyNumberFormat="1" applyFont="1" applyFill="1" applyAlignment="1">
      <alignment horizontal="right" vertical="center"/>
    </xf>
    <xf numFmtId="4" fontId="31" fillId="6" borderId="0" xfId="0" applyNumberFormat="1" applyFont="1" applyFill="1" applyAlignment="1">
      <alignment horizontal="right" vertical="center"/>
    </xf>
    <xf numFmtId="165" fontId="25" fillId="2" borderId="0" xfId="0" applyNumberFormat="1" applyFont="1" applyFill="1" applyAlignment="1">
      <alignment horizontal="right" vertical="center"/>
    </xf>
    <xf numFmtId="166" fontId="27" fillId="2" borderId="0" xfId="0" quotePrefix="1" applyNumberFormat="1" applyFont="1" applyFill="1" applyAlignment="1">
      <alignment horizontal="right" vertical="center" wrapText="1"/>
    </xf>
    <xf numFmtId="0" fontId="27" fillId="2" borderId="0" xfId="0" applyFont="1" applyFill="1" applyAlignment="1">
      <alignment horizontal="right" vertical="center" wrapText="1"/>
    </xf>
    <xf numFmtId="164" fontId="31" fillId="4" borderId="0" xfId="1" applyNumberFormat="1" applyFont="1" applyFill="1" applyAlignment="1">
      <alignment horizontal="right" vertical="center"/>
    </xf>
    <xf numFmtId="0" fontId="16" fillId="0" borderId="0" xfId="0" applyFont="1" applyAlignment="1">
      <alignment horizontal="left" vertical="center" readingOrder="1"/>
    </xf>
    <xf numFmtId="165" fontId="34" fillId="2" borderId="0" xfId="0" applyNumberFormat="1" applyFont="1" applyFill="1" applyAlignment="1">
      <alignment horizontal="right" vertical="center"/>
    </xf>
    <xf numFmtId="9" fontId="32" fillId="2" borderId="0" xfId="1" applyFont="1" applyFill="1" applyAlignment="1">
      <alignment horizontal="right" vertical="center"/>
    </xf>
    <xf numFmtId="9" fontId="32" fillId="0" borderId="0" xfId="1" applyFont="1" applyAlignment="1">
      <alignment horizontal="right" vertical="center"/>
    </xf>
    <xf numFmtId="164" fontId="32" fillId="3" borderId="0" xfId="1" applyNumberFormat="1" applyFont="1" applyFill="1" applyAlignment="1">
      <alignment horizontal="right" vertical="center"/>
    </xf>
    <xf numFmtId="164" fontId="35" fillId="4" borderId="0" xfId="1" applyNumberFormat="1" applyFont="1" applyFill="1" applyAlignment="1">
      <alignment horizontal="right" vertical="center"/>
    </xf>
    <xf numFmtId="164" fontId="35" fillId="6" borderId="0" xfId="1" applyNumberFormat="1" applyFont="1" applyFill="1" applyAlignment="1">
      <alignment horizontal="right" vertical="center"/>
    </xf>
    <xf numFmtId="3" fontId="36" fillId="4" borderId="0" xfId="0" applyNumberFormat="1" applyFont="1" applyFill="1" applyAlignment="1">
      <alignment horizontal="right" vertical="center"/>
    </xf>
    <xf numFmtId="3" fontId="16" fillId="3" borderId="0" xfId="0" applyNumberFormat="1" applyFont="1" applyFill="1" applyAlignment="1">
      <alignment horizontal="right" vertical="center"/>
    </xf>
    <xf numFmtId="3" fontId="16" fillId="2" borderId="0" xfId="0" applyNumberFormat="1" applyFont="1" applyFill="1" applyAlignment="1">
      <alignment horizontal="right" vertical="center"/>
    </xf>
    <xf numFmtId="3" fontId="37" fillId="2" borderId="0" xfId="0" applyNumberFormat="1" applyFont="1" applyFill="1" applyAlignment="1">
      <alignment horizontal="right" vertical="center"/>
    </xf>
    <xf numFmtId="3" fontId="36" fillId="6" borderId="0" xfId="0" applyNumberFormat="1" applyFont="1" applyFill="1" applyAlignment="1">
      <alignment horizontal="right" vertical="center"/>
    </xf>
    <xf numFmtId="0" fontId="13" fillId="2" borderId="0" xfId="0" applyFont="1" applyFill="1" applyAlignment="1">
      <alignment vertical="top"/>
    </xf>
    <xf numFmtId="164" fontId="7" fillId="4" borderId="10" xfId="0" applyNumberFormat="1" applyFont="1" applyFill="1" applyBorder="1" applyAlignment="1">
      <alignment horizontal="right"/>
    </xf>
    <xf numFmtId="0" fontId="14" fillId="0" borderId="0" xfId="0" applyFont="1" applyAlignment="1">
      <alignment horizontal="left" vertical="top" wrapText="1"/>
    </xf>
    <xf numFmtId="0" fontId="20" fillId="2" borderId="0" xfId="0" applyFont="1" applyFill="1" applyAlignment="1">
      <alignment horizontal="left" vertical="top" wrapText="1" readingOrder="1"/>
    </xf>
    <xf numFmtId="0" fontId="20" fillId="2" borderId="0" xfId="0" applyFont="1" applyFill="1" applyAlignment="1">
      <alignment vertical="top" wrapText="1" readingOrder="1"/>
    </xf>
    <xf numFmtId="0" fontId="14" fillId="2" borderId="0" xfId="0" applyFont="1" applyFill="1" applyAlignment="1">
      <alignment horizontal="left" vertical="top" wrapText="1" readingOrder="1"/>
    </xf>
  </cellXfs>
  <cellStyles count="2">
    <cellStyle name="Normal" xfId="0" builtinId="0"/>
    <cellStyle name="Percent" xfId="1" builtinId="5"/>
  </cellStyles>
  <dxfs count="0"/>
  <tableStyles count="0" defaultTableStyle="TableStyleMedium2" defaultPivotStyle="PivotStyleLight16"/>
  <colors>
    <mruColors>
      <color rgb="FFC5D4EF"/>
      <color rgb="FF0F4DBC"/>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E8C1F-5F35-4775-8019-9428B19ED660}">
  <sheetPr>
    <pageSetUpPr fitToPage="1"/>
  </sheetPr>
  <dimension ref="B1:L26"/>
  <sheetViews>
    <sheetView showGridLines="0" tabSelected="1" zoomScaleNormal="100" workbookViewId="0"/>
  </sheetViews>
  <sheetFormatPr defaultColWidth="9.2109375" defaultRowHeight="14.65" customHeight="1" x14ac:dyDescent="0.25"/>
  <cols>
    <col min="1" max="1" width="2.78515625" style="1" customWidth="1"/>
    <col min="2" max="2" width="30.78515625" style="1" customWidth="1"/>
    <col min="3" max="9" width="9.2109375" style="1"/>
    <col min="10" max="10" width="9.2109375" style="1" customWidth="1"/>
    <col min="11" max="16384" width="9.2109375" style="1"/>
  </cols>
  <sheetData>
    <row r="1" spans="2:12" ht="14.25" customHeight="1" x14ac:dyDescent="0.25"/>
    <row r="2" spans="2:12" ht="14.25" customHeight="1" x14ac:dyDescent="0.25">
      <c r="B2" s="2" t="s">
        <v>0</v>
      </c>
    </row>
    <row r="3" spans="2:12" ht="14.15" customHeight="1" x14ac:dyDescent="0.25"/>
    <row r="4" spans="2:12" ht="14.15" customHeight="1" x14ac:dyDescent="0.25">
      <c r="B4" s="49" t="s">
        <v>1</v>
      </c>
      <c r="C4" s="157" t="s">
        <v>2</v>
      </c>
      <c r="D4" s="157"/>
      <c r="E4" s="157"/>
      <c r="F4" s="157"/>
      <c r="G4" s="157"/>
      <c r="H4" s="157"/>
      <c r="I4" s="157"/>
      <c r="J4" s="157"/>
    </row>
    <row r="5" spans="2:12" ht="28" customHeight="1" x14ac:dyDescent="0.25">
      <c r="B5" s="49" t="s">
        <v>3</v>
      </c>
      <c r="C5" s="157" t="s">
        <v>168</v>
      </c>
      <c r="D5" s="157"/>
      <c r="E5" s="157"/>
      <c r="F5" s="157"/>
      <c r="G5" s="157"/>
      <c r="H5" s="157"/>
      <c r="I5" s="157"/>
      <c r="J5" s="157"/>
    </row>
    <row r="6" spans="2:12" ht="14.15" customHeight="1" x14ac:dyDescent="0.25">
      <c r="B6" s="49" t="s">
        <v>4</v>
      </c>
      <c r="C6" s="158" t="s">
        <v>5</v>
      </c>
      <c r="D6" s="158"/>
      <c r="E6" s="158"/>
      <c r="F6" s="158"/>
      <c r="G6" s="158"/>
      <c r="H6" s="158"/>
      <c r="I6" s="158"/>
      <c r="J6" s="158"/>
    </row>
    <row r="7" spans="2:12" ht="14.15" customHeight="1" x14ac:dyDescent="0.25">
      <c r="B7" s="49" t="s">
        <v>6</v>
      </c>
      <c r="C7" s="157" t="s">
        <v>7</v>
      </c>
      <c r="D7" s="157"/>
      <c r="E7" s="157"/>
      <c r="F7" s="157"/>
      <c r="G7" s="157"/>
      <c r="H7" s="157"/>
      <c r="I7" s="157"/>
      <c r="J7" s="157"/>
    </row>
    <row r="8" spans="2:12" ht="14.15" customHeight="1" x14ac:dyDescent="0.25">
      <c r="B8" s="49" t="s">
        <v>8</v>
      </c>
      <c r="C8" s="157" t="s">
        <v>9</v>
      </c>
      <c r="D8" s="157"/>
      <c r="E8" s="157"/>
      <c r="F8" s="157"/>
      <c r="G8" s="157"/>
      <c r="H8" s="157"/>
      <c r="I8" s="157"/>
      <c r="J8" s="157"/>
    </row>
    <row r="9" spans="2:12" ht="42" customHeight="1" x14ac:dyDescent="0.25">
      <c r="B9" s="49" t="s">
        <v>10</v>
      </c>
      <c r="C9" s="158" t="s">
        <v>170</v>
      </c>
      <c r="D9" s="158"/>
      <c r="E9" s="158"/>
      <c r="F9" s="158"/>
      <c r="G9" s="158"/>
      <c r="H9" s="158"/>
      <c r="I9" s="158"/>
      <c r="J9" s="158"/>
      <c r="K9" s="108"/>
      <c r="L9" s="108"/>
    </row>
    <row r="10" spans="2:12" ht="14.15" customHeight="1" x14ac:dyDescent="0.25">
      <c r="B10" s="49" t="s">
        <v>11</v>
      </c>
      <c r="C10" s="157" t="s">
        <v>12</v>
      </c>
      <c r="D10" s="157"/>
      <c r="E10" s="157"/>
      <c r="F10" s="157"/>
      <c r="G10" s="157"/>
      <c r="H10" s="157"/>
      <c r="I10" s="157"/>
      <c r="J10" s="157"/>
    </row>
    <row r="11" spans="2:12" ht="29.25" customHeight="1" x14ac:dyDescent="0.25">
      <c r="B11" s="49" t="s">
        <v>13</v>
      </c>
      <c r="C11" s="159" t="s">
        <v>169</v>
      </c>
      <c r="D11" s="159"/>
      <c r="E11" s="159"/>
      <c r="F11" s="159"/>
      <c r="G11" s="159"/>
      <c r="H11" s="159"/>
      <c r="I11" s="159"/>
      <c r="J11" s="159"/>
    </row>
    <row r="12" spans="2:12" ht="29.25" customHeight="1" x14ac:dyDescent="0.25">
      <c r="B12" s="49" t="s">
        <v>15</v>
      </c>
      <c r="C12" s="159" t="s">
        <v>171</v>
      </c>
      <c r="D12" s="159"/>
      <c r="E12" s="159"/>
      <c r="F12" s="159"/>
      <c r="G12" s="159"/>
      <c r="H12" s="159"/>
      <c r="I12" s="159"/>
      <c r="J12" s="159"/>
    </row>
    <row r="13" spans="2:12" ht="14.65" customHeight="1" x14ac:dyDescent="0.25">
      <c r="B13" s="50"/>
      <c r="C13" s="154"/>
      <c r="D13" s="154"/>
      <c r="E13" s="154"/>
      <c r="F13" s="154"/>
      <c r="G13" s="154"/>
      <c r="H13" s="154"/>
      <c r="I13" s="154"/>
      <c r="J13" s="154"/>
    </row>
    <row r="15" spans="2:12" ht="14.65" customHeight="1" x14ac:dyDescent="0.25">
      <c r="B15" s="2" t="s">
        <v>167</v>
      </c>
    </row>
    <row r="16" spans="2:12" ht="5.15" customHeight="1" x14ac:dyDescent="0.25"/>
    <row r="17" spans="2:10" customFormat="1" ht="255.75" customHeight="1" x14ac:dyDescent="0.25">
      <c r="B17" s="156" t="s">
        <v>166</v>
      </c>
      <c r="C17" s="156"/>
      <c r="D17" s="156"/>
      <c r="E17" s="156"/>
      <c r="F17" s="156"/>
      <c r="G17" s="156"/>
      <c r="H17" s="156"/>
      <c r="I17" s="156"/>
      <c r="J17" s="156"/>
    </row>
    <row r="18" spans="2:10" ht="14.65" customHeight="1" x14ac:dyDescent="0.25">
      <c r="B18" s="48"/>
      <c r="C18" s="48"/>
      <c r="D18" s="48"/>
      <c r="E18" s="48"/>
    </row>
    <row r="26" spans="2:10" ht="14.65" customHeight="1" x14ac:dyDescent="0.25">
      <c r="E26"/>
    </row>
  </sheetData>
  <mergeCells count="10">
    <mergeCell ref="B17:J17"/>
    <mergeCell ref="C4:J4"/>
    <mergeCell ref="C5:J5"/>
    <mergeCell ref="C6:J6"/>
    <mergeCell ref="C7:J7"/>
    <mergeCell ref="C8:J8"/>
    <mergeCell ref="C9:J9"/>
    <mergeCell ref="C10:J10"/>
    <mergeCell ref="C11:J11"/>
    <mergeCell ref="C12:J12"/>
  </mergeCells>
  <pageMargins left="0.7" right="0.7" top="0.75" bottom="0.75" header="0.3" footer="0.3"/>
  <pageSetup scale="6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C191C-9B2B-4534-A68C-7E0D67D0060C}">
  <sheetPr>
    <tabColor rgb="FFC5D4EF"/>
  </sheetPr>
  <dimension ref="B2:N28"/>
  <sheetViews>
    <sheetView zoomScaleNormal="100" workbookViewId="0"/>
  </sheetViews>
  <sheetFormatPr defaultColWidth="9.2109375" defaultRowHeight="14.25" customHeight="1" x14ac:dyDescent="0.25"/>
  <cols>
    <col min="1" max="1" width="2.78515625" style="57" customWidth="1"/>
    <col min="2" max="2" width="46.78515625" style="57" customWidth="1"/>
    <col min="3" max="3" width="1.35546875" style="57" customWidth="1"/>
    <col min="4" max="4" width="11.78515625" style="56" customWidth="1"/>
    <col min="5" max="5" width="1.35546875" style="56" customWidth="1"/>
    <col min="6" max="6" width="11.78515625" style="56" customWidth="1"/>
    <col min="7" max="7" width="1.35546875" style="56" customWidth="1"/>
    <col min="8" max="8" width="11.78515625" style="56" customWidth="1"/>
    <col min="9" max="9" width="1.35546875" style="56" customWidth="1"/>
    <col min="10" max="10" width="11.78515625" style="56" customWidth="1"/>
    <col min="11" max="11" width="1.35546875" style="56" customWidth="1"/>
    <col min="12" max="12" width="11.78515625" style="56" customWidth="1"/>
    <col min="13" max="13" width="1.35546875" style="56" customWidth="1"/>
    <col min="14" max="14" width="11.78515625" style="56" customWidth="1"/>
    <col min="15" max="16384" width="9.2109375" style="57"/>
  </cols>
  <sheetData>
    <row r="2" spans="2:14" ht="14.25" customHeight="1" x14ac:dyDescent="0.25">
      <c r="B2" s="55" t="s">
        <v>103</v>
      </c>
      <c r="C2" s="55"/>
    </row>
    <row r="3" spans="2:14" ht="14.25" customHeight="1" x14ac:dyDescent="0.25">
      <c r="B3" s="55"/>
      <c r="C3" s="55"/>
      <c r="D3" s="59"/>
      <c r="E3" s="59"/>
      <c r="F3" s="60"/>
      <c r="G3" s="59"/>
      <c r="H3" s="60" t="s">
        <v>42</v>
      </c>
      <c r="I3" s="59"/>
      <c r="J3" s="60"/>
      <c r="K3" s="59"/>
      <c r="L3" s="59"/>
      <c r="N3" s="53" t="s">
        <v>19</v>
      </c>
    </row>
    <row r="4" spans="2:14" ht="14.25" customHeight="1" x14ac:dyDescent="0.25">
      <c r="B4" s="3" t="s">
        <v>20</v>
      </c>
      <c r="C4" s="3"/>
      <c r="D4" s="61" t="s">
        <v>21</v>
      </c>
      <c r="E4" s="61"/>
      <c r="F4" s="61" t="s">
        <v>22</v>
      </c>
      <c r="G4" s="62"/>
      <c r="H4" s="62" t="s">
        <v>23</v>
      </c>
      <c r="I4" s="61"/>
      <c r="J4" s="62" t="s">
        <v>24</v>
      </c>
      <c r="K4" s="61"/>
      <c r="L4" s="61" t="s">
        <v>25</v>
      </c>
      <c r="M4" s="63"/>
      <c r="N4" s="54" t="s">
        <v>139</v>
      </c>
    </row>
    <row r="5" spans="2:14" ht="14.25" customHeight="1" x14ac:dyDescent="0.25">
      <c r="B5" s="71" t="s">
        <v>104</v>
      </c>
      <c r="C5" s="72"/>
      <c r="D5" s="83">
        <v>548</v>
      </c>
      <c r="E5" s="84"/>
      <c r="F5" s="83">
        <v>418</v>
      </c>
      <c r="G5" s="84"/>
      <c r="H5" s="83">
        <v>144</v>
      </c>
      <c r="I5" s="84"/>
      <c r="J5" s="83">
        <v>103</v>
      </c>
      <c r="K5" s="84"/>
      <c r="L5" s="83">
        <v>-127</v>
      </c>
      <c r="M5" s="85"/>
      <c r="N5" s="86" t="s">
        <v>142</v>
      </c>
    </row>
    <row r="6" spans="2:14" ht="14.25" customHeight="1" x14ac:dyDescent="0.25">
      <c r="B6" s="7" t="s">
        <v>105</v>
      </c>
      <c r="C6" s="7"/>
      <c r="D6" s="8">
        <v>51</v>
      </c>
      <c r="E6" s="9"/>
      <c r="F6" s="8">
        <v>-4</v>
      </c>
      <c r="G6" s="9"/>
      <c r="H6" s="8">
        <v>-4</v>
      </c>
      <c r="I6" s="9"/>
      <c r="J6" s="8" t="s">
        <v>140</v>
      </c>
      <c r="K6" s="9"/>
      <c r="L6" s="8" t="s">
        <v>140</v>
      </c>
      <c r="M6" s="10"/>
      <c r="N6" s="11">
        <v>43</v>
      </c>
    </row>
    <row r="7" spans="2:14" ht="14.25" customHeight="1" x14ac:dyDescent="0.25">
      <c r="B7" s="7" t="s">
        <v>106</v>
      </c>
      <c r="C7" s="7"/>
      <c r="D7" s="8">
        <v>-34</v>
      </c>
      <c r="E7" s="9"/>
      <c r="F7" s="8">
        <v>-6</v>
      </c>
      <c r="G7" s="9"/>
      <c r="H7" s="8">
        <v>7</v>
      </c>
      <c r="I7" s="9"/>
      <c r="J7" s="8" t="s">
        <v>140</v>
      </c>
      <c r="K7" s="9"/>
      <c r="L7" s="8" t="s">
        <v>140</v>
      </c>
      <c r="M7" s="10"/>
      <c r="N7" s="11">
        <v>-33</v>
      </c>
    </row>
    <row r="8" spans="2:14" ht="14.25" customHeight="1" x14ac:dyDescent="0.25">
      <c r="B8" s="7" t="s">
        <v>107</v>
      </c>
      <c r="C8" s="7"/>
      <c r="D8" s="8" t="s">
        <v>140</v>
      </c>
      <c r="E8" s="9"/>
      <c r="F8" s="8" t="s">
        <v>140</v>
      </c>
      <c r="G8" s="9"/>
      <c r="H8" s="8" t="s">
        <v>140</v>
      </c>
      <c r="I8" s="9"/>
      <c r="J8" s="8">
        <v>66</v>
      </c>
      <c r="K8" s="9"/>
      <c r="L8" s="8" t="s">
        <v>140</v>
      </c>
      <c r="M8" s="10"/>
      <c r="N8" s="11">
        <v>66</v>
      </c>
    </row>
    <row r="9" spans="2:14" ht="14.25" customHeight="1" x14ac:dyDescent="0.25">
      <c r="B9" s="74" t="s">
        <v>108</v>
      </c>
      <c r="C9" s="14"/>
      <c r="D9" s="15">
        <v>531</v>
      </c>
      <c r="E9" s="16"/>
      <c r="F9" s="15">
        <v>428</v>
      </c>
      <c r="G9" s="16"/>
      <c r="H9" s="15">
        <v>141</v>
      </c>
      <c r="I9" s="16"/>
      <c r="J9" s="15">
        <v>37</v>
      </c>
      <c r="K9" s="16"/>
      <c r="L9" s="15">
        <v>-127</v>
      </c>
      <c r="M9" s="17"/>
      <c r="N9" s="18" t="s">
        <v>143</v>
      </c>
    </row>
    <row r="10" spans="2:14" ht="14.25" customHeight="1" x14ac:dyDescent="0.25">
      <c r="B10" s="7" t="s">
        <v>109</v>
      </c>
      <c r="C10" s="7"/>
      <c r="D10" s="8">
        <v>512</v>
      </c>
      <c r="E10" s="9"/>
      <c r="F10" s="8">
        <v>353</v>
      </c>
      <c r="G10" s="9"/>
      <c r="H10" s="8">
        <v>104</v>
      </c>
      <c r="I10" s="9"/>
      <c r="J10" s="8">
        <v>22</v>
      </c>
      <c r="K10" s="9"/>
      <c r="L10" s="8">
        <v>-42</v>
      </c>
      <c r="M10" s="10"/>
      <c r="N10" s="11">
        <v>949</v>
      </c>
    </row>
    <row r="11" spans="2:14" ht="14.25" customHeight="1" x14ac:dyDescent="0.25">
      <c r="B11" s="82" t="s">
        <v>64</v>
      </c>
      <c r="C11" s="7"/>
      <c r="D11" s="9"/>
      <c r="E11" s="9"/>
      <c r="F11" s="9"/>
      <c r="G11" s="9"/>
      <c r="H11" s="9"/>
      <c r="I11" s="9"/>
      <c r="J11" s="9"/>
      <c r="K11" s="9"/>
      <c r="L11" s="9"/>
      <c r="M11" s="10"/>
      <c r="N11" s="149">
        <v>779</v>
      </c>
    </row>
    <row r="12" spans="2:14" ht="14.25" customHeight="1" x14ac:dyDescent="0.25">
      <c r="B12" s="82" t="s">
        <v>65</v>
      </c>
      <c r="C12" s="7"/>
      <c r="D12" s="9"/>
      <c r="E12" s="9"/>
      <c r="F12" s="9"/>
      <c r="G12" s="9"/>
      <c r="H12" s="9"/>
      <c r="I12" s="9"/>
      <c r="J12" s="9"/>
      <c r="K12" s="9"/>
      <c r="L12" s="9"/>
      <c r="M12" s="10"/>
      <c r="N12" s="149">
        <v>3</v>
      </c>
    </row>
    <row r="13" spans="2:14" ht="14.25" customHeight="1" x14ac:dyDescent="0.25">
      <c r="B13" s="82" t="s">
        <v>66</v>
      </c>
      <c r="C13" s="7"/>
      <c r="D13" s="9"/>
      <c r="E13" s="9"/>
      <c r="F13" s="9"/>
      <c r="G13" s="9"/>
      <c r="H13" s="9"/>
      <c r="I13" s="9"/>
      <c r="J13" s="9"/>
      <c r="K13" s="9"/>
      <c r="L13" s="9"/>
      <c r="M13" s="10"/>
      <c r="N13" s="149">
        <v>102</v>
      </c>
    </row>
    <row r="14" spans="2:14" ht="14.25" customHeight="1" x14ac:dyDescent="0.25">
      <c r="B14" s="82" t="s">
        <v>67</v>
      </c>
      <c r="C14" s="7"/>
      <c r="D14" s="9"/>
      <c r="E14" s="9"/>
      <c r="F14" s="9"/>
      <c r="G14" s="9"/>
      <c r="H14" s="9"/>
      <c r="I14" s="9"/>
      <c r="J14" s="9"/>
      <c r="K14" s="9"/>
      <c r="L14" s="9"/>
      <c r="M14" s="10"/>
      <c r="N14" s="149">
        <v>64</v>
      </c>
    </row>
    <row r="15" spans="2:14" ht="14.25" customHeight="1" x14ac:dyDescent="0.25">
      <c r="B15" s="82" t="s">
        <v>68</v>
      </c>
      <c r="C15" s="7"/>
      <c r="D15" s="9"/>
      <c r="E15" s="9"/>
      <c r="F15" s="9"/>
      <c r="G15" s="9"/>
      <c r="H15" s="9"/>
      <c r="I15" s="9"/>
      <c r="J15" s="9"/>
      <c r="K15" s="9"/>
      <c r="L15" s="9"/>
      <c r="M15" s="10"/>
      <c r="N15" s="149">
        <v>1</v>
      </c>
    </row>
    <row r="16" spans="2:14" ht="14.25" customHeight="1" x14ac:dyDescent="0.25">
      <c r="B16" s="7" t="s">
        <v>110</v>
      </c>
      <c r="C16" s="7"/>
      <c r="D16" s="8">
        <v>128</v>
      </c>
      <c r="E16" s="9"/>
      <c r="F16" s="8">
        <v>55</v>
      </c>
      <c r="G16" s="9"/>
      <c r="H16" s="8">
        <v>35</v>
      </c>
      <c r="I16" s="9"/>
      <c r="J16" s="8">
        <v>16</v>
      </c>
      <c r="K16" s="9"/>
      <c r="L16" s="8">
        <v>-92</v>
      </c>
      <c r="M16" s="10"/>
      <c r="N16" s="11">
        <v>142</v>
      </c>
    </row>
    <row r="17" spans="2:14" ht="14.25" customHeight="1" x14ac:dyDescent="0.25">
      <c r="B17" s="7" t="s">
        <v>111</v>
      </c>
      <c r="C17" s="7"/>
      <c r="D17" s="8">
        <v>-64</v>
      </c>
      <c r="E17" s="9"/>
      <c r="F17" s="8">
        <v>-19</v>
      </c>
      <c r="G17" s="9"/>
      <c r="H17" s="8">
        <v>-1</v>
      </c>
      <c r="I17" s="9"/>
      <c r="J17" s="8">
        <v>-6</v>
      </c>
      <c r="K17" s="9"/>
      <c r="L17" s="8">
        <v>7</v>
      </c>
      <c r="M17" s="10"/>
      <c r="N17" s="11">
        <v>-83</v>
      </c>
    </row>
    <row r="18" spans="2:14" ht="14.25" customHeight="1" x14ac:dyDescent="0.25">
      <c r="B18" s="75" t="s">
        <v>112</v>
      </c>
      <c r="C18" s="14"/>
      <c r="D18" s="21">
        <v>576</v>
      </c>
      <c r="E18" s="16"/>
      <c r="F18" s="21">
        <v>389</v>
      </c>
      <c r="G18" s="16"/>
      <c r="H18" s="21">
        <v>138</v>
      </c>
      <c r="I18" s="16"/>
      <c r="J18" s="21">
        <v>32</v>
      </c>
      <c r="K18" s="16"/>
      <c r="L18" s="21">
        <v>-127</v>
      </c>
      <c r="M18" s="17"/>
      <c r="N18" s="22" t="s">
        <v>144</v>
      </c>
    </row>
    <row r="19" spans="2:14" ht="14.25" customHeight="1" x14ac:dyDescent="0.25">
      <c r="B19" s="7" t="s">
        <v>165</v>
      </c>
      <c r="C19" s="7"/>
      <c r="D19" s="8">
        <v>-20</v>
      </c>
      <c r="E19" s="9"/>
      <c r="F19" s="8">
        <v>-2</v>
      </c>
      <c r="G19" s="9"/>
      <c r="H19" s="8" t="s">
        <v>140</v>
      </c>
      <c r="I19" s="9"/>
      <c r="J19" s="8" t="s">
        <v>140</v>
      </c>
      <c r="K19" s="9"/>
      <c r="L19" s="8" t="s">
        <v>140</v>
      </c>
      <c r="M19" s="10"/>
      <c r="N19" s="11">
        <v>-22</v>
      </c>
    </row>
    <row r="20" spans="2:14" ht="14.25" customHeight="1" x14ac:dyDescent="0.25">
      <c r="B20" s="7" t="s">
        <v>113</v>
      </c>
      <c r="C20" s="7"/>
      <c r="D20" s="8">
        <v>29</v>
      </c>
      <c r="E20" s="9"/>
      <c r="F20" s="8">
        <v>2</v>
      </c>
      <c r="G20" s="9"/>
      <c r="H20" s="8">
        <v>5</v>
      </c>
      <c r="I20" s="9"/>
      <c r="J20" s="8">
        <v>5</v>
      </c>
      <c r="K20" s="9"/>
      <c r="L20" s="8" t="s">
        <v>140</v>
      </c>
      <c r="M20" s="10"/>
      <c r="N20" s="11">
        <v>41</v>
      </c>
    </row>
    <row r="21" spans="2:14" ht="14.25" customHeight="1" x14ac:dyDescent="0.25">
      <c r="B21" s="7" t="s">
        <v>114</v>
      </c>
      <c r="C21" s="7"/>
      <c r="D21" s="8">
        <v>-54</v>
      </c>
      <c r="E21" s="9"/>
      <c r="F21" s="8">
        <v>39</v>
      </c>
      <c r="G21" s="9"/>
      <c r="H21" s="8">
        <v>-2</v>
      </c>
      <c r="I21" s="9"/>
      <c r="J21" s="8" t="s">
        <v>140</v>
      </c>
      <c r="K21" s="9"/>
      <c r="L21" s="8" t="s">
        <v>140</v>
      </c>
      <c r="M21" s="10"/>
      <c r="N21" s="11">
        <v>-17</v>
      </c>
    </row>
    <row r="22" spans="2:14" ht="14.25" customHeight="1" x14ac:dyDescent="0.25">
      <c r="B22" s="75" t="s">
        <v>115</v>
      </c>
      <c r="C22" s="14"/>
      <c r="D22" s="21">
        <v>-45</v>
      </c>
      <c r="E22" s="16"/>
      <c r="F22" s="21">
        <v>39</v>
      </c>
      <c r="G22" s="16"/>
      <c r="H22" s="21">
        <v>3</v>
      </c>
      <c r="I22" s="16"/>
      <c r="J22" s="21">
        <v>5</v>
      </c>
      <c r="K22" s="16"/>
      <c r="L22" s="21" t="s">
        <v>140</v>
      </c>
      <c r="M22" s="17"/>
      <c r="N22" s="22">
        <v>2</v>
      </c>
    </row>
    <row r="23" spans="2:14" ht="14.25" customHeight="1" x14ac:dyDescent="0.25">
      <c r="B23" s="7"/>
      <c r="C23" s="7"/>
      <c r="D23" s="9"/>
      <c r="E23" s="9"/>
      <c r="F23" s="9"/>
      <c r="G23" s="9"/>
      <c r="H23" s="9"/>
      <c r="I23" s="9"/>
      <c r="J23" s="9"/>
      <c r="K23" s="9"/>
      <c r="L23" s="9"/>
      <c r="M23" s="10"/>
      <c r="N23" s="19"/>
    </row>
    <row r="24" spans="2:14" ht="14.25" customHeight="1" x14ac:dyDescent="0.25">
      <c r="B24" s="74" t="s">
        <v>116</v>
      </c>
      <c r="C24" s="14"/>
      <c r="D24" s="15" t="s">
        <v>141</v>
      </c>
      <c r="E24" s="16"/>
      <c r="F24" s="15" t="s">
        <v>145</v>
      </c>
      <c r="G24" s="16"/>
      <c r="H24" s="15" t="s">
        <v>146</v>
      </c>
      <c r="I24" s="16"/>
      <c r="J24" s="15" t="s">
        <v>147</v>
      </c>
      <c r="K24" s="16"/>
      <c r="L24" s="15" t="s">
        <v>148</v>
      </c>
      <c r="M24" s="17"/>
      <c r="N24" s="18" t="s">
        <v>149</v>
      </c>
    </row>
    <row r="25" spans="2:14" ht="14.25" customHeight="1" x14ac:dyDescent="0.25">
      <c r="B25" s="7"/>
      <c r="C25" s="7"/>
      <c r="D25" s="73"/>
      <c r="E25" s="73"/>
      <c r="F25" s="73"/>
      <c r="G25" s="73"/>
      <c r="H25" s="73"/>
      <c r="I25" s="73"/>
      <c r="J25" s="73"/>
      <c r="K25" s="73"/>
      <c r="L25" s="73"/>
      <c r="M25" s="66"/>
      <c r="N25" s="67"/>
    </row>
    <row r="26" spans="2:14" ht="14.25" customHeight="1" x14ac:dyDescent="0.25">
      <c r="B26" s="76" t="s">
        <v>15</v>
      </c>
      <c r="C26" s="77"/>
      <c r="D26" s="78">
        <v>3.3000000000000002E-2</v>
      </c>
      <c r="E26" s="79"/>
      <c r="F26" s="78">
        <v>4.7E-2</v>
      </c>
      <c r="G26" s="79"/>
      <c r="H26" s="78">
        <v>4.3999999999999997E-2</v>
      </c>
      <c r="I26" s="79"/>
      <c r="J26" s="78">
        <v>2.1999999999999999E-2</v>
      </c>
      <c r="K26" s="79"/>
      <c r="L26" s="78" t="s">
        <v>140</v>
      </c>
      <c r="M26" s="80"/>
      <c r="N26" s="81">
        <v>3.9E-2</v>
      </c>
    </row>
    <row r="28" spans="2:14" ht="14.25" customHeight="1" x14ac:dyDescent="0.25">
      <c r="B28" s="3" t="s">
        <v>117</v>
      </c>
      <c r="D28" s="57"/>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C1B4D-4C7F-4BCF-927D-C9C87884BD04}">
  <sheetPr>
    <tabColor rgb="FFF2F2F2"/>
    <pageSetUpPr fitToPage="1"/>
  </sheetPr>
  <dimension ref="A2:N40"/>
  <sheetViews>
    <sheetView zoomScaleNormal="100" workbookViewId="0"/>
  </sheetViews>
  <sheetFormatPr defaultColWidth="9.2109375" defaultRowHeight="14.25" customHeight="1" x14ac:dyDescent="0.25"/>
  <cols>
    <col min="1" max="1" width="2.78515625" style="57" customWidth="1"/>
    <col min="2" max="2" width="46.78515625" style="57" customWidth="1"/>
    <col min="3" max="3" width="1.35546875" style="57" customWidth="1"/>
    <col min="4" max="4" width="11.78515625" style="56" customWidth="1"/>
    <col min="5" max="5" width="1.35546875" style="56" customWidth="1"/>
    <col min="6" max="6" width="11.78515625" style="56" customWidth="1"/>
    <col min="7" max="7" width="1.35546875" style="56" customWidth="1"/>
    <col min="8" max="8" width="11.78515625" style="56" customWidth="1"/>
    <col min="9" max="9" width="1.35546875" style="56" customWidth="1"/>
    <col min="10" max="10" width="11.78515625" style="56" customWidth="1"/>
    <col min="11" max="11" width="1.35546875" style="56" customWidth="1"/>
    <col min="12" max="12" width="11.78515625" style="56" customWidth="1"/>
    <col min="13" max="13" width="1.35546875" style="56" customWidth="1"/>
    <col min="14" max="14" width="11.78515625" style="56" customWidth="1"/>
    <col min="15" max="16384" width="9.2109375" style="57"/>
  </cols>
  <sheetData>
    <row r="2" spans="1:14" ht="14.25" customHeight="1" x14ac:dyDescent="0.25">
      <c r="B2" s="55" t="s">
        <v>41</v>
      </c>
      <c r="C2" s="55"/>
    </row>
    <row r="3" spans="1:14" ht="14.25" customHeight="1" x14ac:dyDescent="0.25">
      <c r="B3" s="58"/>
      <c r="C3" s="58"/>
      <c r="D3" s="59"/>
      <c r="E3" s="59"/>
      <c r="F3" s="60"/>
      <c r="G3" s="59"/>
      <c r="H3" s="60" t="s">
        <v>42</v>
      </c>
      <c r="I3" s="59"/>
      <c r="J3" s="60"/>
      <c r="K3" s="59"/>
      <c r="L3" s="59"/>
      <c r="N3" s="53" t="s">
        <v>19</v>
      </c>
    </row>
    <row r="4" spans="1:14" ht="14.25" customHeight="1" x14ac:dyDescent="0.25">
      <c r="B4" s="27" t="s">
        <v>43</v>
      </c>
      <c r="C4" s="27"/>
      <c r="D4" s="61" t="s">
        <v>21</v>
      </c>
      <c r="E4" s="61"/>
      <c r="F4" s="61" t="s">
        <v>22</v>
      </c>
      <c r="G4" s="62"/>
      <c r="H4" s="62" t="s">
        <v>23</v>
      </c>
      <c r="I4" s="61"/>
      <c r="J4" s="62" t="s">
        <v>24</v>
      </c>
      <c r="K4" s="61"/>
      <c r="L4" s="61" t="s">
        <v>25</v>
      </c>
      <c r="M4" s="63"/>
      <c r="N4" s="54" t="s">
        <v>27</v>
      </c>
    </row>
    <row r="5" spans="1:14" ht="14.25" customHeight="1" x14ac:dyDescent="0.25">
      <c r="B5" s="33" t="s">
        <v>4</v>
      </c>
      <c r="C5" s="33"/>
      <c r="D5" s="37">
        <v>9848</v>
      </c>
      <c r="E5" s="38"/>
      <c r="F5" s="37">
        <v>8174</v>
      </c>
      <c r="G5" s="38"/>
      <c r="H5" s="37">
        <v>3659</v>
      </c>
      <c r="I5" s="38"/>
      <c r="J5" s="37">
        <v>398</v>
      </c>
      <c r="K5" s="38"/>
      <c r="L5" s="37">
        <v>-296</v>
      </c>
      <c r="M5" s="39"/>
      <c r="N5" s="40">
        <v>21783</v>
      </c>
    </row>
    <row r="6" spans="1:14" ht="14.25" customHeight="1" x14ac:dyDescent="0.25">
      <c r="B6" s="6" t="s">
        <v>44</v>
      </c>
      <c r="C6" s="6"/>
      <c r="D6" s="8">
        <v>-7487</v>
      </c>
      <c r="E6" s="9"/>
      <c r="F6" s="8">
        <v>-7602</v>
      </c>
      <c r="G6" s="9"/>
      <c r="H6" s="8">
        <v>-2900</v>
      </c>
      <c r="I6" s="9"/>
      <c r="J6" s="8">
        <v>-425</v>
      </c>
      <c r="K6" s="9"/>
      <c r="L6" s="8">
        <v>134</v>
      </c>
      <c r="M6" s="10"/>
      <c r="N6" s="11">
        <v>-18280</v>
      </c>
    </row>
    <row r="7" spans="1:14" ht="14.25" customHeight="1" x14ac:dyDescent="0.25">
      <c r="B7" s="20" t="s">
        <v>45</v>
      </c>
      <c r="C7" s="24"/>
      <c r="D7" s="21">
        <v>2361</v>
      </c>
      <c r="E7" s="16"/>
      <c r="F7" s="21">
        <v>572</v>
      </c>
      <c r="G7" s="16"/>
      <c r="H7" s="21">
        <v>759</v>
      </c>
      <c r="I7" s="16"/>
      <c r="J7" s="21">
        <v>-27</v>
      </c>
      <c r="K7" s="16"/>
      <c r="L7" s="21">
        <v>-162</v>
      </c>
      <c r="M7" s="17"/>
      <c r="N7" s="22">
        <v>3503</v>
      </c>
    </row>
    <row r="8" spans="1:14" ht="14.25" customHeight="1" x14ac:dyDescent="0.25">
      <c r="B8" s="6" t="s">
        <v>46</v>
      </c>
      <c r="C8" s="6"/>
      <c r="D8" s="8">
        <v>-625</v>
      </c>
      <c r="E8" s="9"/>
      <c r="F8" s="8">
        <v>-620</v>
      </c>
      <c r="G8" s="9"/>
      <c r="H8" s="8">
        <v>-735</v>
      </c>
      <c r="I8" s="9"/>
      <c r="J8" s="8">
        <v>-25</v>
      </c>
      <c r="K8" s="9"/>
      <c r="L8" s="8">
        <v>295</v>
      </c>
      <c r="M8" s="10"/>
      <c r="N8" s="11">
        <v>-1710</v>
      </c>
    </row>
    <row r="9" spans="1:14" ht="14.25" customHeight="1" x14ac:dyDescent="0.25">
      <c r="B9" s="6" t="s">
        <v>47</v>
      </c>
      <c r="C9" s="6"/>
      <c r="D9" s="8">
        <v>-53</v>
      </c>
      <c r="E9" s="9"/>
      <c r="F9" s="8">
        <v>759</v>
      </c>
      <c r="G9" s="9"/>
      <c r="H9" s="8">
        <v>440</v>
      </c>
      <c r="I9" s="9"/>
      <c r="J9" s="8">
        <v>7</v>
      </c>
      <c r="K9" s="9"/>
      <c r="L9" s="8">
        <v>-133</v>
      </c>
      <c r="M9" s="10"/>
      <c r="N9" s="11">
        <v>1020</v>
      </c>
    </row>
    <row r="10" spans="1:14" ht="14.25" customHeight="1" x14ac:dyDescent="0.25">
      <c r="B10" s="24" t="s">
        <v>48</v>
      </c>
      <c r="C10" s="24"/>
      <c r="D10" s="30">
        <v>-678</v>
      </c>
      <c r="E10" s="16"/>
      <c r="F10" s="30">
        <v>139</v>
      </c>
      <c r="G10" s="16"/>
      <c r="H10" s="30">
        <v>-295</v>
      </c>
      <c r="I10" s="16"/>
      <c r="J10" s="30">
        <v>-18</v>
      </c>
      <c r="K10" s="16"/>
      <c r="L10" s="30">
        <v>162</v>
      </c>
      <c r="M10" s="17"/>
      <c r="N10" s="25">
        <v>-690</v>
      </c>
    </row>
    <row r="11" spans="1:14" ht="14.25" customHeight="1" x14ac:dyDescent="0.25">
      <c r="B11" s="13" t="s">
        <v>28</v>
      </c>
      <c r="C11" s="24"/>
      <c r="D11" s="15">
        <v>1683</v>
      </c>
      <c r="E11" s="16"/>
      <c r="F11" s="15">
        <v>711</v>
      </c>
      <c r="G11" s="16"/>
      <c r="H11" s="15">
        <v>464</v>
      </c>
      <c r="I11" s="16"/>
      <c r="J11" s="15">
        <v>-45</v>
      </c>
      <c r="K11" s="16"/>
      <c r="L11" s="15">
        <v>0</v>
      </c>
      <c r="M11" s="17"/>
      <c r="N11" s="18">
        <v>2813</v>
      </c>
    </row>
    <row r="12" spans="1:14" ht="14.25" customHeight="1" x14ac:dyDescent="0.25">
      <c r="A12" s="65"/>
      <c r="B12" s="34"/>
      <c r="C12" s="24"/>
      <c r="D12" s="16"/>
      <c r="E12" s="16"/>
      <c r="F12" s="16"/>
      <c r="G12" s="16"/>
      <c r="H12" s="16"/>
      <c r="I12" s="16"/>
      <c r="J12" s="16"/>
      <c r="K12" s="16"/>
      <c r="L12" s="16"/>
      <c r="M12" s="17"/>
      <c r="N12" s="31"/>
    </row>
    <row r="13" spans="1:14" ht="14.25" customHeight="1" x14ac:dyDescent="0.25">
      <c r="B13" s="6" t="s">
        <v>49</v>
      </c>
      <c r="C13" s="6"/>
      <c r="D13" s="8">
        <v>-685</v>
      </c>
      <c r="E13" s="9"/>
      <c r="F13" s="8">
        <v>-437</v>
      </c>
      <c r="G13" s="9"/>
      <c r="H13" s="8">
        <v>-214</v>
      </c>
      <c r="I13" s="9"/>
      <c r="J13" s="8">
        <v>-10</v>
      </c>
      <c r="K13" s="9"/>
      <c r="L13" s="8">
        <v>60</v>
      </c>
      <c r="M13" s="10"/>
      <c r="N13" s="11">
        <v>-1286</v>
      </c>
    </row>
    <row r="14" spans="1:14" ht="14.25" customHeight="1" x14ac:dyDescent="0.25">
      <c r="B14" s="6" t="s">
        <v>50</v>
      </c>
      <c r="C14" s="6"/>
      <c r="D14" s="8">
        <v>26</v>
      </c>
      <c r="E14" s="9"/>
      <c r="F14" s="8">
        <v>46</v>
      </c>
      <c r="G14" s="9"/>
      <c r="H14" s="8">
        <v>89</v>
      </c>
      <c r="I14" s="9"/>
      <c r="J14" s="8">
        <v>1</v>
      </c>
      <c r="K14" s="9"/>
      <c r="L14" s="8">
        <v>-60</v>
      </c>
      <c r="M14" s="10"/>
      <c r="N14" s="11">
        <v>102</v>
      </c>
    </row>
    <row r="15" spans="1:14" ht="14.25" customHeight="1" x14ac:dyDescent="0.25">
      <c r="B15" s="13" t="s">
        <v>30</v>
      </c>
      <c r="C15" s="24"/>
      <c r="D15" s="15">
        <v>-659</v>
      </c>
      <c r="E15" s="16"/>
      <c r="F15" s="15">
        <v>-391</v>
      </c>
      <c r="G15" s="16"/>
      <c r="H15" s="15">
        <v>-125</v>
      </c>
      <c r="I15" s="16"/>
      <c r="J15" s="15">
        <v>-9</v>
      </c>
      <c r="K15" s="16"/>
      <c r="L15" s="15">
        <v>0</v>
      </c>
      <c r="M15" s="17"/>
      <c r="N15" s="18">
        <v>-1184</v>
      </c>
    </row>
    <row r="16" spans="1:14" ht="14.25" customHeight="1" x14ac:dyDescent="0.25">
      <c r="A16" s="65"/>
      <c r="B16" s="34"/>
      <c r="C16" s="24"/>
      <c r="D16" s="16"/>
      <c r="E16" s="16"/>
      <c r="F16" s="16"/>
      <c r="G16" s="16"/>
      <c r="H16" s="16"/>
      <c r="I16" s="16"/>
      <c r="J16" s="16"/>
      <c r="K16" s="16"/>
      <c r="L16" s="16"/>
      <c r="M16" s="17"/>
      <c r="N16" s="31"/>
    </row>
    <row r="17" spans="1:14" ht="14.25" customHeight="1" x14ac:dyDescent="0.25">
      <c r="B17" s="6" t="s">
        <v>51</v>
      </c>
      <c r="C17" s="6"/>
      <c r="D17" s="8">
        <v>870</v>
      </c>
      <c r="E17" s="9"/>
      <c r="F17" s="8">
        <v>660</v>
      </c>
      <c r="G17" s="9"/>
      <c r="H17" s="8">
        <v>164</v>
      </c>
      <c r="I17" s="9"/>
      <c r="J17" s="8">
        <v>130</v>
      </c>
      <c r="K17" s="9"/>
      <c r="L17" s="8">
        <v>-212</v>
      </c>
      <c r="M17" s="10"/>
      <c r="N17" s="11">
        <v>1612</v>
      </c>
    </row>
    <row r="18" spans="1:14" ht="14.25" customHeight="1" x14ac:dyDescent="0.25">
      <c r="B18" s="6" t="s">
        <v>52</v>
      </c>
      <c r="C18" s="6"/>
      <c r="D18" s="8">
        <v>-182</v>
      </c>
      <c r="E18" s="9"/>
      <c r="F18" s="8">
        <v>23</v>
      </c>
      <c r="G18" s="9"/>
      <c r="H18" s="8">
        <v>16</v>
      </c>
      <c r="I18" s="9"/>
      <c r="J18" s="8">
        <v>145</v>
      </c>
      <c r="K18" s="9"/>
      <c r="L18" s="8">
        <v>0</v>
      </c>
      <c r="M18" s="10"/>
      <c r="N18" s="11">
        <v>2</v>
      </c>
    </row>
    <row r="19" spans="1:14" ht="14.25" customHeight="1" x14ac:dyDescent="0.25">
      <c r="B19" s="13" t="s">
        <v>31</v>
      </c>
      <c r="C19" s="24"/>
      <c r="D19" s="15">
        <v>688</v>
      </c>
      <c r="E19" s="16"/>
      <c r="F19" s="15">
        <v>683</v>
      </c>
      <c r="G19" s="16"/>
      <c r="H19" s="15">
        <v>180</v>
      </c>
      <c r="I19" s="16"/>
      <c r="J19" s="15">
        <v>275</v>
      </c>
      <c r="K19" s="16"/>
      <c r="L19" s="15">
        <v>-212</v>
      </c>
      <c r="M19" s="17"/>
      <c r="N19" s="18">
        <v>1614</v>
      </c>
    </row>
    <row r="20" spans="1:14" ht="14.25" customHeight="1" x14ac:dyDescent="0.25">
      <c r="A20" s="65"/>
      <c r="B20" s="34"/>
      <c r="C20" s="24"/>
      <c r="D20" s="16"/>
      <c r="E20" s="16"/>
      <c r="F20" s="16"/>
      <c r="G20" s="16"/>
      <c r="H20" s="16"/>
      <c r="I20" s="16"/>
      <c r="J20" s="16"/>
      <c r="K20" s="16"/>
      <c r="L20" s="16"/>
      <c r="M20" s="17"/>
      <c r="N20" s="31"/>
    </row>
    <row r="21" spans="1:14" ht="14.25" customHeight="1" x14ac:dyDescent="0.25">
      <c r="B21" s="6" t="s">
        <v>53</v>
      </c>
      <c r="C21" s="6"/>
      <c r="D21" s="8">
        <v>14</v>
      </c>
      <c r="E21" s="9"/>
      <c r="F21" s="8">
        <v>0</v>
      </c>
      <c r="G21" s="9"/>
      <c r="H21" s="8">
        <v>6</v>
      </c>
      <c r="I21" s="9"/>
      <c r="J21" s="8">
        <v>271</v>
      </c>
      <c r="K21" s="9"/>
      <c r="L21" s="8">
        <v>-253</v>
      </c>
      <c r="M21" s="10"/>
      <c r="N21" s="11">
        <v>38</v>
      </c>
    </row>
    <row r="22" spans="1:14" ht="14.25" customHeight="1" x14ac:dyDescent="0.25">
      <c r="B22" s="6" t="s">
        <v>54</v>
      </c>
      <c r="C22" s="6"/>
      <c r="D22" s="8">
        <v>-296</v>
      </c>
      <c r="E22" s="9"/>
      <c r="F22" s="8">
        <v>-147</v>
      </c>
      <c r="G22" s="9"/>
      <c r="H22" s="8">
        <v>-88</v>
      </c>
      <c r="I22" s="9"/>
      <c r="J22" s="8">
        <v>-476</v>
      </c>
      <c r="K22" s="9"/>
      <c r="L22" s="8">
        <v>253</v>
      </c>
      <c r="M22" s="10"/>
      <c r="N22" s="11">
        <v>-754</v>
      </c>
    </row>
    <row r="23" spans="1:14" ht="14.25" customHeight="1" x14ac:dyDescent="0.25">
      <c r="B23" s="6" t="s">
        <v>55</v>
      </c>
      <c r="C23" s="6"/>
      <c r="D23" s="8">
        <v>-238</v>
      </c>
      <c r="E23" s="9"/>
      <c r="F23" s="8">
        <v>-122</v>
      </c>
      <c r="G23" s="9"/>
      <c r="H23" s="8">
        <v>-13</v>
      </c>
      <c r="I23" s="9"/>
      <c r="J23" s="8">
        <v>-91</v>
      </c>
      <c r="K23" s="9"/>
      <c r="L23" s="8">
        <v>212</v>
      </c>
      <c r="M23" s="10"/>
      <c r="N23" s="11">
        <v>-252</v>
      </c>
    </row>
    <row r="24" spans="1:14" ht="14.25" customHeight="1" x14ac:dyDescent="0.25">
      <c r="B24" s="13" t="s">
        <v>56</v>
      </c>
      <c r="C24" s="24"/>
      <c r="D24" s="15">
        <v>1192</v>
      </c>
      <c r="E24" s="16"/>
      <c r="F24" s="15">
        <v>734</v>
      </c>
      <c r="G24" s="16"/>
      <c r="H24" s="15">
        <v>424</v>
      </c>
      <c r="I24" s="16"/>
      <c r="J24" s="15">
        <v>-75</v>
      </c>
      <c r="K24" s="16"/>
      <c r="L24" s="15">
        <v>0</v>
      </c>
      <c r="M24" s="17"/>
      <c r="N24" s="18">
        <v>2275</v>
      </c>
    </row>
    <row r="25" spans="1:14" ht="14.25" customHeight="1" x14ac:dyDescent="0.25">
      <c r="B25" s="6" t="s">
        <v>57</v>
      </c>
      <c r="C25" s="6"/>
      <c r="D25" s="8">
        <v>-217</v>
      </c>
      <c r="E25" s="9"/>
      <c r="F25" s="8">
        <v>-130</v>
      </c>
      <c r="G25" s="9"/>
      <c r="H25" s="8">
        <v>-96</v>
      </c>
      <c r="I25" s="9"/>
      <c r="J25" s="8">
        <v>-31</v>
      </c>
      <c r="K25" s="9"/>
      <c r="L25" s="8">
        <v>0</v>
      </c>
      <c r="M25" s="10"/>
      <c r="N25" s="11">
        <v>-474</v>
      </c>
    </row>
    <row r="26" spans="1:14" ht="14.25" customHeight="1" x14ac:dyDescent="0.25">
      <c r="B26" s="13" t="s">
        <v>58</v>
      </c>
      <c r="C26" s="24"/>
      <c r="D26" s="15">
        <v>975</v>
      </c>
      <c r="E26" s="16"/>
      <c r="F26" s="15">
        <v>604</v>
      </c>
      <c r="G26" s="16"/>
      <c r="H26" s="15">
        <v>328</v>
      </c>
      <c r="I26" s="16"/>
      <c r="J26" s="15">
        <v>-106</v>
      </c>
      <c r="K26" s="16"/>
      <c r="L26" s="15">
        <v>0</v>
      </c>
      <c r="M26" s="17"/>
      <c r="N26" s="18">
        <v>1801</v>
      </c>
    </row>
    <row r="27" spans="1:14" ht="14.25" customHeight="1" x14ac:dyDescent="0.25">
      <c r="B27" s="6" t="s">
        <v>59</v>
      </c>
      <c r="C27" s="6"/>
      <c r="D27" s="8">
        <v>-2</v>
      </c>
      <c r="E27" s="9"/>
      <c r="F27" s="8">
        <v>0</v>
      </c>
      <c r="G27" s="9"/>
      <c r="H27" s="8">
        <v>-11</v>
      </c>
      <c r="I27" s="9"/>
      <c r="J27" s="8">
        <v>0</v>
      </c>
      <c r="K27" s="9"/>
      <c r="L27" s="8">
        <v>0</v>
      </c>
      <c r="M27" s="10"/>
      <c r="N27" s="11">
        <v>-13</v>
      </c>
    </row>
    <row r="28" spans="1:14" ht="14.25" customHeight="1" x14ac:dyDescent="0.25">
      <c r="B28" s="35" t="s">
        <v>60</v>
      </c>
      <c r="C28" s="36"/>
      <c r="D28" s="41">
        <v>973</v>
      </c>
      <c r="E28" s="42"/>
      <c r="F28" s="41">
        <v>604</v>
      </c>
      <c r="G28" s="42"/>
      <c r="H28" s="41">
        <v>317</v>
      </c>
      <c r="I28" s="42"/>
      <c r="J28" s="41">
        <v>-106</v>
      </c>
      <c r="K28" s="42"/>
      <c r="L28" s="41">
        <v>0</v>
      </c>
      <c r="M28" s="43"/>
      <c r="N28" s="44">
        <v>1788</v>
      </c>
    </row>
    <row r="29" spans="1:14" ht="14.25" customHeight="1" x14ac:dyDescent="0.25">
      <c r="B29" s="3"/>
      <c r="C29" s="3"/>
      <c r="D29" s="66"/>
      <c r="E29" s="66"/>
      <c r="F29" s="66"/>
      <c r="G29" s="66"/>
      <c r="H29" s="66"/>
      <c r="I29" s="66"/>
      <c r="J29" s="66"/>
      <c r="K29" s="66"/>
      <c r="L29" s="66"/>
      <c r="M29" s="66"/>
      <c r="N29" s="67"/>
    </row>
    <row r="30" spans="1:14" ht="14.25" customHeight="1" x14ac:dyDescent="0.25">
      <c r="B30" s="3"/>
      <c r="C30" s="3"/>
      <c r="D30" s="68"/>
      <c r="E30" s="66"/>
      <c r="F30" s="66"/>
      <c r="G30" s="66"/>
      <c r="H30" s="66"/>
      <c r="I30" s="66"/>
      <c r="J30" s="66"/>
      <c r="K30" s="66"/>
      <c r="L30" s="66"/>
      <c r="M30" s="66"/>
      <c r="N30" s="67"/>
    </row>
    <row r="31" spans="1:14" ht="14.25" customHeight="1" x14ac:dyDescent="0.25">
      <c r="B31" s="3"/>
      <c r="C31" s="3"/>
      <c r="D31" s="68"/>
      <c r="E31" s="66"/>
      <c r="F31" s="66"/>
      <c r="G31" s="66"/>
      <c r="H31" s="66"/>
      <c r="I31" s="66"/>
      <c r="J31" s="66"/>
      <c r="K31" s="66"/>
      <c r="L31" s="66"/>
      <c r="M31" s="66"/>
      <c r="N31" s="67"/>
    </row>
    <row r="32" spans="1:14" ht="14.25" customHeight="1" x14ac:dyDescent="0.25">
      <c r="B32" s="3"/>
      <c r="C32" s="3"/>
      <c r="D32" s="66"/>
      <c r="E32" s="66"/>
      <c r="F32" s="66"/>
      <c r="G32" s="66"/>
      <c r="H32" s="66"/>
      <c r="I32" s="66"/>
      <c r="J32" s="66"/>
      <c r="K32" s="66"/>
      <c r="L32" s="66"/>
      <c r="M32" s="66"/>
      <c r="N32" s="67"/>
    </row>
    <row r="33" spans="2:14" ht="14.25" customHeight="1" x14ac:dyDescent="0.25">
      <c r="B33" s="3"/>
      <c r="C33" s="3"/>
      <c r="D33" s="66"/>
      <c r="E33" s="66"/>
      <c r="F33" s="66"/>
      <c r="G33" s="66"/>
      <c r="H33" s="66"/>
      <c r="I33" s="66"/>
      <c r="J33" s="66"/>
      <c r="K33" s="66"/>
      <c r="L33" s="66"/>
      <c r="M33" s="66"/>
      <c r="N33" s="66"/>
    </row>
    <row r="34" spans="2:14" ht="14.25" customHeight="1" x14ac:dyDescent="0.25">
      <c r="B34" s="3"/>
      <c r="C34" s="3"/>
      <c r="D34" s="66"/>
      <c r="E34" s="66"/>
      <c r="F34" s="66"/>
      <c r="G34" s="66"/>
      <c r="H34" s="66"/>
      <c r="I34" s="66"/>
      <c r="J34" s="66"/>
      <c r="K34" s="66"/>
      <c r="L34" s="66"/>
      <c r="M34" s="66"/>
      <c r="N34" s="69"/>
    </row>
    <row r="35" spans="2:14" ht="14.25" customHeight="1" x14ac:dyDescent="0.25">
      <c r="B35" s="3"/>
      <c r="C35" s="3"/>
      <c r="D35" s="66"/>
      <c r="E35" s="66"/>
      <c r="F35" s="66"/>
      <c r="G35" s="66"/>
      <c r="H35" s="66"/>
      <c r="I35" s="66"/>
      <c r="J35" s="66"/>
      <c r="K35" s="66"/>
      <c r="L35" s="66"/>
      <c r="M35" s="66"/>
      <c r="N35" s="67"/>
    </row>
    <row r="36" spans="2:14" ht="14.25" customHeight="1" x14ac:dyDescent="0.25">
      <c r="B36" s="3"/>
      <c r="C36" s="3"/>
      <c r="D36" s="66"/>
      <c r="E36" s="66"/>
      <c r="F36" s="66"/>
      <c r="G36" s="66"/>
      <c r="H36" s="66"/>
      <c r="I36" s="66"/>
      <c r="J36" s="66"/>
      <c r="K36" s="66"/>
      <c r="L36" s="66"/>
      <c r="M36" s="66"/>
      <c r="N36" s="67"/>
    </row>
    <row r="37" spans="2:14" ht="14.25" customHeight="1" x14ac:dyDescent="0.25">
      <c r="B37" s="3"/>
      <c r="C37" s="3"/>
      <c r="D37" s="66"/>
      <c r="E37" s="66"/>
      <c r="F37" s="66"/>
      <c r="G37" s="66"/>
      <c r="H37" s="66"/>
      <c r="I37" s="66"/>
      <c r="J37" s="66"/>
      <c r="K37" s="66"/>
      <c r="L37" s="66"/>
      <c r="M37" s="66"/>
      <c r="N37" s="67"/>
    </row>
    <row r="38" spans="2:14" ht="14.25" customHeight="1" x14ac:dyDescent="0.25">
      <c r="B38" s="3"/>
      <c r="C38" s="3"/>
      <c r="D38" s="66"/>
      <c r="E38" s="66"/>
      <c r="F38" s="66"/>
      <c r="G38" s="66"/>
      <c r="H38" s="66"/>
      <c r="I38" s="66"/>
      <c r="J38" s="66"/>
      <c r="K38" s="66"/>
      <c r="L38" s="66"/>
      <c r="M38" s="66"/>
      <c r="N38" s="67"/>
    </row>
    <row r="39" spans="2:14" ht="14.25" customHeight="1" x14ac:dyDescent="0.25">
      <c r="B39" s="3"/>
      <c r="C39" s="3"/>
      <c r="D39" s="68"/>
      <c r="E39" s="66"/>
      <c r="F39" s="66"/>
      <c r="G39" s="66"/>
      <c r="H39" s="66"/>
      <c r="I39" s="66"/>
      <c r="J39" s="66"/>
      <c r="K39" s="66"/>
      <c r="L39" s="66"/>
      <c r="M39" s="66"/>
      <c r="N39" s="67"/>
    </row>
    <row r="40" spans="2:14" ht="14.25" customHeight="1" x14ac:dyDescent="0.25">
      <c r="B40" s="68"/>
      <c r="C40" s="68"/>
      <c r="D40" s="68"/>
      <c r="E40" s="66"/>
      <c r="F40" s="66"/>
      <c r="G40" s="66"/>
      <c r="H40" s="66"/>
      <c r="I40" s="66"/>
      <c r="J40" s="66"/>
      <c r="K40" s="66"/>
      <c r="L40" s="66"/>
      <c r="M40" s="66"/>
      <c r="N40" s="67"/>
    </row>
  </sheetData>
  <pageMargins left="0.7" right="0.7"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3791-FDE5-41AC-8DB4-ED0C7CDA728B}">
  <sheetPr>
    <tabColor rgb="FF0F4DBC"/>
    <pageSetUpPr fitToPage="1"/>
  </sheetPr>
  <dimension ref="B2:P24"/>
  <sheetViews>
    <sheetView zoomScaleNormal="100" workbookViewId="0"/>
  </sheetViews>
  <sheetFormatPr defaultColWidth="9.2109375" defaultRowHeight="14.25" customHeight="1" x14ac:dyDescent="0.25"/>
  <cols>
    <col min="1" max="1" width="2.78515625" style="57" customWidth="1"/>
    <col min="2" max="2" width="30" style="57" customWidth="1"/>
    <col min="3" max="3" width="1.35546875" style="57" customWidth="1"/>
    <col min="4" max="4" width="11.78515625" style="56" customWidth="1"/>
    <col min="5" max="5" width="1.35546875" style="56" customWidth="1"/>
    <col min="6" max="6" width="11.78515625" style="56" customWidth="1"/>
    <col min="7" max="7" width="1.35546875" style="56" customWidth="1"/>
    <col min="8" max="8" width="11.78515625" style="56" customWidth="1"/>
    <col min="9" max="9" width="1.35546875" style="56" customWidth="1"/>
    <col min="10" max="10" width="11.78515625" style="56" customWidth="1"/>
    <col min="11" max="11" width="1.35546875" style="56" customWidth="1"/>
    <col min="12" max="12" width="11.78515625" style="56" customWidth="1"/>
    <col min="13" max="13" width="1.35546875" style="56" customWidth="1"/>
    <col min="14" max="14" width="11.78515625" style="56" customWidth="1"/>
    <col min="15" max="15" width="1.35546875" style="56" customWidth="1"/>
    <col min="16" max="16" width="11.78515625" style="56" customWidth="1"/>
    <col min="17" max="16384" width="9.2109375" style="57"/>
  </cols>
  <sheetData>
    <row r="2" spans="2:16" ht="14.25" customHeight="1" x14ac:dyDescent="0.25">
      <c r="B2" s="55" t="s">
        <v>17</v>
      </c>
      <c r="C2" s="55"/>
    </row>
    <row r="3" spans="2:16" ht="14.25" customHeight="1" x14ac:dyDescent="0.25">
      <c r="B3" s="58"/>
      <c r="C3" s="58"/>
      <c r="D3" s="59"/>
      <c r="E3" s="59"/>
      <c r="F3" s="60"/>
      <c r="G3" s="59"/>
      <c r="H3" s="60" t="s">
        <v>18</v>
      </c>
      <c r="I3" s="59"/>
      <c r="J3" s="60"/>
      <c r="K3" s="59"/>
      <c r="L3" s="59"/>
      <c r="N3" s="53" t="s">
        <v>19</v>
      </c>
      <c r="P3" s="101" t="s">
        <v>19</v>
      </c>
    </row>
    <row r="4" spans="2:16" ht="14.25" customHeight="1" x14ac:dyDescent="0.25">
      <c r="B4" s="88" t="s">
        <v>20</v>
      </c>
      <c r="C4" s="88"/>
      <c r="D4" s="119" t="s">
        <v>21</v>
      </c>
      <c r="E4" s="119"/>
      <c r="F4" s="120" t="s">
        <v>22</v>
      </c>
      <c r="G4" s="120"/>
      <c r="H4" s="120" t="s">
        <v>23</v>
      </c>
      <c r="I4" s="119"/>
      <c r="J4" s="120" t="s">
        <v>24</v>
      </c>
      <c r="K4" s="119"/>
      <c r="L4" s="119" t="s">
        <v>25</v>
      </c>
      <c r="M4" s="121"/>
      <c r="N4" s="122" t="s">
        <v>26</v>
      </c>
      <c r="O4" s="121"/>
      <c r="P4" s="123" t="s">
        <v>27</v>
      </c>
    </row>
    <row r="5" spans="2:16" ht="14.25" customHeight="1" x14ac:dyDescent="0.25">
      <c r="B5" s="27" t="s">
        <v>4</v>
      </c>
      <c r="C5" s="27"/>
      <c r="D5" s="124">
        <v>9779</v>
      </c>
      <c r="E5" s="125"/>
      <c r="F5" s="124">
        <v>8687</v>
      </c>
      <c r="G5" s="125"/>
      <c r="H5" s="124">
        <v>3797</v>
      </c>
      <c r="I5" s="125"/>
      <c r="J5" s="124">
        <v>581</v>
      </c>
      <c r="K5" s="125"/>
      <c r="L5" s="124">
        <v>-365</v>
      </c>
      <c r="M5" s="126"/>
      <c r="N5" s="127">
        <v>22479</v>
      </c>
      <c r="O5" s="126"/>
      <c r="P5" s="128">
        <v>21783</v>
      </c>
    </row>
    <row r="6" spans="2:16" ht="14.25" customHeight="1" x14ac:dyDescent="0.25">
      <c r="B6" s="27" t="s">
        <v>28</v>
      </c>
      <c r="C6" s="27"/>
      <c r="D6" s="124">
        <v>1411</v>
      </c>
      <c r="E6" s="125"/>
      <c r="F6" s="124">
        <v>1007</v>
      </c>
      <c r="G6" s="125"/>
      <c r="H6" s="124">
        <v>509</v>
      </c>
      <c r="I6" s="125"/>
      <c r="J6" s="124">
        <v>-69</v>
      </c>
      <c r="K6" s="125"/>
      <c r="L6" s="125"/>
      <c r="M6" s="126"/>
      <c r="N6" s="127">
        <v>2858</v>
      </c>
      <c r="O6" s="126"/>
      <c r="P6" s="128">
        <v>2813</v>
      </c>
    </row>
    <row r="7" spans="2:16" ht="14.25" customHeight="1" x14ac:dyDescent="0.25">
      <c r="B7" s="64" t="s">
        <v>29</v>
      </c>
      <c r="C7" s="27"/>
      <c r="D7" s="146">
        <v>0.84499999999999997</v>
      </c>
      <c r="E7" s="144"/>
      <c r="F7" s="145"/>
      <c r="G7" s="144"/>
      <c r="H7" s="146">
        <v>0.88700000000000001</v>
      </c>
      <c r="I7" s="129"/>
      <c r="J7" s="129"/>
      <c r="K7" s="129"/>
      <c r="L7" s="129"/>
      <c r="M7" s="130"/>
      <c r="N7" s="130"/>
      <c r="O7" s="130"/>
      <c r="P7" s="130"/>
    </row>
    <row r="8" spans="2:16" ht="14.25" customHeight="1" x14ac:dyDescent="0.25">
      <c r="B8" s="5" t="s">
        <v>30</v>
      </c>
      <c r="C8" s="27"/>
      <c r="D8" s="124">
        <f>'H1 24 - Income statement'!D15</f>
        <v>-714</v>
      </c>
      <c r="E8" s="125"/>
      <c r="F8" s="124">
        <f>'H1 24 - Income statement'!F15</f>
        <v>-301</v>
      </c>
      <c r="G8" s="125"/>
      <c r="H8" s="124">
        <f>'H1 24 - Income statement'!H15</f>
        <v>-140</v>
      </c>
      <c r="I8" s="125"/>
      <c r="J8" s="124">
        <f>'H1 24 - Income statement'!J15</f>
        <v>0</v>
      </c>
      <c r="K8" s="125"/>
      <c r="L8" s="125"/>
      <c r="M8" s="126"/>
      <c r="N8" s="127">
        <f>'H1 24 - Income statement'!N15</f>
        <v>-1155</v>
      </c>
      <c r="O8" s="126"/>
      <c r="P8" s="128">
        <f>'H1 24 - Income statement'!P15</f>
        <v>-1184</v>
      </c>
    </row>
    <row r="9" spans="2:16" ht="14.25" customHeight="1" x14ac:dyDescent="0.25">
      <c r="B9" s="27" t="s">
        <v>31</v>
      </c>
      <c r="C9" s="27"/>
      <c r="D9" s="124">
        <v>1249</v>
      </c>
      <c r="E9" s="125"/>
      <c r="F9" s="124">
        <v>827</v>
      </c>
      <c r="G9" s="125"/>
      <c r="H9" s="124">
        <v>289</v>
      </c>
      <c r="I9" s="125"/>
      <c r="J9" s="124">
        <v>169</v>
      </c>
      <c r="K9" s="125"/>
      <c r="L9" s="124">
        <v>-306</v>
      </c>
      <c r="M9" s="126"/>
      <c r="N9" s="127">
        <v>2228</v>
      </c>
      <c r="O9" s="126"/>
      <c r="P9" s="128">
        <v>1614</v>
      </c>
    </row>
    <row r="10" spans="2:16" ht="14.25" customHeight="1" x14ac:dyDescent="0.25">
      <c r="B10" s="142" t="s">
        <v>16</v>
      </c>
      <c r="C10" s="27"/>
      <c r="D10" s="146">
        <v>3.5999999999999997E-2</v>
      </c>
      <c r="E10" s="131"/>
      <c r="F10" s="146">
        <v>4.7E-2</v>
      </c>
      <c r="G10" s="131"/>
      <c r="H10" s="146">
        <v>4.2999999999999997E-2</v>
      </c>
      <c r="I10" s="131"/>
      <c r="J10" s="146">
        <v>2.1999999999999999E-2</v>
      </c>
      <c r="K10" s="131"/>
      <c r="L10" s="131"/>
      <c r="M10" s="132"/>
      <c r="N10" s="147">
        <v>0.04</v>
      </c>
      <c r="O10" s="132"/>
      <c r="P10" s="148">
        <v>2.7E-2</v>
      </c>
    </row>
    <row r="11" spans="2:16" ht="14.25" customHeight="1" x14ac:dyDescent="0.25">
      <c r="B11" s="27" t="s">
        <v>32</v>
      </c>
      <c r="C11" s="27"/>
      <c r="D11" s="124">
        <v>989</v>
      </c>
      <c r="E11" s="125"/>
      <c r="F11" s="124">
        <v>883</v>
      </c>
      <c r="G11" s="125"/>
      <c r="H11" s="124">
        <v>435</v>
      </c>
      <c r="I11" s="125"/>
      <c r="J11" s="124">
        <v>-219</v>
      </c>
      <c r="K11" s="125"/>
      <c r="L11" s="125"/>
      <c r="M11" s="126"/>
      <c r="N11" s="127">
        <v>2088</v>
      </c>
      <c r="O11" s="126"/>
      <c r="P11" s="128">
        <v>1788</v>
      </c>
    </row>
    <row r="12" spans="2:16" ht="14.25" customHeight="1" x14ac:dyDescent="0.25">
      <c r="B12" s="27"/>
      <c r="C12" s="27"/>
      <c r="D12" s="129"/>
      <c r="E12" s="129"/>
      <c r="F12" s="129"/>
      <c r="G12" s="129"/>
      <c r="H12" s="129"/>
      <c r="I12" s="129"/>
      <c r="J12" s="129"/>
      <c r="K12" s="129"/>
      <c r="L12" s="129"/>
      <c r="M12" s="130"/>
      <c r="N12" s="134"/>
      <c r="O12" s="130"/>
      <c r="P12" s="134"/>
    </row>
    <row r="13" spans="2:16" ht="14.25" customHeight="1" x14ac:dyDescent="0.25">
      <c r="B13" s="27" t="s">
        <v>3</v>
      </c>
      <c r="C13" s="27"/>
      <c r="D13" s="135" t="s">
        <v>33</v>
      </c>
      <c r="E13" s="129"/>
      <c r="F13" s="129"/>
      <c r="G13" s="129"/>
      <c r="H13" s="129"/>
      <c r="I13" s="129"/>
      <c r="J13" s="129"/>
      <c r="K13" s="129"/>
      <c r="L13" s="129"/>
      <c r="M13" s="130"/>
      <c r="N13" s="136">
        <v>6.97</v>
      </c>
      <c r="O13" s="130"/>
      <c r="P13" s="137">
        <v>5.87</v>
      </c>
    </row>
    <row r="14" spans="2:16" ht="14.25" customHeight="1" x14ac:dyDescent="0.25">
      <c r="B14" s="27"/>
      <c r="C14" s="27"/>
      <c r="D14" s="135" t="s">
        <v>34</v>
      </c>
      <c r="E14" s="129"/>
      <c r="F14" s="129"/>
      <c r="G14" s="129"/>
      <c r="H14" s="129"/>
      <c r="I14" s="129"/>
      <c r="J14" s="129"/>
      <c r="K14" s="129"/>
      <c r="L14" s="129"/>
      <c r="M14" s="130"/>
      <c r="N14" s="136">
        <v>6.19</v>
      </c>
      <c r="O14" s="130"/>
      <c r="P14" s="137">
        <v>5.36</v>
      </c>
    </row>
    <row r="15" spans="2:16" ht="14.25" customHeight="1" x14ac:dyDescent="0.25">
      <c r="B15" s="27" t="s">
        <v>14</v>
      </c>
      <c r="C15" s="27"/>
      <c r="D15" s="129"/>
      <c r="E15" s="129"/>
      <c r="F15" s="129"/>
      <c r="G15" s="129"/>
      <c r="H15" s="129"/>
      <c r="I15" s="129"/>
      <c r="J15" s="129"/>
      <c r="K15" s="129"/>
      <c r="L15" s="129"/>
      <c r="M15" s="143"/>
      <c r="N15" s="141">
        <v>0.20100000000000001</v>
      </c>
      <c r="O15" s="134"/>
      <c r="P15" s="133">
        <v>0.20200000000000001</v>
      </c>
    </row>
    <row r="16" spans="2:16" ht="14.25" customHeight="1" x14ac:dyDescent="0.25">
      <c r="B16" s="27"/>
      <c r="C16" s="27"/>
      <c r="D16" s="129"/>
      <c r="E16" s="129"/>
      <c r="F16" s="129"/>
      <c r="G16" s="129"/>
      <c r="H16" s="129"/>
      <c r="I16" s="129"/>
      <c r="J16" s="129"/>
      <c r="K16" s="129"/>
      <c r="L16" s="129"/>
      <c r="M16" s="130"/>
      <c r="N16" s="130"/>
      <c r="O16" s="130"/>
      <c r="P16" s="130"/>
    </row>
    <row r="17" spans="2:16" ht="14.25" customHeight="1" x14ac:dyDescent="0.25">
      <c r="B17" s="27"/>
      <c r="C17" s="27"/>
      <c r="D17" s="129"/>
      <c r="E17" s="129"/>
      <c r="F17" s="129"/>
      <c r="G17" s="129"/>
      <c r="H17" s="129"/>
      <c r="I17" s="129"/>
      <c r="J17" s="129"/>
      <c r="K17" s="129"/>
      <c r="L17" s="129"/>
      <c r="M17" s="130"/>
      <c r="N17" s="138"/>
      <c r="O17" s="130"/>
      <c r="P17" s="138"/>
    </row>
    <row r="18" spans="2:16" ht="14.25" customHeight="1" x14ac:dyDescent="0.25">
      <c r="B18" s="27"/>
      <c r="C18" s="27"/>
      <c r="D18" s="129"/>
      <c r="E18" s="129"/>
      <c r="F18" s="129"/>
      <c r="G18" s="129"/>
      <c r="H18" s="129"/>
      <c r="I18" s="129"/>
      <c r="J18" s="129"/>
      <c r="K18" s="129"/>
      <c r="L18" s="129"/>
      <c r="M18" s="130"/>
      <c r="N18" s="139" t="s">
        <v>35</v>
      </c>
      <c r="O18" s="130"/>
      <c r="P18" s="140" t="s">
        <v>36</v>
      </c>
    </row>
    <row r="19" spans="2:16" ht="14.25" customHeight="1" x14ac:dyDescent="0.25">
      <c r="B19" s="27" t="s">
        <v>37</v>
      </c>
      <c r="C19" s="27"/>
      <c r="D19" s="124">
        <v>2458</v>
      </c>
      <c r="E19" s="125"/>
      <c r="F19" s="124">
        <v>19058</v>
      </c>
      <c r="G19" s="125"/>
      <c r="H19" s="124">
        <v>637</v>
      </c>
      <c r="I19" s="125"/>
      <c r="J19" s="124">
        <v>92</v>
      </c>
      <c r="K19" s="125"/>
      <c r="L19" s="125"/>
      <c r="M19" s="126"/>
      <c r="N19" s="127">
        <v>22245</v>
      </c>
      <c r="O19" s="126"/>
      <c r="P19" s="128">
        <v>22244</v>
      </c>
    </row>
    <row r="20" spans="2:16" ht="14.25" customHeight="1" x14ac:dyDescent="0.25">
      <c r="B20" s="27" t="s">
        <v>38</v>
      </c>
      <c r="C20" s="27"/>
      <c r="D20" s="124">
        <v>1640</v>
      </c>
      <c r="E20" s="125"/>
      <c r="F20" s="124">
        <v>6069</v>
      </c>
      <c r="G20" s="125"/>
      <c r="H20" s="124">
        <v>213</v>
      </c>
      <c r="I20" s="125"/>
      <c r="J20" s="124">
        <v>43</v>
      </c>
      <c r="K20" s="125"/>
      <c r="L20" s="125"/>
      <c r="M20" s="126"/>
      <c r="N20" s="127">
        <v>7965</v>
      </c>
      <c r="O20" s="126"/>
      <c r="P20" s="128">
        <v>8247</v>
      </c>
    </row>
    <row r="21" spans="2:16" ht="14.25" customHeight="1" x14ac:dyDescent="0.25">
      <c r="B21" s="27"/>
      <c r="C21" s="27"/>
      <c r="D21" s="129"/>
      <c r="E21" s="129"/>
      <c r="F21" s="129"/>
      <c r="G21" s="129"/>
      <c r="H21" s="129"/>
      <c r="I21" s="129"/>
      <c r="J21" s="129"/>
      <c r="K21" s="129"/>
      <c r="L21" s="129"/>
      <c r="M21" s="130"/>
      <c r="N21" s="134"/>
      <c r="O21" s="130"/>
      <c r="P21" s="134"/>
    </row>
    <row r="22" spans="2:16" ht="14.25" customHeight="1" x14ac:dyDescent="0.25">
      <c r="B22" s="27" t="s">
        <v>39</v>
      </c>
      <c r="C22" s="27"/>
      <c r="D22" s="129"/>
      <c r="E22" s="129"/>
      <c r="F22" s="129"/>
      <c r="G22" s="129"/>
      <c r="H22" s="129"/>
      <c r="I22" s="129"/>
      <c r="J22" s="129"/>
      <c r="K22" s="129"/>
      <c r="L22" s="129"/>
      <c r="M22" s="130"/>
      <c r="N22" s="127">
        <v>20436</v>
      </c>
      <c r="O22" s="130"/>
      <c r="P22" s="128">
        <v>19972</v>
      </c>
    </row>
    <row r="23" spans="2:16" ht="14.25" customHeight="1" x14ac:dyDescent="0.25">
      <c r="B23" s="27" t="s">
        <v>40</v>
      </c>
      <c r="C23" s="27"/>
      <c r="D23" s="135" t="s">
        <v>33</v>
      </c>
      <c r="E23" s="129"/>
      <c r="F23" s="129"/>
      <c r="G23" s="129"/>
      <c r="H23" s="129"/>
      <c r="I23" s="129"/>
      <c r="J23" s="129"/>
      <c r="K23" s="129"/>
      <c r="L23" s="129"/>
      <c r="M23" s="130"/>
      <c r="N23" s="136">
        <v>70.05</v>
      </c>
      <c r="O23" s="130"/>
      <c r="P23" s="137">
        <v>68.77</v>
      </c>
    </row>
    <row r="24" spans="2:16" ht="14.25" customHeight="1" x14ac:dyDescent="0.25">
      <c r="B24" s="29"/>
      <c r="C24" s="29"/>
      <c r="D24" s="135" t="s">
        <v>34</v>
      </c>
      <c r="E24" s="129"/>
      <c r="F24" s="129"/>
      <c r="G24" s="129"/>
      <c r="H24" s="129"/>
      <c r="I24" s="129"/>
      <c r="J24" s="129"/>
      <c r="K24" s="129"/>
      <c r="L24" s="129"/>
      <c r="M24" s="130"/>
      <c r="N24" s="136">
        <v>62.96</v>
      </c>
      <c r="O24" s="130"/>
      <c r="P24" s="137">
        <v>57.87</v>
      </c>
    </row>
  </sheetData>
  <pageMargins left="0.7" right="0.7" top="0.75" bottom="0.75" header="0.3" footer="0.3"/>
  <pageSetup scale="9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15582-C6A0-478D-9844-A9E1E6BC8BA7}">
  <sheetPr>
    <tabColor rgb="FF0F4DBC"/>
    <pageSetUpPr fitToPage="1"/>
  </sheetPr>
  <dimension ref="A2:P39"/>
  <sheetViews>
    <sheetView zoomScaleNormal="100" workbookViewId="0"/>
  </sheetViews>
  <sheetFormatPr defaultColWidth="9.2109375" defaultRowHeight="14.25" customHeight="1" x14ac:dyDescent="0.25"/>
  <cols>
    <col min="1" max="1" width="2.78515625" style="57" customWidth="1"/>
    <col min="2" max="2" width="46.78515625" style="57" customWidth="1"/>
    <col min="3" max="3" width="1.35546875" style="57" customWidth="1"/>
    <col min="4" max="4" width="11.78515625" style="56" customWidth="1"/>
    <col min="5" max="5" width="1.35546875" style="56" customWidth="1"/>
    <col min="6" max="6" width="11.78515625" style="56" customWidth="1"/>
    <col min="7" max="7" width="1.35546875" style="56" customWidth="1"/>
    <col min="8" max="8" width="11.78515625" style="56" customWidth="1"/>
    <col min="9" max="9" width="1.35546875" style="56" customWidth="1"/>
    <col min="10" max="10" width="11.78515625" style="56" customWidth="1"/>
    <col min="11" max="11" width="1.35546875" style="56" customWidth="1"/>
    <col min="12" max="12" width="11.78515625" style="56" customWidth="1"/>
    <col min="13" max="13" width="1.35546875" style="56" customWidth="1"/>
    <col min="14" max="14" width="11.78515625" style="56" customWidth="1"/>
    <col min="15" max="15" width="1.35546875" style="56" customWidth="1"/>
    <col min="16" max="16" width="11.78515625" style="56" customWidth="1"/>
    <col min="17" max="16384" width="9.2109375" style="57"/>
  </cols>
  <sheetData>
    <row r="2" spans="1:16" ht="14.25" customHeight="1" x14ac:dyDescent="0.25">
      <c r="B2" s="55" t="s">
        <v>41</v>
      </c>
      <c r="C2" s="55"/>
      <c r="P2" s="96"/>
    </row>
    <row r="3" spans="1:16" ht="14.25" customHeight="1" x14ac:dyDescent="0.25">
      <c r="B3" s="58"/>
      <c r="C3" s="58"/>
      <c r="D3" s="59"/>
      <c r="E3" s="59"/>
      <c r="F3" s="60"/>
      <c r="G3" s="59"/>
      <c r="H3" s="60" t="s">
        <v>42</v>
      </c>
      <c r="I3" s="59"/>
      <c r="J3" s="60"/>
      <c r="K3" s="59"/>
      <c r="L3" s="59"/>
      <c r="N3" s="53" t="s">
        <v>19</v>
      </c>
      <c r="P3" s="101" t="s">
        <v>19</v>
      </c>
    </row>
    <row r="4" spans="1:16" ht="14.25" customHeight="1" x14ac:dyDescent="0.25">
      <c r="B4" s="27" t="s">
        <v>43</v>
      </c>
      <c r="C4" s="27"/>
      <c r="D4" s="61" t="s">
        <v>21</v>
      </c>
      <c r="E4" s="61"/>
      <c r="F4" s="61" t="s">
        <v>22</v>
      </c>
      <c r="G4" s="62"/>
      <c r="H4" s="62" t="s">
        <v>23</v>
      </c>
      <c r="I4" s="61"/>
      <c r="J4" s="62" t="s">
        <v>24</v>
      </c>
      <c r="K4" s="61"/>
      <c r="L4" s="61" t="s">
        <v>25</v>
      </c>
      <c r="M4" s="63"/>
      <c r="N4" s="54" t="s">
        <v>26</v>
      </c>
      <c r="O4" s="63"/>
      <c r="P4" s="102" t="s">
        <v>27</v>
      </c>
    </row>
    <row r="5" spans="1:16" ht="14.25" customHeight="1" x14ac:dyDescent="0.25">
      <c r="B5" s="33" t="s">
        <v>4</v>
      </c>
      <c r="C5" s="33"/>
      <c r="D5" s="37">
        <v>9779</v>
      </c>
      <c r="E5" s="38"/>
      <c r="F5" s="37">
        <v>8687</v>
      </c>
      <c r="G5" s="38"/>
      <c r="H5" s="37">
        <v>3797</v>
      </c>
      <c r="I5" s="38"/>
      <c r="J5" s="37">
        <v>581</v>
      </c>
      <c r="K5" s="38"/>
      <c r="L5" s="37">
        <v>-365</v>
      </c>
      <c r="M5" s="39"/>
      <c r="N5" s="40">
        <v>22479</v>
      </c>
      <c r="O5" s="39"/>
      <c r="P5" s="45">
        <v>21783</v>
      </c>
    </row>
    <row r="6" spans="1:16" ht="14.25" customHeight="1" x14ac:dyDescent="0.25">
      <c r="B6" s="6" t="s">
        <v>44</v>
      </c>
      <c r="C6" s="6"/>
      <c r="D6" s="8">
        <v>-7837</v>
      </c>
      <c r="E6" s="9"/>
      <c r="F6" s="8">
        <v>-7233</v>
      </c>
      <c r="G6" s="9"/>
      <c r="H6" s="8">
        <v>-3060</v>
      </c>
      <c r="I6" s="9"/>
      <c r="J6" s="8">
        <v>-645</v>
      </c>
      <c r="K6" s="9"/>
      <c r="L6" s="8">
        <v>422</v>
      </c>
      <c r="M6" s="10"/>
      <c r="N6" s="11">
        <v>-18353</v>
      </c>
      <c r="O6" s="10"/>
      <c r="P6" s="12">
        <v>-18280</v>
      </c>
    </row>
    <row r="7" spans="1:16" ht="14.25" customHeight="1" x14ac:dyDescent="0.25">
      <c r="B7" s="20" t="s">
        <v>45</v>
      </c>
      <c r="C7" s="24"/>
      <c r="D7" s="21">
        <v>1942</v>
      </c>
      <c r="E7" s="16"/>
      <c r="F7" s="21">
        <v>1454</v>
      </c>
      <c r="G7" s="16"/>
      <c r="H7" s="21">
        <v>737</v>
      </c>
      <c r="I7" s="16"/>
      <c r="J7" s="21">
        <v>-64</v>
      </c>
      <c r="K7" s="16"/>
      <c r="L7" s="21">
        <v>57</v>
      </c>
      <c r="M7" s="17"/>
      <c r="N7" s="22">
        <v>4126</v>
      </c>
      <c r="O7" s="17"/>
      <c r="P7" s="23">
        <v>3503</v>
      </c>
    </row>
    <row r="8" spans="1:16" ht="14.25" customHeight="1" x14ac:dyDescent="0.25">
      <c r="B8" s="6" t="s">
        <v>46</v>
      </c>
      <c r="C8" s="6"/>
      <c r="D8" s="8">
        <v>-649</v>
      </c>
      <c r="E8" s="9"/>
      <c r="F8" s="8">
        <v>-589</v>
      </c>
      <c r="G8" s="9"/>
      <c r="H8" s="8">
        <v>-817</v>
      </c>
      <c r="I8" s="9"/>
      <c r="J8" s="8">
        <v>-25</v>
      </c>
      <c r="K8" s="9"/>
      <c r="L8" s="8">
        <v>351</v>
      </c>
      <c r="M8" s="10"/>
      <c r="N8" s="11">
        <v>-1729</v>
      </c>
      <c r="O8" s="10"/>
      <c r="P8" s="12">
        <v>-1710</v>
      </c>
    </row>
    <row r="9" spans="1:16" ht="14.25" customHeight="1" x14ac:dyDescent="0.25">
      <c r="B9" s="6" t="s">
        <v>47</v>
      </c>
      <c r="C9" s="6"/>
      <c r="D9" s="8">
        <v>118</v>
      </c>
      <c r="E9" s="9"/>
      <c r="F9" s="8">
        <v>142</v>
      </c>
      <c r="G9" s="9"/>
      <c r="H9" s="8">
        <v>589</v>
      </c>
      <c r="I9" s="9"/>
      <c r="J9" s="8">
        <v>20</v>
      </c>
      <c r="K9" s="9"/>
      <c r="L9" s="8">
        <v>-408</v>
      </c>
      <c r="M9" s="10"/>
      <c r="N9" s="11">
        <v>461</v>
      </c>
      <c r="O9" s="10"/>
      <c r="P9" s="12">
        <v>1020</v>
      </c>
    </row>
    <row r="10" spans="1:16" ht="14.25" customHeight="1" x14ac:dyDescent="0.25">
      <c r="B10" s="24" t="s">
        <v>48</v>
      </c>
      <c r="C10" s="24"/>
      <c r="D10" s="30">
        <v>-531</v>
      </c>
      <c r="E10" s="16"/>
      <c r="F10" s="30">
        <v>-447</v>
      </c>
      <c r="G10" s="16"/>
      <c r="H10" s="30">
        <v>-228</v>
      </c>
      <c r="I10" s="16"/>
      <c r="J10" s="30">
        <v>-5</v>
      </c>
      <c r="K10" s="16"/>
      <c r="L10" s="30">
        <v>-57</v>
      </c>
      <c r="M10" s="17"/>
      <c r="N10" s="25">
        <v>-1268</v>
      </c>
      <c r="O10" s="17"/>
      <c r="P10" s="26">
        <v>-690</v>
      </c>
    </row>
    <row r="11" spans="1:16" ht="14.25" customHeight="1" x14ac:dyDescent="0.25">
      <c r="B11" s="13" t="s">
        <v>28</v>
      </c>
      <c r="C11" s="24"/>
      <c r="D11" s="15">
        <v>1411</v>
      </c>
      <c r="E11" s="16"/>
      <c r="F11" s="15">
        <v>1007</v>
      </c>
      <c r="G11" s="16"/>
      <c r="H11" s="15">
        <v>509</v>
      </c>
      <c r="I11" s="16"/>
      <c r="J11" s="15">
        <v>-69</v>
      </c>
      <c r="K11" s="16"/>
      <c r="L11" s="15">
        <v>0</v>
      </c>
      <c r="M11" s="17"/>
      <c r="N11" s="18">
        <v>2858</v>
      </c>
      <c r="O11" s="17"/>
      <c r="P11" s="103">
        <v>2813</v>
      </c>
    </row>
    <row r="12" spans="1:16" ht="14.25" customHeight="1" x14ac:dyDescent="0.25">
      <c r="A12" s="65"/>
      <c r="B12" s="34"/>
      <c r="C12" s="24"/>
      <c r="D12" s="16"/>
      <c r="E12" s="16"/>
      <c r="F12" s="16"/>
      <c r="G12" s="16"/>
      <c r="H12" s="16"/>
      <c r="I12" s="16"/>
      <c r="J12" s="16"/>
      <c r="K12" s="16"/>
      <c r="L12" s="16"/>
      <c r="M12" s="17"/>
      <c r="N12" s="31"/>
      <c r="O12" s="17"/>
      <c r="P12" s="31"/>
    </row>
    <row r="13" spans="1:16" ht="14.25" customHeight="1" x14ac:dyDescent="0.25">
      <c r="B13" s="6" t="s">
        <v>49</v>
      </c>
      <c r="C13" s="6"/>
      <c r="D13" s="8">
        <v>-736</v>
      </c>
      <c r="E13" s="9"/>
      <c r="F13" s="8">
        <v>-300</v>
      </c>
      <c r="G13" s="9"/>
      <c r="H13" s="8">
        <v>-249</v>
      </c>
      <c r="I13" s="9"/>
      <c r="J13" s="8">
        <v>0</v>
      </c>
      <c r="K13" s="9"/>
      <c r="L13" s="8">
        <v>59</v>
      </c>
      <c r="M13" s="10"/>
      <c r="N13" s="11">
        <v>-1226</v>
      </c>
      <c r="O13" s="10"/>
      <c r="P13" s="12">
        <v>-1286</v>
      </c>
    </row>
    <row r="14" spans="1:16" ht="14.25" customHeight="1" x14ac:dyDescent="0.25">
      <c r="B14" s="6" t="s">
        <v>50</v>
      </c>
      <c r="C14" s="6"/>
      <c r="D14" s="8">
        <v>22</v>
      </c>
      <c r="E14" s="9"/>
      <c r="F14" s="8">
        <v>-1</v>
      </c>
      <c r="G14" s="9"/>
      <c r="H14" s="8">
        <v>109</v>
      </c>
      <c r="I14" s="9"/>
      <c r="J14" s="8">
        <v>0</v>
      </c>
      <c r="K14" s="9"/>
      <c r="L14" s="8">
        <v>-59</v>
      </c>
      <c r="M14" s="10"/>
      <c r="N14" s="11">
        <v>71</v>
      </c>
      <c r="O14" s="10"/>
      <c r="P14" s="12">
        <v>102</v>
      </c>
    </row>
    <row r="15" spans="1:16" ht="14.25" customHeight="1" x14ac:dyDescent="0.25">
      <c r="B15" s="13" t="s">
        <v>30</v>
      </c>
      <c r="C15" s="24"/>
      <c r="D15" s="15">
        <v>-714</v>
      </c>
      <c r="E15" s="16"/>
      <c r="F15" s="15">
        <v>-301</v>
      </c>
      <c r="G15" s="16"/>
      <c r="H15" s="15">
        <v>-140</v>
      </c>
      <c r="I15" s="16"/>
      <c r="J15" s="15">
        <v>0</v>
      </c>
      <c r="K15" s="16"/>
      <c r="L15" s="15">
        <v>0</v>
      </c>
      <c r="M15" s="17"/>
      <c r="N15" s="18">
        <v>-1155</v>
      </c>
      <c r="O15" s="17"/>
      <c r="P15" s="103">
        <v>-1184</v>
      </c>
    </row>
    <row r="16" spans="1:16" ht="14.25" customHeight="1" x14ac:dyDescent="0.25">
      <c r="A16" s="65"/>
      <c r="B16" s="34"/>
      <c r="C16" s="24"/>
      <c r="D16" s="16"/>
      <c r="E16" s="16"/>
      <c r="F16" s="16"/>
      <c r="G16" s="16"/>
      <c r="H16" s="16"/>
      <c r="I16" s="16"/>
      <c r="J16" s="16"/>
      <c r="K16" s="16"/>
      <c r="L16" s="16"/>
      <c r="M16" s="17"/>
      <c r="N16" s="31"/>
      <c r="O16" s="17"/>
      <c r="P16" s="31"/>
    </row>
    <row r="17" spans="1:16" ht="14.25" customHeight="1" x14ac:dyDescent="0.25">
      <c r="B17" s="6" t="s">
        <v>51</v>
      </c>
      <c r="C17" s="6"/>
      <c r="D17" s="8">
        <v>1229</v>
      </c>
      <c r="E17" s="9"/>
      <c r="F17" s="8">
        <v>823</v>
      </c>
      <c r="G17" s="9"/>
      <c r="H17" s="8">
        <v>258</v>
      </c>
      <c r="I17" s="9"/>
      <c r="J17" s="8">
        <v>69</v>
      </c>
      <c r="K17" s="9"/>
      <c r="L17" s="8">
        <v>-306</v>
      </c>
      <c r="M17" s="10"/>
      <c r="N17" s="11">
        <v>2073</v>
      </c>
      <c r="O17" s="10"/>
      <c r="P17" s="12">
        <v>1612</v>
      </c>
    </row>
    <row r="18" spans="1:16" ht="14.25" customHeight="1" x14ac:dyDescent="0.25">
      <c r="B18" s="6" t="s">
        <v>52</v>
      </c>
      <c r="C18" s="6"/>
      <c r="D18" s="8">
        <v>20</v>
      </c>
      <c r="E18" s="9"/>
      <c r="F18" s="8">
        <v>4</v>
      </c>
      <c r="G18" s="9"/>
      <c r="H18" s="8">
        <v>31</v>
      </c>
      <c r="I18" s="9"/>
      <c r="J18" s="8">
        <v>100</v>
      </c>
      <c r="K18" s="9"/>
      <c r="L18" s="8">
        <v>0</v>
      </c>
      <c r="M18" s="10"/>
      <c r="N18" s="11">
        <v>155</v>
      </c>
      <c r="O18" s="10"/>
      <c r="P18" s="12">
        <v>2</v>
      </c>
    </row>
    <row r="19" spans="1:16" ht="14.25" customHeight="1" x14ac:dyDescent="0.25">
      <c r="B19" s="13" t="s">
        <v>31</v>
      </c>
      <c r="C19" s="24"/>
      <c r="D19" s="15">
        <v>1249</v>
      </c>
      <c r="E19" s="16"/>
      <c r="F19" s="15">
        <v>827</v>
      </c>
      <c r="G19" s="16"/>
      <c r="H19" s="15">
        <v>289</v>
      </c>
      <c r="I19" s="16"/>
      <c r="J19" s="15">
        <v>169</v>
      </c>
      <c r="K19" s="16"/>
      <c r="L19" s="15">
        <v>-306</v>
      </c>
      <c r="M19" s="17"/>
      <c r="N19" s="18">
        <v>2228</v>
      </c>
      <c r="O19" s="17"/>
      <c r="P19" s="103">
        <v>1614</v>
      </c>
    </row>
    <row r="20" spans="1:16" ht="14.25" customHeight="1" x14ac:dyDescent="0.25">
      <c r="A20" s="65"/>
      <c r="B20" s="34"/>
      <c r="C20" s="24"/>
      <c r="D20" s="16"/>
      <c r="E20" s="16"/>
      <c r="F20" s="16"/>
      <c r="G20" s="16"/>
      <c r="H20" s="16"/>
      <c r="I20" s="16"/>
      <c r="J20" s="16"/>
      <c r="K20" s="16"/>
      <c r="L20" s="16"/>
      <c r="M20" s="17"/>
      <c r="N20" s="31"/>
      <c r="O20" s="17"/>
      <c r="P20" s="31"/>
    </row>
    <row r="21" spans="1:16" ht="14.25" customHeight="1" x14ac:dyDescent="0.25">
      <c r="B21" s="6" t="s">
        <v>53</v>
      </c>
      <c r="C21" s="6"/>
      <c r="D21" s="8">
        <v>30</v>
      </c>
      <c r="E21" s="9"/>
      <c r="F21" s="8">
        <v>62</v>
      </c>
      <c r="G21" s="9"/>
      <c r="H21" s="8">
        <v>12</v>
      </c>
      <c r="I21" s="9"/>
      <c r="J21" s="8">
        <v>262</v>
      </c>
      <c r="K21" s="9"/>
      <c r="L21" s="8">
        <v>-250</v>
      </c>
      <c r="M21" s="10"/>
      <c r="N21" s="11">
        <v>116</v>
      </c>
      <c r="O21" s="10"/>
      <c r="P21" s="12">
        <v>38</v>
      </c>
    </row>
    <row r="22" spans="1:16" ht="14.25" customHeight="1" x14ac:dyDescent="0.25">
      <c r="B22" s="6" t="s">
        <v>54</v>
      </c>
      <c r="C22" s="6"/>
      <c r="D22" s="8">
        <v>-384</v>
      </c>
      <c r="E22" s="9"/>
      <c r="F22" s="8">
        <v>-342</v>
      </c>
      <c r="G22" s="9"/>
      <c r="H22" s="8">
        <v>-100</v>
      </c>
      <c r="I22" s="9"/>
      <c r="J22" s="8">
        <v>-513</v>
      </c>
      <c r="K22" s="9"/>
      <c r="L22" s="8">
        <v>250</v>
      </c>
      <c r="M22" s="10"/>
      <c r="N22" s="11">
        <v>-1089</v>
      </c>
      <c r="O22" s="10"/>
      <c r="P22" s="12">
        <v>-754</v>
      </c>
    </row>
    <row r="23" spans="1:16" ht="14.25" customHeight="1" x14ac:dyDescent="0.25">
      <c r="B23" s="6" t="s">
        <v>55</v>
      </c>
      <c r="C23" s="6"/>
      <c r="D23" s="8">
        <v>-350</v>
      </c>
      <c r="E23" s="9"/>
      <c r="F23" s="8">
        <v>-137</v>
      </c>
      <c r="G23" s="9"/>
      <c r="H23" s="8">
        <v>-12</v>
      </c>
      <c r="I23" s="9"/>
      <c r="J23" s="8">
        <v>-41</v>
      </c>
      <c r="K23" s="9"/>
      <c r="L23" s="8">
        <v>306</v>
      </c>
      <c r="M23" s="10"/>
      <c r="N23" s="11">
        <v>-234</v>
      </c>
      <c r="O23" s="10"/>
      <c r="P23" s="12">
        <v>-252</v>
      </c>
    </row>
    <row r="24" spans="1:16" ht="14.25" customHeight="1" x14ac:dyDescent="0.25">
      <c r="B24" s="13" t="s">
        <v>56</v>
      </c>
      <c r="C24" s="24"/>
      <c r="D24" s="15">
        <v>1242</v>
      </c>
      <c r="E24" s="16"/>
      <c r="F24" s="15">
        <v>1116</v>
      </c>
      <c r="G24" s="16"/>
      <c r="H24" s="15">
        <v>558</v>
      </c>
      <c r="I24" s="16"/>
      <c r="J24" s="15">
        <v>-192</v>
      </c>
      <c r="K24" s="16"/>
      <c r="L24" s="15">
        <v>0</v>
      </c>
      <c r="M24" s="17"/>
      <c r="N24" s="18">
        <v>2724</v>
      </c>
      <c r="O24" s="17"/>
      <c r="P24" s="103">
        <v>2275</v>
      </c>
    </row>
    <row r="25" spans="1:16" ht="14.25" customHeight="1" x14ac:dyDescent="0.25">
      <c r="B25" s="6" t="s">
        <v>57</v>
      </c>
      <c r="C25" s="6"/>
      <c r="D25" s="8">
        <v>-250</v>
      </c>
      <c r="E25" s="9"/>
      <c r="F25" s="8">
        <v>-233</v>
      </c>
      <c r="G25" s="9"/>
      <c r="H25" s="8">
        <v>-117</v>
      </c>
      <c r="I25" s="9"/>
      <c r="J25" s="8">
        <v>-27</v>
      </c>
      <c r="K25" s="9"/>
      <c r="L25" s="8">
        <v>0</v>
      </c>
      <c r="M25" s="10"/>
      <c r="N25" s="11">
        <v>-627</v>
      </c>
      <c r="O25" s="10"/>
      <c r="P25" s="12">
        <v>-474</v>
      </c>
    </row>
    <row r="26" spans="1:16" ht="14.25" customHeight="1" x14ac:dyDescent="0.25">
      <c r="B26" s="13" t="s">
        <v>58</v>
      </c>
      <c r="C26" s="24"/>
      <c r="D26" s="15">
        <v>992</v>
      </c>
      <c r="E26" s="16"/>
      <c r="F26" s="15">
        <v>883</v>
      </c>
      <c r="G26" s="16"/>
      <c r="H26" s="15">
        <v>441</v>
      </c>
      <c r="I26" s="16"/>
      <c r="J26" s="15">
        <v>-219</v>
      </c>
      <c r="K26" s="16"/>
      <c r="L26" s="15">
        <v>0</v>
      </c>
      <c r="M26" s="17"/>
      <c r="N26" s="18">
        <v>2097</v>
      </c>
      <c r="O26" s="17"/>
      <c r="P26" s="103">
        <v>1801</v>
      </c>
    </row>
    <row r="27" spans="1:16" ht="14.25" customHeight="1" x14ac:dyDescent="0.25">
      <c r="B27" s="6" t="s">
        <v>59</v>
      </c>
      <c r="C27" s="6"/>
      <c r="D27" s="8">
        <v>-3</v>
      </c>
      <c r="E27" s="9"/>
      <c r="F27" s="8">
        <v>0</v>
      </c>
      <c r="G27" s="9"/>
      <c r="H27" s="8">
        <v>-6</v>
      </c>
      <c r="I27" s="9"/>
      <c r="J27" s="8">
        <v>0</v>
      </c>
      <c r="K27" s="9"/>
      <c r="L27" s="8">
        <v>0</v>
      </c>
      <c r="M27" s="10"/>
      <c r="N27" s="11">
        <v>-9</v>
      </c>
      <c r="O27" s="10"/>
      <c r="P27" s="12">
        <v>-13</v>
      </c>
    </row>
    <row r="28" spans="1:16" ht="14.25" customHeight="1" x14ac:dyDescent="0.25">
      <c r="B28" s="35" t="s">
        <v>60</v>
      </c>
      <c r="C28" s="36"/>
      <c r="D28" s="41">
        <v>989</v>
      </c>
      <c r="E28" s="42"/>
      <c r="F28" s="41">
        <v>883</v>
      </c>
      <c r="G28" s="42"/>
      <c r="H28" s="41">
        <v>435</v>
      </c>
      <c r="I28" s="42"/>
      <c r="J28" s="41">
        <v>-219</v>
      </c>
      <c r="K28" s="42"/>
      <c r="L28" s="41">
        <v>0</v>
      </c>
      <c r="M28" s="43"/>
      <c r="N28" s="44">
        <v>2088</v>
      </c>
      <c r="O28" s="43"/>
      <c r="P28" s="46">
        <v>1788</v>
      </c>
    </row>
    <row r="29" spans="1:16" ht="14.25" customHeight="1" x14ac:dyDescent="0.25">
      <c r="B29" s="3"/>
      <c r="C29" s="3"/>
      <c r="D29" s="68"/>
      <c r="E29" s="66"/>
      <c r="F29" s="66"/>
      <c r="G29" s="66"/>
      <c r="H29" s="66"/>
      <c r="I29" s="66"/>
      <c r="J29" s="66"/>
      <c r="K29" s="66"/>
      <c r="L29" s="66"/>
      <c r="M29" s="66"/>
      <c r="N29" s="67"/>
      <c r="O29" s="66"/>
      <c r="P29" s="67"/>
    </row>
    <row r="30" spans="1:16" ht="14.25" customHeight="1" x14ac:dyDescent="0.25">
      <c r="B30" s="3"/>
      <c r="C30" s="3"/>
      <c r="D30" s="68"/>
      <c r="E30" s="66"/>
      <c r="F30" s="66"/>
      <c r="G30" s="66"/>
      <c r="H30" s="66"/>
      <c r="I30" s="66"/>
      <c r="J30" s="66"/>
      <c r="K30" s="66"/>
      <c r="L30" s="66"/>
      <c r="M30" s="66"/>
      <c r="N30" s="67"/>
      <c r="O30" s="66"/>
      <c r="P30" s="67"/>
    </row>
    <row r="31" spans="1:16" ht="14.25" customHeight="1" x14ac:dyDescent="0.25">
      <c r="B31" s="3"/>
      <c r="C31" s="3"/>
      <c r="D31" s="66"/>
      <c r="E31" s="66"/>
      <c r="F31" s="66"/>
      <c r="G31" s="66"/>
      <c r="H31" s="66"/>
      <c r="I31" s="66"/>
      <c r="J31" s="66"/>
      <c r="K31" s="66"/>
      <c r="L31" s="66"/>
      <c r="M31" s="66"/>
      <c r="N31" s="67"/>
      <c r="O31" s="66"/>
      <c r="P31" s="67"/>
    </row>
    <row r="32" spans="1:16" ht="14.25" customHeight="1" x14ac:dyDescent="0.25">
      <c r="B32" s="3"/>
      <c r="C32" s="3"/>
      <c r="D32" s="66"/>
      <c r="E32" s="66"/>
      <c r="F32" s="66"/>
      <c r="G32" s="66"/>
      <c r="H32" s="66"/>
      <c r="I32" s="66"/>
      <c r="J32" s="66"/>
      <c r="K32" s="66"/>
      <c r="L32" s="66"/>
      <c r="M32" s="66"/>
      <c r="N32" s="66"/>
      <c r="O32" s="66"/>
      <c r="P32" s="66"/>
    </row>
    <row r="33" spans="2:16" ht="14.25" customHeight="1" x14ac:dyDescent="0.25">
      <c r="B33" s="3"/>
      <c r="C33" s="3"/>
      <c r="D33" s="66"/>
      <c r="E33" s="66"/>
      <c r="F33" s="66"/>
      <c r="G33" s="66"/>
      <c r="H33" s="66"/>
      <c r="I33" s="66"/>
      <c r="J33" s="66"/>
      <c r="K33" s="66"/>
      <c r="L33" s="66"/>
      <c r="M33" s="66"/>
      <c r="N33" s="69"/>
      <c r="O33" s="66"/>
      <c r="P33" s="69"/>
    </row>
    <row r="34" spans="2:16" ht="14.25" customHeight="1" x14ac:dyDescent="0.25">
      <c r="B34" s="3"/>
      <c r="C34" s="3"/>
      <c r="D34" s="66"/>
      <c r="E34" s="66"/>
      <c r="F34" s="66"/>
      <c r="G34" s="66"/>
      <c r="H34" s="66"/>
      <c r="I34" s="66"/>
      <c r="J34" s="66"/>
      <c r="K34" s="66"/>
      <c r="L34" s="66"/>
      <c r="M34" s="66"/>
      <c r="N34" s="67"/>
      <c r="O34" s="66"/>
      <c r="P34" s="67"/>
    </row>
    <row r="35" spans="2:16" ht="14.25" customHeight="1" x14ac:dyDescent="0.25">
      <c r="B35" s="3"/>
      <c r="C35" s="3"/>
      <c r="D35" s="66"/>
      <c r="E35" s="66"/>
      <c r="F35" s="66"/>
      <c r="G35" s="66"/>
      <c r="H35" s="66"/>
      <c r="I35" s="66"/>
      <c r="J35" s="66"/>
      <c r="K35" s="66"/>
      <c r="L35" s="66"/>
      <c r="M35" s="66"/>
      <c r="N35" s="67"/>
      <c r="O35" s="66"/>
      <c r="P35" s="67"/>
    </row>
    <row r="36" spans="2:16" ht="14.25" customHeight="1" x14ac:dyDescent="0.25">
      <c r="B36" s="3"/>
      <c r="C36" s="3"/>
      <c r="D36" s="66"/>
      <c r="E36" s="66"/>
      <c r="F36" s="66"/>
      <c r="G36" s="66"/>
      <c r="H36" s="66"/>
      <c r="I36" s="66"/>
      <c r="J36" s="66"/>
      <c r="K36" s="66"/>
      <c r="L36" s="66"/>
      <c r="M36" s="66"/>
      <c r="N36" s="67"/>
      <c r="O36" s="66"/>
      <c r="P36" s="67"/>
    </row>
    <row r="37" spans="2:16" ht="14.25" customHeight="1" x14ac:dyDescent="0.25">
      <c r="B37" s="3"/>
      <c r="C37" s="3"/>
      <c r="D37" s="66"/>
      <c r="E37" s="66"/>
      <c r="F37" s="66"/>
      <c r="G37" s="66"/>
      <c r="H37" s="66"/>
      <c r="I37" s="66"/>
      <c r="J37" s="66"/>
      <c r="K37" s="66"/>
      <c r="L37" s="66"/>
      <c r="M37" s="66"/>
      <c r="N37" s="67"/>
      <c r="O37" s="66"/>
      <c r="P37" s="67"/>
    </row>
    <row r="38" spans="2:16" ht="14.25" customHeight="1" x14ac:dyDescent="0.25">
      <c r="B38" s="3"/>
      <c r="C38" s="3"/>
      <c r="D38" s="68"/>
      <c r="E38" s="66"/>
      <c r="F38" s="66"/>
      <c r="G38" s="66"/>
      <c r="H38" s="66"/>
      <c r="I38" s="66"/>
      <c r="J38" s="66"/>
      <c r="K38" s="66"/>
      <c r="L38" s="66"/>
      <c r="M38" s="66"/>
      <c r="N38" s="67"/>
      <c r="O38" s="66"/>
      <c r="P38" s="67"/>
    </row>
    <row r="39" spans="2:16" ht="14.25" customHeight="1" x14ac:dyDescent="0.25">
      <c r="B39" s="68"/>
      <c r="C39" s="68"/>
      <c r="D39" s="68"/>
      <c r="E39" s="66"/>
      <c r="F39" s="66"/>
      <c r="G39" s="66"/>
      <c r="H39" s="66"/>
      <c r="I39" s="66"/>
      <c r="J39" s="66"/>
      <c r="K39" s="66"/>
      <c r="L39" s="66"/>
      <c r="M39" s="66"/>
      <c r="N39" s="67"/>
      <c r="O39" s="66"/>
      <c r="P39" s="67"/>
    </row>
  </sheetData>
  <pageMargins left="0.7" right="0.7" top="0.75" bottom="0.75" header="0.3" footer="0.3"/>
  <pageSetup scale="7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294D7-3538-4BE4-912C-56CBE9994DE3}">
  <sheetPr>
    <tabColor rgb="FF0F4DBC"/>
    <pageSetUpPr fitToPage="1"/>
  </sheetPr>
  <dimension ref="B2:P33"/>
  <sheetViews>
    <sheetView showGridLines="0" zoomScaleNormal="100" workbookViewId="0"/>
  </sheetViews>
  <sheetFormatPr defaultColWidth="9.2109375" defaultRowHeight="14.25" customHeight="1" x14ac:dyDescent="0.25"/>
  <cols>
    <col min="1" max="1" width="2.78515625" style="57" customWidth="1"/>
    <col min="2" max="2" width="46.78515625" style="57" customWidth="1"/>
    <col min="3" max="3" width="1.35546875" style="57" customWidth="1"/>
    <col min="4" max="4" width="11.78515625" style="56" customWidth="1"/>
    <col min="5" max="5" width="1.35546875" style="56" customWidth="1"/>
    <col min="6" max="6" width="11.78515625" style="56" customWidth="1"/>
    <col min="7" max="7" width="1.35546875" style="56" customWidth="1"/>
    <col min="8" max="8" width="11.78515625" style="56" customWidth="1"/>
    <col min="9" max="9" width="1.35546875" style="56" customWidth="1"/>
    <col min="10" max="10" width="12" style="56" customWidth="1"/>
    <col min="11" max="11" width="1.35546875" style="56" customWidth="1"/>
    <col min="12" max="12" width="11.78515625" style="56" customWidth="1"/>
    <col min="13" max="13" width="1.35546875" style="56" customWidth="1"/>
    <col min="14" max="14" width="11.78515625" style="56" customWidth="1"/>
    <col min="15" max="15" width="1.35546875" style="56" customWidth="1"/>
    <col min="16" max="16" width="11.78515625" style="56" customWidth="1"/>
    <col min="17" max="16384" width="9.2109375" style="57"/>
  </cols>
  <sheetData>
    <row r="2" spans="2:16" ht="14.25" customHeight="1" x14ac:dyDescent="0.25">
      <c r="B2" s="55" t="s">
        <v>61</v>
      </c>
      <c r="C2" s="55"/>
    </row>
    <row r="3" spans="2:16" ht="14.25" customHeight="1" x14ac:dyDescent="0.25">
      <c r="B3" s="58"/>
      <c r="C3" s="58"/>
      <c r="D3" s="59"/>
      <c r="E3" s="59"/>
      <c r="F3" s="60"/>
      <c r="G3" s="59"/>
      <c r="H3" s="60" t="s">
        <v>42</v>
      </c>
      <c r="I3" s="59"/>
      <c r="J3" s="60"/>
      <c r="K3" s="59"/>
      <c r="L3" s="59"/>
      <c r="N3" s="60"/>
      <c r="O3" s="59"/>
      <c r="P3" s="60"/>
    </row>
    <row r="4" spans="2:16" ht="14.25" customHeight="1" x14ac:dyDescent="0.25">
      <c r="B4" s="27" t="s">
        <v>43</v>
      </c>
      <c r="C4" s="27"/>
      <c r="D4" s="61" t="s">
        <v>21</v>
      </c>
      <c r="E4" s="61"/>
      <c r="F4" s="61" t="s">
        <v>22</v>
      </c>
      <c r="G4" s="62"/>
      <c r="H4" s="62" t="s">
        <v>23</v>
      </c>
      <c r="I4" s="61"/>
      <c r="J4" s="62" t="s">
        <v>24</v>
      </c>
      <c r="K4" s="61"/>
      <c r="L4" s="61" t="s">
        <v>25</v>
      </c>
      <c r="M4" s="63"/>
      <c r="N4" s="104" t="s">
        <v>35</v>
      </c>
      <c r="O4" s="61"/>
      <c r="P4" s="70" t="s">
        <v>36</v>
      </c>
    </row>
    <row r="5" spans="2:16" ht="14.25" customHeight="1" x14ac:dyDescent="0.25">
      <c r="B5" s="33" t="s">
        <v>62</v>
      </c>
      <c r="C5" s="97"/>
      <c r="D5" s="37">
        <v>1458</v>
      </c>
      <c r="E5" s="38"/>
      <c r="F5" s="37">
        <v>608</v>
      </c>
      <c r="G5" s="38"/>
      <c r="H5" s="37">
        <v>685</v>
      </c>
      <c r="I5" s="38"/>
      <c r="J5" s="37">
        <v>541</v>
      </c>
      <c r="K5" s="38"/>
      <c r="L5" s="37">
        <v>0</v>
      </c>
      <c r="M5" s="39"/>
      <c r="N5" s="40">
        <v>3292</v>
      </c>
      <c r="O5" s="38"/>
      <c r="P5" s="45">
        <v>4555</v>
      </c>
    </row>
    <row r="6" spans="2:16" ht="14.25" customHeight="1" x14ac:dyDescent="0.25">
      <c r="B6" s="6" t="s">
        <v>63</v>
      </c>
      <c r="C6" s="7"/>
      <c r="D6" s="8">
        <v>63520</v>
      </c>
      <c r="E6" s="9"/>
      <c r="F6" s="8">
        <v>32465</v>
      </c>
      <c r="G6" s="9"/>
      <c r="H6" s="8">
        <v>9820</v>
      </c>
      <c r="I6" s="9"/>
      <c r="J6" s="8">
        <v>2944</v>
      </c>
      <c r="K6" s="9"/>
      <c r="L6" s="8">
        <v>-5695</v>
      </c>
      <c r="M6" s="10"/>
      <c r="N6" s="11">
        <v>103054</v>
      </c>
      <c r="O6" s="9"/>
      <c r="P6" s="12">
        <v>104858</v>
      </c>
    </row>
    <row r="7" spans="2:16" ht="14.25" customHeight="1" x14ac:dyDescent="0.25">
      <c r="B7" s="98" t="s">
        <v>64</v>
      </c>
      <c r="C7" s="7"/>
      <c r="D7" s="150">
        <v>48570</v>
      </c>
      <c r="E7" s="151"/>
      <c r="F7" s="150">
        <v>26431</v>
      </c>
      <c r="G7" s="151"/>
      <c r="H7" s="150">
        <v>9354</v>
      </c>
      <c r="I7" s="151"/>
      <c r="J7" s="150">
        <v>663</v>
      </c>
      <c r="K7" s="151"/>
      <c r="L7" s="150">
        <v>0</v>
      </c>
      <c r="M7" s="152"/>
      <c r="N7" s="149">
        <v>85018</v>
      </c>
      <c r="O7" s="151"/>
      <c r="P7" s="153">
        <v>85811</v>
      </c>
    </row>
    <row r="8" spans="2:16" ht="14.25" customHeight="1" x14ac:dyDescent="0.25">
      <c r="B8" s="98" t="s">
        <v>65</v>
      </c>
      <c r="C8" s="7"/>
      <c r="D8" s="150">
        <v>197</v>
      </c>
      <c r="E8" s="151"/>
      <c r="F8" s="150">
        <v>8</v>
      </c>
      <c r="G8" s="151"/>
      <c r="H8" s="150">
        <v>79</v>
      </c>
      <c r="I8" s="151"/>
      <c r="J8" s="150">
        <v>801</v>
      </c>
      <c r="K8" s="151"/>
      <c r="L8" s="150">
        <v>0</v>
      </c>
      <c r="M8" s="152"/>
      <c r="N8" s="149">
        <v>1085</v>
      </c>
      <c r="O8" s="151"/>
      <c r="P8" s="153">
        <v>1148</v>
      </c>
    </row>
    <row r="9" spans="2:16" ht="14.25" customHeight="1" x14ac:dyDescent="0.25">
      <c r="B9" s="98" t="s">
        <v>66</v>
      </c>
      <c r="C9" s="7"/>
      <c r="D9" s="150">
        <v>4144</v>
      </c>
      <c r="E9" s="151"/>
      <c r="F9" s="150">
        <v>5317</v>
      </c>
      <c r="G9" s="151"/>
      <c r="H9" s="150">
        <v>197</v>
      </c>
      <c r="I9" s="151"/>
      <c r="J9" s="150">
        <v>1055</v>
      </c>
      <c r="K9" s="151"/>
      <c r="L9" s="150">
        <v>-4890</v>
      </c>
      <c r="M9" s="152"/>
      <c r="N9" s="149">
        <v>5823</v>
      </c>
      <c r="O9" s="151"/>
      <c r="P9" s="153">
        <v>5913</v>
      </c>
    </row>
    <row r="10" spans="2:16" ht="14.25" customHeight="1" x14ac:dyDescent="0.25">
      <c r="B10" s="98" t="s">
        <v>67</v>
      </c>
      <c r="C10" s="7"/>
      <c r="D10" s="150">
        <v>2089</v>
      </c>
      <c r="E10" s="151"/>
      <c r="F10" s="150">
        <v>334</v>
      </c>
      <c r="G10" s="151"/>
      <c r="H10" s="150">
        <v>1</v>
      </c>
      <c r="I10" s="151"/>
      <c r="J10" s="150">
        <v>0</v>
      </c>
      <c r="K10" s="151"/>
      <c r="L10" s="150">
        <v>0</v>
      </c>
      <c r="M10" s="152"/>
      <c r="N10" s="149">
        <v>2424</v>
      </c>
      <c r="O10" s="151"/>
      <c r="P10" s="153">
        <v>2486</v>
      </c>
    </row>
    <row r="11" spans="2:16" ht="14.25" customHeight="1" x14ac:dyDescent="0.25">
      <c r="B11" s="98" t="s">
        <v>68</v>
      </c>
      <c r="C11" s="7"/>
      <c r="D11" s="150">
        <v>8520</v>
      </c>
      <c r="E11" s="151"/>
      <c r="F11" s="150">
        <v>375</v>
      </c>
      <c r="G11" s="151"/>
      <c r="H11" s="150">
        <v>189</v>
      </c>
      <c r="I11" s="151"/>
      <c r="J11" s="150">
        <v>425</v>
      </c>
      <c r="K11" s="151"/>
      <c r="L11" s="150">
        <v>-805</v>
      </c>
      <c r="M11" s="152"/>
      <c r="N11" s="149">
        <v>8704</v>
      </c>
      <c r="O11" s="151"/>
      <c r="P11" s="153">
        <v>9500</v>
      </c>
    </row>
    <row r="12" spans="2:16" ht="14.25" customHeight="1" x14ac:dyDescent="0.25">
      <c r="B12" s="6" t="s">
        <v>69</v>
      </c>
      <c r="C12" s="7"/>
      <c r="D12" s="8">
        <v>1193</v>
      </c>
      <c r="E12" s="9"/>
      <c r="F12" s="8">
        <v>1938</v>
      </c>
      <c r="G12" s="9"/>
      <c r="H12" s="8">
        <v>138</v>
      </c>
      <c r="I12" s="9"/>
      <c r="J12" s="8">
        <v>162</v>
      </c>
      <c r="K12" s="9"/>
      <c r="L12" s="8">
        <v>-951</v>
      </c>
      <c r="M12" s="10"/>
      <c r="N12" s="11">
        <v>2480</v>
      </c>
      <c r="O12" s="9"/>
      <c r="P12" s="12">
        <v>2893</v>
      </c>
    </row>
    <row r="13" spans="2:16" ht="14.25" customHeight="1" x14ac:dyDescent="0.25">
      <c r="B13" s="6" t="s">
        <v>70</v>
      </c>
      <c r="C13" s="7"/>
      <c r="D13" s="8">
        <v>3891</v>
      </c>
      <c r="E13" s="9"/>
      <c r="F13" s="8">
        <v>405</v>
      </c>
      <c r="G13" s="9"/>
      <c r="H13" s="8">
        <v>6283</v>
      </c>
      <c r="I13" s="9"/>
      <c r="J13" s="8">
        <v>384</v>
      </c>
      <c r="K13" s="9"/>
      <c r="L13" s="8">
        <v>-4259</v>
      </c>
      <c r="M13" s="10"/>
      <c r="N13" s="11">
        <v>6704</v>
      </c>
      <c r="O13" s="9"/>
      <c r="P13" s="12">
        <v>8653</v>
      </c>
    </row>
    <row r="14" spans="2:16" ht="14.25" customHeight="1" x14ac:dyDescent="0.25">
      <c r="B14" s="6" t="s">
        <v>71</v>
      </c>
      <c r="C14" s="7"/>
      <c r="D14" s="8">
        <v>1914</v>
      </c>
      <c r="E14" s="9"/>
      <c r="F14" s="8">
        <v>1801</v>
      </c>
      <c r="G14" s="9"/>
      <c r="H14" s="8">
        <v>287</v>
      </c>
      <c r="I14" s="9"/>
      <c r="J14" s="8">
        <v>81</v>
      </c>
      <c r="K14" s="9"/>
      <c r="L14" s="8">
        <v>0</v>
      </c>
      <c r="M14" s="10"/>
      <c r="N14" s="11">
        <v>4083</v>
      </c>
      <c r="O14" s="9"/>
      <c r="P14" s="12">
        <v>4228</v>
      </c>
    </row>
    <row r="15" spans="2:16" ht="14.25" customHeight="1" x14ac:dyDescent="0.25">
      <c r="B15" s="6" t="s">
        <v>72</v>
      </c>
      <c r="C15" s="7"/>
      <c r="D15" s="8">
        <v>236</v>
      </c>
      <c r="E15" s="9"/>
      <c r="F15" s="8">
        <v>245</v>
      </c>
      <c r="G15" s="9"/>
      <c r="H15" s="8">
        <v>65</v>
      </c>
      <c r="I15" s="9"/>
      <c r="J15" s="8">
        <v>48</v>
      </c>
      <c r="K15" s="9"/>
      <c r="L15" s="8">
        <v>0</v>
      </c>
      <c r="M15" s="10"/>
      <c r="N15" s="11">
        <v>594</v>
      </c>
      <c r="O15" s="9"/>
      <c r="P15" s="12">
        <v>532</v>
      </c>
    </row>
    <row r="16" spans="2:16" ht="14.25" customHeight="1" x14ac:dyDescent="0.25">
      <c r="B16" s="6" t="s">
        <v>73</v>
      </c>
      <c r="C16" s="7"/>
      <c r="D16" s="8">
        <v>1793</v>
      </c>
      <c r="E16" s="9"/>
      <c r="F16" s="8">
        <v>1444</v>
      </c>
      <c r="G16" s="9"/>
      <c r="H16" s="8">
        <v>187</v>
      </c>
      <c r="I16" s="9"/>
      <c r="J16" s="8">
        <v>985</v>
      </c>
      <c r="K16" s="9"/>
      <c r="L16" s="8">
        <v>-1813</v>
      </c>
      <c r="M16" s="10"/>
      <c r="N16" s="11">
        <v>2596</v>
      </c>
      <c r="O16" s="9"/>
      <c r="P16" s="12">
        <v>2387</v>
      </c>
    </row>
    <row r="17" spans="2:16" ht="14.25" customHeight="1" x14ac:dyDescent="0.25">
      <c r="B17" s="6" t="s">
        <v>74</v>
      </c>
      <c r="C17" s="7"/>
      <c r="D17" s="8">
        <v>14498</v>
      </c>
      <c r="E17" s="9"/>
      <c r="F17" s="8">
        <v>10626</v>
      </c>
      <c r="G17" s="9"/>
      <c r="H17" s="8">
        <v>3143</v>
      </c>
      <c r="I17" s="9"/>
      <c r="J17" s="8">
        <v>5062</v>
      </c>
      <c r="K17" s="9"/>
      <c r="L17" s="8">
        <v>-28613</v>
      </c>
      <c r="M17" s="10"/>
      <c r="N17" s="11">
        <v>4716</v>
      </c>
      <c r="O17" s="9"/>
      <c r="P17" s="12">
        <v>5282</v>
      </c>
    </row>
    <row r="18" spans="2:16" ht="14.25" customHeight="1" x14ac:dyDescent="0.25">
      <c r="B18" s="35" t="s">
        <v>75</v>
      </c>
      <c r="C18" s="77"/>
      <c r="D18" s="41">
        <v>88503</v>
      </c>
      <c r="E18" s="42"/>
      <c r="F18" s="41">
        <v>49532</v>
      </c>
      <c r="G18" s="42"/>
      <c r="H18" s="41">
        <v>20608</v>
      </c>
      <c r="I18" s="42"/>
      <c r="J18" s="41">
        <v>10207</v>
      </c>
      <c r="K18" s="42"/>
      <c r="L18" s="41">
        <v>-41331</v>
      </c>
      <c r="M18" s="43"/>
      <c r="N18" s="44">
        <v>127519</v>
      </c>
      <c r="O18" s="42"/>
      <c r="P18" s="46">
        <v>133388</v>
      </c>
    </row>
    <row r="19" spans="2:16" ht="14.25" customHeight="1" x14ac:dyDescent="0.25">
      <c r="B19" s="6"/>
      <c r="C19" s="7"/>
      <c r="D19" s="9"/>
      <c r="E19" s="9"/>
      <c r="F19" s="9"/>
      <c r="G19" s="9"/>
      <c r="H19" s="9"/>
      <c r="I19" s="9"/>
      <c r="J19" s="9"/>
      <c r="K19" s="9"/>
      <c r="L19" s="9"/>
      <c r="M19" s="10"/>
      <c r="N19" s="19"/>
      <c r="O19" s="9"/>
      <c r="P19" s="19"/>
    </row>
    <row r="20" spans="2:16" ht="14.25" customHeight="1" x14ac:dyDescent="0.25">
      <c r="B20" s="6" t="s">
        <v>76</v>
      </c>
      <c r="C20" s="7"/>
      <c r="D20" s="8">
        <v>47263</v>
      </c>
      <c r="E20" s="9"/>
      <c r="F20" s="8">
        <v>25361</v>
      </c>
      <c r="G20" s="9"/>
      <c r="H20" s="8">
        <v>13708</v>
      </c>
      <c r="I20" s="9"/>
      <c r="J20" s="8">
        <v>1566</v>
      </c>
      <c r="K20" s="9"/>
      <c r="L20" s="8">
        <v>-4205</v>
      </c>
      <c r="M20" s="10"/>
      <c r="N20" s="11">
        <v>83693</v>
      </c>
      <c r="O20" s="9"/>
      <c r="P20" s="12">
        <v>89694</v>
      </c>
    </row>
    <row r="21" spans="2:16" ht="14.25" customHeight="1" x14ac:dyDescent="0.25">
      <c r="B21" s="6" t="s">
        <v>77</v>
      </c>
      <c r="C21" s="7"/>
      <c r="D21" s="8">
        <v>3593</v>
      </c>
      <c r="E21" s="9"/>
      <c r="F21" s="8">
        <v>267</v>
      </c>
      <c r="G21" s="9"/>
      <c r="H21" s="8">
        <v>972</v>
      </c>
      <c r="I21" s="9"/>
      <c r="J21" s="8">
        <v>35</v>
      </c>
      <c r="K21" s="9"/>
      <c r="L21" s="8">
        <v>-1005</v>
      </c>
      <c r="M21" s="10"/>
      <c r="N21" s="11">
        <v>3862</v>
      </c>
      <c r="O21" s="9"/>
      <c r="P21" s="12">
        <v>3799</v>
      </c>
    </row>
    <row r="22" spans="2:16" ht="14.25" customHeight="1" x14ac:dyDescent="0.25">
      <c r="B22" s="6" t="s">
        <v>78</v>
      </c>
      <c r="C22" s="7"/>
      <c r="D22" s="8">
        <v>233</v>
      </c>
      <c r="E22" s="9"/>
      <c r="F22" s="8">
        <v>276</v>
      </c>
      <c r="G22" s="9"/>
      <c r="H22" s="8">
        <v>500</v>
      </c>
      <c r="I22" s="9"/>
      <c r="J22" s="8">
        <v>60</v>
      </c>
      <c r="K22" s="9"/>
      <c r="L22" s="8">
        <v>-292</v>
      </c>
      <c r="M22" s="10"/>
      <c r="N22" s="11">
        <v>777</v>
      </c>
      <c r="O22" s="9"/>
      <c r="P22" s="12">
        <v>1288</v>
      </c>
    </row>
    <row r="23" spans="2:16" ht="14.25" customHeight="1" x14ac:dyDescent="0.25">
      <c r="B23" s="6" t="s">
        <v>79</v>
      </c>
      <c r="C23" s="7"/>
      <c r="D23" s="8">
        <v>4075</v>
      </c>
      <c r="E23" s="9"/>
      <c r="F23" s="8">
        <v>7028</v>
      </c>
      <c r="G23" s="9"/>
      <c r="H23" s="8">
        <v>0</v>
      </c>
      <c r="I23" s="9"/>
      <c r="J23" s="8">
        <v>800</v>
      </c>
      <c r="K23" s="9"/>
      <c r="L23" s="8">
        <v>-4598</v>
      </c>
      <c r="M23" s="10"/>
      <c r="N23" s="11">
        <v>7305</v>
      </c>
      <c r="O23" s="9"/>
      <c r="P23" s="12">
        <v>6677</v>
      </c>
    </row>
    <row r="24" spans="2:16" ht="14.25" customHeight="1" x14ac:dyDescent="0.25">
      <c r="B24" s="6" t="s">
        <v>80</v>
      </c>
      <c r="C24" s="7"/>
      <c r="D24" s="8">
        <v>224</v>
      </c>
      <c r="E24" s="9"/>
      <c r="F24" s="8">
        <v>98</v>
      </c>
      <c r="G24" s="9"/>
      <c r="H24" s="8">
        <v>182</v>
      </c>
      <c r="I24" s="9"/>
      <c r="J24" s="8">
        <v>171</v>
      </c>
      <c r="K24" s="9"/>
      <c r="L24" s="8">
        <v>0</v>
      </c>
      <c r="M24" s="10"/>
      <c r="N24" s="11">
        <v>675</v>
      </c>
      <c r="O24" s="9"/>
      <c r="P24" s="12">
        <v>696</v>
      </c>
    </row>
    <row r="25" spans="2:16" ht="14.25" customHeight="1" x14ac:dyDescent="0.25">
      <c r="B25" s="6" t="s">
        <v>81</v>
      </c>
      <c r="C25" s="7"/>
      <c r="D25" s="8">
        <v>1378</v>
      </c>
      <c r="E25" s="9"/>
      <c r="F25" s="8">
        <v>2976</v>
      </c>
      <c r="G25" s="9"/>
      <c r="H25" s="8">
        <v>320</v>
      </c>
      <c r="I25" s="9"/>
      <c r="J25" s="8">
        <v>311</v>
      </c>
      <c r="K25" s="9"/>
      <c r="L25" s="8">
        <v>-1813</v>
      </c>
      <c r="M25" s="10"/>
      <c r="N25" s="11">
        <v>3172</v>
      </c>
      <c r="O25" s="9"/>
      <c r="P25" s="12">
        <v>2564</v>
      </c>
    </row>
    <row r="26" spans="2:16" ht="14.25" customHeight="1" x14ac:dyDescent="0.25">
      <c r="B26" s="6" t="s">
        <v>82</v>
      </c>
      <c r="C26" s="7"/>
      <c r="D26" s="8">
        <v>19618</v>
      </c>
      <c r="E26" s="9"/>
      <c r="F26" s="8">
        <v>9299</v>
      </c>
      <c r="G26" s="9"/>
      <c r="H26" s="8">
        <v>817</v>
      </c>
      <c r="I26" s="9"/>
      <c r="J26" s="8">
        <v>5309</v>
      </c>
      <c r="K26" s="9"/>
      <c r="L26" s="8">
        <v>-29418</v>
      </c>
      <c r="M26" s="10"/>
      <c r="N26" s="11">
        <v>5625</v>
      </c>
      <c r="O26" s="9"/>
      <c r="P26" s="12">
        <v>6639</v>
      </c>
    </row>
    <row r="27" spans="2:16" ht="14.25" customHeight="1" x14ac:dyDescent="0.25">
      <c r="B27" s="20" t="s">
        <v>83</v>
      </c>
      <c r="C27" s="14"/>
      <c r="D27" s="21">
        <v>76384</v>
      </c>
      <c r="E27" s="16"/>
      <c r="F27" s="21">
        <v>45305</v>
      </c>
      <c r="G27" s="16"/>
      <c r="H27" s="21">
        <v>16499</v>
      </c>
      <c r="I27" s="16"/>
      <c r="J27" s="21">
        <v>8252</v>
      </c>
      <c r="K27" s="16"/>
      <c r="L27" s="21">
        <v>-41331</v>
      </c>
      <c r="M27" s="17"/>
      <c r="N27" s="22">
        <v>105109</v>
      </c>
      <c r="O27" s="16"/>
      <c r="P27" s="23">
        <v>111357</v>
      </c>
    </row>
    <row r="28" spans="2:16" ht="14.25" customHeight="1" x14ac:dyDescent="0.25">
      <c r="B28" s="6" t="s">
        <v>39</v>
      </c>
      <c r="C28" s="7"/>
      <c r="D28" s="9"/>
      <c r="E28" s="9"/>
      <c r="F28" s="9"/>
      <c r="G28" s="9"/>
      <c r="H28" s="9"/>
      <c r="I28" s="9"/>
      <c r="J28" s="9"/>
      <c r="K28" s="9"/>
      <c r="L28" s="9"/>
      <c r="M28" s="10"/>
      <c r="N28" s="11">
        <v>20436</v>
      </c>
      <c r="O28" s="9"/>
      <c r="P28" s="12">
        <v>19972</v>
      </c>
    </row>
    <row r="29" spans="2:16" ht="14.25" customHeight="1" x14ac:dyDescent="0.25">
      <c r="B29" s="6" t="s">
        <v>84</v>
      </c>
      <c r="C29" s="7"/>
      <c r="D29" s="9"/>
      <c r="E29" s="9"/>
      <c r="F29" s="9"/>
      <c r="G29" s="9"/>
      <c r="H29" s="9"/>
      <c r="I29" s="9"/>
      <c r="J29" s="9"/>
      <c r="K29" s="9"/>
      <c r="L29" s="9"/>
      <c r="M29" s="10"/>
      <c r="N29" s="11">
        <v>1839</v>
      </c>
      <c r="O29" s="9"/>
      <c r="P29" s="12">
        <v>1839</v>
      </c>
    </row>
    <row r="30" spans="2:16" ht="14.25" customHeight="1" x14ac:dyDescent="0.25">
      <c r="B30" s="6" t="s">
        <v>85</v>
      </c>
      <c r="C30" s="7"/>
      <c r="D30" s="9"/>
      <c r="E30" s="9"/>
      <c r="F30" s="9"/>
      <c r="G30" s="9"/>
      <c r="H30" s="9"/>
      <c r="I30" s="9"/>
      <c r="J30" s="9"/>
      <c r="K30" s="9"/>
      <c r="L30" s="9"/>
      <c r="M30" s="10"/>
      <c r="N30" s="11">
        <v>135</v>
      </c>
      <c r="O30" s="9"/>
      <c r="P30" s="12">
        <v>220</v>
      </c>
    </row>
    <row r="31" spans="2:16" ht="14.25" customHeight="1" x14ac:dyDescent="0.25">
      <c r="B31" s="24" t="s">
        <v>86</v>
      </c>
      <c r="C31" s="14"/>
      <c r="D31" s="47"/>
      <c r="E31" s="47"/>
      <c r="F31" s="47"/>
      <c r="G31" s="47"/>
      <c r="H31" s="47"/>
      <c r="I31" s="47"/>
      <c r="J31" s="47"/>
      <c r="K31" s="47"/>
      <c r="L31" s="47"/>
      <c r="M31" s="17"/>
      <c r="N31" s="25">
        <v>22410</v>
      </c>
      <c r="O31" s="9"/>
      <c r="P31" s="26">
        <v>22031</v>
      </c>
    </row>
    <row r="32" spans="2:16" ht="14.25" customHeight="1" x14ac:dyDescent="0.25">
      <c r="B32" s="35" t="s">
        <v>87</v>
      </c>
      <c r="C32" s="99"/>
      <c r="D32" s="51"/>
      <c r="E32" s="51"/>
      <c r="F32" s="51"/>
      <c r="G32" s="51"/>
      <c r="H32" s="51"/>
      <c r="I32" s="51"/>
      <c r="J32" s="51"/>
      <c r="K32" s="51"/>
      <c r="L32" s="51"/>
      <c r="M32" s="52"/>
      <c r="N32" s="44">
        <v>127519</v>
      </c>
      <c r="O32" s="42"/>
      <c r="P32" s="46">
        <v>133388</v>
      </c>
    </row>
    <row r="33" spans="2:16" ht="14.25" customHeight="1" x14ac:dyDescent="0.25">
      <c r="B33" s="3"/>
      <c r="C33" s="3"/>
      <c r="D33" s="100"/>
      <c r="E33" s="100"/>
      <c r="F33" s="100"/>
      <c r="G33" s="100"/>
      <c r="H33" s="100"/>
      <c r="I33" s="100"/>
      <c r="J33" s="100"/>
      <c r="K33" s="100"/>
      <c r="L33" s="100"/>
      <c r="M33" s="66"/>
      <c r="N33" s="67"/>
      <c r="O33" s="100"/>
      <c r="P33" s="67"/>
    </row>
  </sheetData>
  <pageMargins left="0.7" right="0.7" top="0.75" bottom="0.75" header="0.3" footer="0.3"/>
  <pageSetup scale="7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4FC2D-0384-4374-9942-CADDF64E1100}">
  <sheetPr>
    <tabColor rgb="FF0F4DBC"/>
    <pageSetUpPr fitToPage="1"/>
  </sheetPr>
  <dimension ref="B2:F34"/>
  <sheetViews>
    <sheetView zoomScaleNormal="100" workbookViewId="0"/>
  </sheetViews>
  <sheetFormatPr defaultColWidth="9.2109375" defaultRowHeight="14.25" customHeight="1" x14ac:dyDescent="0.25"/>
  <cols>
    <col min="1" max="1" width="2.78515625" style="57" customWidth="1"/>
    <col min="2" max="2" width="46.78515625" style="57" customWidth="1"/>
    <col min="3" max="3" width="1.35546875" style="57" customWidth="1"/>
    <col min="4" max="4" width="11.78515625" style="56" customWidth="1"/>
    <col min="5" max="5" width="1.35546875" style="56" customWidth="1"/>
    <col min="6" max="6" width="11.78515625" style="57" customWidth="1"/>
    <col min="7" max="16384" width="9.2109375" style="57"/>
  </cols>
  <sheetData>
    <row r="2" spans="2:6" ht="14.25" customHeight="1" x14ac:dyDescent="0.25">
      <c r="B2" s="55" t="s">
        <v>88</v>
      </c>
      <c r="C2" s="55"/>
    </row>
    <row r="3" spans="2:6" ht="14.25" customHeight="1" x14ac:dyDescent="0.25">
      <c r="B3" s="55"/>
      <c r="C3" s="55"/>
      <c r="D3" s="54"/>
      <c r="E3" s="59"/>
      <c r="F3" s="65"/>
    </row>
    <row r="4" spans="2:6" ht="14.25" customHeight="1" x14ac:dyDescent="0.25">
      <c r="B4" s="88" t="s">
        <v>20</v>
      </c>
      <c r="C4" s="89"/>
      <c r="D4" s="90" t="s">
        <v>26</v>
      </c>
      <c r="E4" s="61"/>
      <c r="F4" s="106" t="s">
        <v>27</v>
      </c>
    </row>
    <row r="5" spans="2:6" ht="14.25" customHeight="1" x14ac:dyDescent="0.25">
      <c r="B5" s="6" t="s">
        <v>89</v>
      </c>
      <c r="C5" s="3"/>
      <c r="D5" s="11">
        <f>'H1 24 - Income statement'!D5</f>
        <v>9779</v>
      </c>
      <c r="E5" s="84"/>
      <c r="F5" s="12">
        <v>9848</v>
      </c>
    </row>
    <row r="6" spans="2:6" ht="14.25" customHeight="1" x14ac:dyDescent="0.25">
      <c r="B6" s="27" t="s">
        <v>46</v>
      </c>
      <c r="C6" s="3"/>
      <c r="D6" s="11">
        <f>'H1 24 - Income statement'!D8</f>
        <v>-649</v>
      </c>
      <c r="E6" s="9"/>
      <c r="F6" s="12">
        <v>-625</v>
      </c>
    </row>
    <row r="7" spans="2:6" ht="14.25" customHeight="1" x14ac:dyDescent="0.25">
      <c r="B7" s="20" t="s">
        <v>90</v>
      </c>
      <c r="C7" s="7"/>
      <c r="D7" s="25">
        <f>SUM(D5:D6)</f>
        <v>9130</v>
      </c>
      <c r="E7" s="9"/>
      <c r="F7" s="23">
        <f>SUM(F5:F6)</f>
        <v>9223</v>
      </c>
    </row>
    <row r="8" spans="2:6" ht="14.25" customHeight="1" x14ac:dyDescent="0.25">
      <c r="B8" s="6" t="s">
        <v>91</v>
      </c>
      <c r="C8" s="7"/>
      <c r="D8" s="11">
        <f>'H1 24 - Income statement'!D6</f>
        <v>-7837</v>
      </c>
      <c r="E8" s="9"/>
      <c r="F8" s="12">
        <v>-7487</v>
      </c>
    </row>
    <row r="9" spans="2:6" ht="14.25" customHeight="1" x14ac:dyDescent="0.25">
      <c r="B9" s="27" t="s">
        <v>47</v>
      </c>
      <c r="C9" s="7"/>
      <c r="D9" s="11">
        <f>'H1 24 - Income statement'!D9</f>
        <v>118</v>
      </c>
      <c r="E9" s="16"/>
      <c r="F9" s="12">
        <v>-53</v>
      </c>
    </row>
    <row r="10" spans="2:6" ht="14.25" customHeight="1" x14ac:dyDescent="0.25">
      <c r="B10" s="20" t="s">
        <v>92</v>
      </c>
      <c r="C10" s="7"/>
      <c r="D10" s="25">
        <f>SUM(D8:D9)</f>
        <v>-7719</v>
      </c>
      <c r="E10" s="9"/>
      <c r="F10" s="26">
        <f>SUM(F8:F9)</f>
        <v>-7540</v>
      </c>
    </row>
    <row r="11" spans="2:6" ht="14.25" customHeight="1" x14ac:dyDescent="0.25">
      <c r="B11" s="35" t="s">
        <v>93</v>
      </c>
      <c r="C11" s="77"/>
      <c r="D11" s="81">
        <f>ROUND(-D10/D7,3)</f>
        <v>0.84499999999999997</v>
      </c>
      <c r="E11" s="109"/>
      <c r="F11" s="105">
        <f>ROUND(-F10/F7,3)</f>
        <v>0.81799999999999995</v>
      </c>
    </row>
    <row r="12" spans="2:6" ht="14.25" customHeight="1" x14ac:dyDescent="0.25">
      <c r="B12" s="24"/>
      <c r="C12" s="14"/>
      <c r="D12" s="93"/>
      <c r="E12" s="9"/>
    </row>
    <row r="13" spans="2:6" ht="14.25" customHeight="1" x14ac:dyDescent="0.25">
      <c r="B13" s="27" t="s">
        <v>94</v>
      </c>
      <c r="C13" s="14"/>
      <c r="D13" s="93"/>
      <c r="E13" s="9"/>
    </row>
    <row r="14" spans="2:6" ht="14.25" customHeight="1" x14ac:dyDescent="0.25">
      <c r="B14" s="94"/>
      <c r="E14" s="9"/>
    </row>
    <row r="15" spans="2:6" ht="14.25" customHeight="1" x14ac:dyDescent="0.25">
      <c r="B15" s="94"/>
      <c r="E15" s="9"/>
    </row>
    <row r="16" spans="2:6" ht="14.25" customHeight="1" x14ac:dyDescent="0.25">
      <c r="B16" s="55" t="s">
        <v>95</v>
      </c>
      <c r="C16" s="55"/>
      <c r="E16" s="9"/>
    </row>
    <row r="17" spans="2:6" ht="14.25" customHeight="1" x14ac:dyDescent="0.25">
      <c r="B17" s="58"/>
      <c r="C17" s="55"/>
      <c r="D17" s="54"/>
      <c r="E17" s="9"/>
      <c r="F17" s="65"/>
    </row>
    <row r="18" spans="2:6" ht="14.25" customHeight="1" x14ac:dyDescent="0.25">
      <c r="B18" s="88" t="s">
        <v>20</v>
      </c>
      <c r="C18" s="89"/>
      <c r="D18" s="110" t="s">
        <v>26</v>
      </c>
      <c r="E18" s="16"/>
      <c r="F18" s="111" t="s">
        <v>27</v>
      </c>
    </row>
    <row r="19" spans="2:6" ht="14.25" customHeight="1" x14ac:dyDescent="0.25">
      <c r="B19" s="6" t="s">
        <v>96</v>
      </c>
      <c r="C19" s="7"/>
      <c r="D19" s="40">
        <f>'H1 24 - Income statement'!H5</f>
        <v>3797</v>
      </c>
      <c r="E19" s="38"/>
      <c r="F19" s="45">
        <v>3659</v>
      </c>
    </row>
    <row r="20" spans="2:6" ht="14.25" customHeight="1" x14ac:dyDescent="0.25">
      <c r="B20" s="6" t="s">
        <v>97</v>
      </c>
      <c r="C20" s="7"/>
      <c r="D20" s="11">
        <f>'H1 24 - Income statement'!H6</f>
        <v>-3060</v>
      </c>
      <c r="E20" s="9"/>
      <c r="F20" s="12">
        <v>-2900</v>
      </c>
    </row>
    <row r="21" spans="2:6" ht="14.25" customHeight="1" x14ac:dyDescent="0.25">
      <c r="B21" s="6" t="s">
        <v>98</v>
      </c>
      <c r="C21" s="7"/>
      <c r="D21" s="11">
        <f>'H1 24 - Income statement'!H10</f>
        <v>-228</v>
      </c>
      <c r="E21" s="9"/>
      <c r="F21" s="12">
        <v>-295</v>
      </c>
    </row>
    <row r="22" spans="2:6" ht="14.25" customHeight="1" x14ac:dyDescent="0.25">
      <c r="B22" s="6" t="s">
        <v>99</v>
      </c>
      <c r="C22" s="7"/>
      <c r="D22" s="11">
        <v>-79</v>
      </c>
      <c r="E22" s="16"/>
      <c r="F22" s="12">
        <v>-68</v>
      </c>
    </row>
    <row r="23" spans="2:6" ht="14.25" customHeight="1" thickBot="1" x14ac:dyDescent="0.3">
      <c r="B23" s="35" t="s">
        <v>100</v>
      </c>
      <c r="C23" s="77"/>
      <c r="D23" s="116">
        <f>-ROUND(SUM(D20:D22)/D19,3)</f>
        <v>0.88700000000000001</v>
      </c>
      <c r="E23" s="109"/>
      <c r="F23" s="107">
        <f>-ROUND(SUM(F20:F22)/F19,3)</f>
        <v>0.89200000000000002</v>
      </c>
    </row>
    <row r="24" spans="2:6" ht="14.25" customHeight="1" x14ac:dyDescent="0.25">
      <c r="B24" s="94"/>
      <c r="E24" s="16"/>
    </row>
    <row r="25" spans="2:6" ht="14.25" customHeight="1" x14ac:dyDescent="0.25">
      <c r="B25" s="27" t="s">
        <v>101</v>
      </c>
      <c r="E25" s="73"/>
    </row>
    <row r="26" spans="2:6" ht="14.25" customHeight="1" x14ac:dyDescent="0.25">
      <c r="B26" s="27" t="s">
        <v>102</v>
      </c>
      <c r="E26" s="61"/>
    </row>
    <row r="27" spans="2:6" ht="14.25" customHeight="1" x14ac:dyDescent="0.25">
      <c r="B27" s="94"/>
    </row>
    <row r="28" spans="2:6" ht="14.25" customHeight="1" x14ac:dyDescent="0.25">
      <c r="B28" s="94"/>
    </row>
    <row r="29" spans="2:6" ht="14.25" customHeight="1" x14ac:dyDescent="0.25">
      <c r="B29" s="94"/>
    </row>
    <row r="30" spans="2:6" ht="14.25" customHeight="1" x14ac:dyDescent="0.25">
      <c r="B30" s="94"/>
    </row>
    <row r="31" spans="2:6" ht="14.25" customHeight="1" x14ac:dyDescent="0.25">
      <c r="B31" s="94"/>
    </row>
    <row r="32" spans="2:6" ht="14.25" customHeight="1" x14ac:dyDescent="0.25">
      <c r="B32" s="94"/>
    </row>
    <row r="33" spans="2:2" ht="14.25" customHeight="1" x14ac:dyDescent="0.25">
      <c r="B33" s="94"/>
    </row>
    <row r="34" spans="2:2" ht="14.25" customHeight="1" x14ac:dyDescent="0.25">
      <c r="B34" s="94"/>
    </row>
  </sheetData>
  <pageMargins left="0.7" right="0.7" top="0.75" bottom="0.75" header="0.3" footer="0.3"/>
  <pageSetup paperSize="9"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1D2F4-1919-4EE0-B78A-3D411BD3EF6A}">
  <sheetPr>
    <tabColor rgb="FF0F4DBC"/>
  </sheetPr>
  <dimension ref="B2:N28"/>
  <sheetViews>
    <sheetView zoomScaleNormal="100" workbookViewId="0"/>
  </sheetViews>
  <sheetFormatPr defaultColWidth="9.2109375" defaultRowHeight="14.25" customHeight="1" x14ac:dyDescent="0.25"/>
  <cols>
    <col min="1" max="1" width="2.78515625" style="57" customWidth="1"/>
    <col min="2" max="2" width="46.78515625" style="57" customWidth="1"/>
    <col min="3" max="3" width="1.35546875" style="57" customWidth="1"/>
    <col min="4" max="4" width="11.78515625" style="56" customWidth="1"/>
    <col min="5" max="5" width="1.35546875" style="56" customWidth="1"/>
    <col min="6" max="6" width="11.78515625" style="56" customWidth="1"/>
    <col min="7" max="7" width="1.35546875" style="56" customWidth="1"/>
    <col min="8" max="8" width="11.78515625" style="56" customWidth="1"/>
    <col min="9" max="9" width="1.35546875" style="56" customWidth="1"/>
    <col min="10" max="10" width="11.78515625" style="56" customWidth="1"/>
    <col min="11" max="11" width="1.35546875" style="56" customWidth="1"/>
    <col min="12" max="12" width="11.78515625" style="56" customWidth="1"/>
    <col min="13" max="13" width="1.35546875" style="56" customWidth="1"/>
    <col min="14" max="14" width="11.78515625" style="56" customWidth="1"/>
    <col min="15" max="16384" width="9.2109375" style="57"/>
  </cols>
  <sheetData>
    <row r="2" spans="2:14" ht="14.25" customHeight="1" x14ac:dyDescent="0.25">
      <c r="B2" s="55" t="s">
        <v>103</v>
      </c>
      <c r="C2" s="55"/>
    </row>
    <row r="3" spans="2:14" ht="14.25" customHeight="1" x14ac:dyDescent="0.25">
      <c r="B3" s="55"/>
      <c r="C3" s="55"/>
      <c r="D3" s="59"/>
      <c r="E3" s="59"/>
      <c r="F3" s="60"/>
      <c r="G3" s="59"/>
      <c r="H3" s="60" t="s">
        <v>42</v>
      </c>
      <c r="I3" s="59"/>
      <c r="J3" s="60"/>
      <c r="K3" s="59"/>
      <c r="L3" s="59"/>
      <c r="N3" s="53" t="s">
        <v>19</v>
      </c>
    </row>
    <row r="4" spans="2:14" ht="14.25" customHeight="1" x14ac:dyDescent="0.25">
      <c r="B4" s="3" t="s">
        <v>20</v>
      </c>
      <c r="C4" s="3"/>
      <c r="D4" s="61" t="s">
        <v>21</v>
      </c>
      <c r="E4" s="61"/>
      <c r="F4" s="61" t="s">
        <v>22</v>
      </c>
      <c r="G4" s="62"/>
      <c r="H4" s="62" t="s">
        <v>23</v>
      </c>
      <c r="I4" s="61"/>
      <c r="J4" s="62" t="s">
        <v>24</v>
      </c>
      <c r="K4" s="61"/>
      <c r="L4" s="61" t="s">
        <v>25</v>
      </c>
      <c r="M4" s="63"/>
      <c r="N4" s="54" t="s">
        <v>26</v>
      </c>
    </row>
    <row r="5" spans="2:14" ht="14.25" customHeight="1" x14ac:dyDescent="0.25">
      <c r="B5" s="71" t="s">
        <v>104</v>
      </c>
      <c r="C5" s="72"/>
      <c r="D5" s="83" t="s">
        <v>150</v>
      </c>
      <c r="E5" s="84"/>
      <c r="F5" s="83">
        <v>827</v>
      </c>
      <c r="G5" s="84"/>
      <c r="H5" s="83">
        <v>289</v>
      </c>
      <c r="I5" s="84"/>
      <c r="J5" s="83">
        <v>169</v>
      </c>
      <c r="K5" s="84"/>
      <c r="L5" s="83">
        <v>-306</v>
      </c>
      <c r="M5" s="85"/>
      <c r="N5" s="86" t="s">
        <v>151</v>
      </c>
    </row>
    <row r="6" spans="2:14" ht="14.25" customHeight="1" x14ac:dyDescent="0.25">
      <c r="B6" s="7" t="s">
        <v>105</v>
      </c>
      <c r="C6" s="7"/>
      <c r="D6" s="8">
        <v>98</v>
      </c>
      <c r="E6" s="9"/>
      <c r="F6" s="8">
        <v>-3</v>
      </c>
      <c r="G6" s="9"/>
      <c r="H6" s="8">
        <v>-4</v>
      </c>
      <c r="I6" s="9"/>
      <c r="J6" s="8" t="s">
        <v>140</v>
      </c>
      <c r="K6" s="9"/>
      <c r="L6" s="8" t="s">
        <v>140</v>
      </c>
      <c r="M6" s="10"/>
      <c r="N6" s="11">
        <v>91</v>
      </c>
    </row>
    <row r="7" spans="2:14" ht="14.25" customHeight="1" x14ac:dyDescent="0.25">
      <c r="B7" s="7" t="s">
        <v>106</v>
      </c>
      <c r="C7" s="7"/>
      <c r="D7" s="8">
        <v>-11</v>
      </c>
      <c r="E7" s="9"/>
      <c r="F7" s="8">
        <v>-34</v>
      </c>
      <c r="G7" s="9"/>
      <c r="H7" s="8">
        <v>17</v>
      </c>
      <c r="I7" s="9"/>
      <c r="J7" s="8" t="s">
        <v>140</v>
      </c>
      <c r="K7" s="9"/>
      <c r="L7" s="8" t="s">
        <v>140</v>
      </c>
      <c r="M7" s="10"/>
      <c r="N7" s="11">
        <v>-28</v>
      </c>
    </row>
    <row r="8" spans="2:14" ht="14.25" customHeight="1" x14ac:dyDescent="0.25">
      <c r="B8" s="7" t="s">
        <v>107</v>
      </c>
      <c r="C8" s="7"/>
      <c r="D8" s="8" t="s">
        <v>140</v>
      </c>
      <c r="E8" s="9"/>
      <c r="F8" s="8" t="s">
        <v>140</v>
      </c>
      <c r="G8" s="9"/>
      <c r="H8" s="8" t="s">
        <v>140</v>
      </c>
      <c r="I8" s="9"/>
      <c r="J8" s="8">
        <v>96</v>
      </c>
      <c r="K8" s="9"/>
      <c r="L8" s="8" t="s">
        <v>140</v>
      </c>
      <c r="M8" s="10"/>
      <c r="N8" s="11">
        <v>96</v>
      </c>
    </row>
    <row r="9" spans="2:14" ht="14.25" customHeight="1" x14ac:dyDescent="0.25">
      <c r="B9" s="74" t="s">
        <v>108</v>
      </c>
      <c r="C9" s="14"/>
      <c r="D9" s="15" t="s">
        <v>152</v>
      </c>
      <c r="E9" s="16"/>
      <c r="F9" s="15">
        <v>864</v>
      </c>
      <c r="G9" s="16"/>
      <c r="H9" s="15">
        <v>276</v>
      </c>
      <c r="I9" s="16"/>
      <c r="J9" s="15">
        <v>73</v>
      </c>
      <c r="K9" s="16"/>
      <c r="L9" s="15">
        <v>-306</v>
      </c>
      <c r="M9" s="17"/>
      <c r="N9" s="18" t="s">
        <v>153</v>
      </c>
    </row>
    <row r="10" spans="2:14" ht="14.25" customHeight="1" x14ac:dyDescent="0.25">
      <c r="B10" s="7" t="s">
        <v>109</v>
      </c>
      <c r="C10" s="7"/>
      <c r="D10" s="8" t="s">
        <v>154</v>
      </c>
      <c r="E10" s="9"/>
      <c r="F10" s="8">
        <v>713</v>
      </c>
      <c r="G10" s="9"/>
      <c r="H10" s="8">
        <v>193</v>
      </c>
      <c r="I10" s="9"/>
      <c r="J10" s="8">
        <v>48</v>
      </c>
      <c r="K10" s="9"/>
      <c r="L10" s="8">
        <v>-86</v>
      </c>
      <c r="M10" s="10"/>
      <c r="N10" s="11" t="s">
        <v>155</v>
      </c>
    </row>
    <row r="11" spans="2:14" ht="14.25" customHeight="1" x14ac:dyDescent="0.25">
      <c r="B11" s="82" t="s">
        <v>64</v>
      </c>
      <c r="C11" s="7"/>
      <c r="D11" s="9"/>
      <c r="E11" s="9"/>
      <c r="F11" s="9"/>
      <c r="G11" s="9"/>
      <c r="H11" s="9"/>
      <c r="I11" s="9"/>
      <c r="J11" s="9"/>
      <c r="K11" s="9"/>
      <c r="L11" s="9"/>
      <c r="M11" s="10"/>
      <c r="N11" s="149" t="s">
        <v>156</v>
      </c>
    </row>
    <row r="12" spans="2:14" ht="14.25" customHeight="1" x14ac:dyDescent="0.25">
      <c r="B12" s="82" t="s">
        <v>65</v>
      </c>
      <c r="C12" s="7"/>
      <c r="D12" s="9"/>
      <c r="E12" s="9"/>
      <c r="F12" s="9"/>
      <c r="G12" s="9"/>
      <c r="H12" s="9"/>
      <c r="I12" s="9"/>
      <c r="J12" s="9"/>
      <c r="K12" s="9"/>
      <c r="L12" s="9"/>
      <c r="M12" s="10"/>
      <c r="N12" s="149">
        <v>6</v>
      </c>
    </row>
    <row r="13" spans="2:14" ht="14.25" customHeight="1" x14ac:dyDescent="0.25">
      <c r="B13" s="82" t="s">
        <v>66</v>
      </c>
      <c r="C13" s="7"/>
      <c r="D13" s="9"/>
      <c r="E13" s="9"/>
      <c r="F13" s="9"/>
      <c r="G13" s="9"/>
      <c r="H13" s="9"/>
      <c r="I13" s="9"/>
      <c r="J13" s="9"/>
      <c r="K13" s="9"/>
      <c r="L13" s="9"/>
      <c r="M13" s="10"/>
      <c r="N13" s="149">
        <v>192</v>
      </c>
    </row>
    <row r="14" spans="2:14" ht="14.25" customHeight="1" x14ac:dyDescent="0.25">
      <c r="B14" s="82" t="s">
        <v>67</v>
      </c>
      <c r="C14" s="7"/>
      <c r="D14" s="9"/>
      <c r="E14" s="9"/>
      <c r="F14" s="9"/>
      <c r="G14" s="9"/>
      <c r="H14" s="9"/>
      <c r="I14" s="9"/>
      <c r="J14" s="9"/>
      <c r="K14" s="9"/>
      <c r="L14" s="9"/>
      <c r="M14" s="10"/>
      <c r="N14" s="149">
        <v>128</v>
      </c>
    </row>
    <row r="15" spans="2:14" ht="14.25" customHeight="1" x14ac:dyDescent="0.25">
      <c r="B15" s="82" t="s">
        <v>68</v>
      </c>
      <c r="C15" s="7"/>
      <c r="D15" s="9"/>
      <c r="E15" s="9"/>
      <c r="F15" s="9"/>
      <c r="G15" s="9"/>
      <c r="H15" s="9"/>
      <c r="I15" s="9"/>
      <c r="J15" s="9"/>
      <c r="K15" s="9"/>
      <c r="L15" s="9"/>
      <c r="M15" s="10"/>
      <c r="N15" s="149">
        <v>2</v>
      </c>
    </row>
    <row r="16" spans="2:14" ht="14.25" customHeight="1" x14ac:dyDescent="0.25">
      <c r="B16" s="7" t="s">
        <v>110</v>
      </c>
      <c r="C16" s="7"/>
      <c r="D16" s="8">
        <v>262</v>
      </c>
      <c r="E16" s="9"/>
      <c r="F16" s="8">
        <v>154</v>
      </c>
      <c r="G16" s="9"/>
      <c r="H16" s="8">
        <v>78</v>
      </c>
      <c r="I16" s="9"/>
      <c r="J16" s="8">
        <v>34</v>
      </c>
      <c r="K16" s="9"/>
      <c r="L16" s="8">
        <v>-232</v>
      </c>
      <c r="M16" s="10"/>
      <c r="N16" s="11">
        <v>296</v>
      </c>
    </row>
    <row r="17" spans="2:14" ht="14.25" customHeight="1" x14ac:dyDescent="0.25">
      <c r="B17" s="7" t="s">
        <v>111</v>
      </c>
      <c r="C17" s="7"/>
      <c r="D17" s="8">
        <v>-131</v>
      </c>
      <c r="E17" s="9"/>
      <c r="F17" s="8">
        <v>-41</v>
      </c>
      <c r="G17" s="9"/>
      <c r="H17" s="8">
        <v>-9</v>
      </c>
      <c r="I17" s="9"/>
      <c r="J17" s="8">
        <v>-13</v>
      </c>
      <c r="K17" s="9"/>
      <c r="L17" s="8">
        <v>12</v>
      </c>
      <c r="M17" s="10"/>
      <c r="N17" s="11">
        <v>-182</v>
      </c>
    </row>
    <row r="18" spans="2:14" ht="14.25" customHeight="1" x14ac:dyDescent="0.25">
      <c r="B18" s="75" t="s">
        <v>112</v>
      </c>
      <c r="C18" s="14"/>
      <c r="D18" s="21" t="s">
        <v>157</v>
      </c>
      <c r="E18" s="16"/>
      <c r="F18" s="21">
        <v>826</v>
      </c>
      <c r="G18" s="16"/>
      <c r="H18" s="21">
        <v>262</v>
      </c>
      <c r="I18" s="16"/>
      <c r="J18" s="21">
        <v>69</v>
      </c>
      <c r="K18" s="16"/>
      <c r="L18" s="21">
        <v>-306</v>
      </c>
      <c r="M18" s="17"/>
      <c r="N18" s="22" t="s">
        <v>158</v>
      </c>
    </row>
    <row r="19" spans="2:14" ht="14.25" customHeight="1" x14ac:dyDescent="0.25">
      <c r="B19" s="7" t="s">
        <v>165</v>
      </c>
      <c r="C19" s="7"/>
      <c r="D19" s="8">
        <v>-30</v>
      </c>
      <c r="E19" s="9"/>
      <c r="F19" s="8">
        <v>-5</v>
      </c>
      <c r="G19" s="9"/>
      <c r="H19" s="8" t="s">
        <v>140</v>
      </c>
      <c r="I19" s="9"/>
      <c r="J19" s="8" t="s">
        <v>140</v>
      </c>
      <c r="K19" s="9"/>
      <c r="L19" s="8" t="s">
        <v>140</v>
      </c>
      <c r="M19" s="10"/>
      <c r="N19" s="11">
        <v>-35</v>
      </c>
    </row>
    <row r="20" spans="2:14" ht="14.25" customHeight="1" x14ac:dyDescent="0.25">
      <c r="B20" s="7" t="s">
        <v>113</v>
      </c>
      <c r="C20" s="7"/>
      <c r="D20" s="8">
        <v>122</v>
      </c>
      <c r="E20" s="9"/>
      <c r="F20" s="8">
        <v>4</v>
      </c>
      <c r="G20" s="9"/>
      <c r="H20" s="8">
        <v>17</v>
      </c>
      <c r="I20" s="9"/>
      <c r="J20" s="8">
        <v>4</v>
      </c>
      <c r="K20" s="9"/>
      <c r="L20" s="8" t="s">
        <v>140</v>
      </c>
      <c r="M20" s="10"/>
      <c r="N20" s="11">
        <v>147</v>
      </c>
    </row>
    <row r="21" spans="2:14" ht="14.25" customHeight="1" x14ac:dyDescent="0.25">
      <c r="B21" s="7" t="s">
        <v>114</v>
      </c>
      <c r="C21" s="7"/>
      <c r="D21" s="8">
        <v>-61</v>
      </c>
      <c r="E21" s="9"/>
      <c r="F21" s="8">
        <v>39</v>
      </c>
      <c r="G21" s="9"/>
      <c r="H21" s="8">
        <v>-3</v>
      </c>
      <c r="I21" s="9"/>
      <c r="J21" s="8" t="s">
        <v>140</v>
      </c>
      <c r="K21" s="9"/>
      <c r="L21" s="8" t="s">
        <v>140</v>
      </c>
      <c r="M21" s="10"/>
      <c r="N21" s="11">
        <v>-25</v>
      </c>
    </row>
    <row r="22" spans="2:14" ht="14.25" customHeight="1" x14ac:dyDescent="0.25">
      <c r="B22" s="75" t="s">
        <v>115</v>
      </c>
      <c r="C22" s="14"/>
      <c r="D22" s="21">
        <v>31</v>
      </c>
      <c r="E22" s="16"/>
      <c r="F22" s="21">
        <v>38</v>
      </c>
      <c r="G22" s="16"/>
      <c r="H22" s="21">
        <v>14</v>
      </c>
      <c r="I22" s="16"/>
      <c r="J22" s="21">
        <v>4</v>
      </c>
      <c r="K22" s="16"/>
      <c r="L22" s="21" t="s">
        <v>140</v>
      </c>
      <c r="M22" s="17"/>
      <c r="N22" s="22">
        <v>87</v>
      </c>
    </row>
    <row r="23" spans="2:14" ht="14.25" customHeight="1" x14ac:dyDescent="0.25">
      <c r="B23" s="7"/>
      <c r="C23" s="7"/>
      <c r="D23" s="9"/>
      <c r="E23" s="9"/>
      <c r="F23" s="9"/>
      <c r="G23" s="9"/>
      <c r="H23" s="9"/>
      <c r="I23" s="9"/>
      <c r="J23" s="9"/>
      <c r="K23" s="9"/>
      <c r="L23" s="9"/>
      <c r="M23" s="10"/>
      <c r="N23" s="19"/>
    </row>
    <row r="24" spans="2:14" ht="14.25" customHeight="1" x14ac:dyDescent="0.25">
      <c r="B24" s="74" t="s">
        <v>116</v>
      </c>
      <c r="C24" s="14"/>
      <c r="D24" s="15" t="s">
        <v>159</v>
      </c>
      <c r="E24" s="16"/>
      <c r="F24" s="15" t="s">
        <v>160</v>
      </c>
      <c r="G24" s="16"/>
      <c r="H24" s="15" t="s">
        <v>161</v>
      </c>
      <c r="I24" s="16"/>
      <c r="J24" s="15" t="s">
        <v>162</v>
      </c>
      <c r="K24" s="16"/>
      <c r="L24" s="15" t="s">
        <v>163</v>
      </c>
      <c r="M24" s="17"/>
      <c r="N24" s="18" t="s">
        <v>164</v>
      </c>
    </row>
    <row r="25" spans="2:14" ht="14.25" customHeight="1" x14ac:dyDescent="0.25">
      <c r="B25" s="7"/>
      <c r="C25" s="7"/>
      <c r="D25" s="73"/>
      <c r="E25" s="73"/>
      <c r="F25" s="73"/>
      <c r="G25" s="73"/>
      <c r="H25" s="73"/>
      <c r="I25" s="73"/>
      <c r="J25" s="73"/>
      <c r="K25" s="73"/>
      <c r="L25" s="73"/>
      <c r="M25" s="66"/>
      <c r="N25" s="67"/>
    </row>
    <row r="26" spans="2:14" ht="14.25" customHeight="1" x14ac:dyDescent="0.25">
      <c r="B26" s="76" t="s">
        <v>15</v>
      </c>
      <c r="C26" s="77"/>
      <c r="D26" s="78">
        <v>3.5999999999999997E-2</v>
      </c>
      <c r="E26" s="79"/>
      <c r="F26" s="78">
        <v>4.7E-2</v>
      </c>
      <c r="G26" s="79"/>
      <c r="H26" s="78">
        <v>4.2999999999999997E-2</v>
      </c>
      <c r="I26" s="79"/>
      <c r="J26" s="78">
        <v>2.1999999999999999E-2</v>
      </c>
      <c r="K26" s="79"/>
      <c r="L26" s="78" t="s">
        <v>140</v>
      </c>
      <c r="M26" s="80"/>
      <c r="N26" s="81">
        <v>0.04</v>
      </c>
    </row>
    <row r="28" spans="2:14" ht="14.25" customHeight="1" x14ac:dyDescent="0.25">
      <c r="B28" s="3" t="s">
        <v>117</v>
      </c>
      <c r="D28" s="57"/>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CAF-3CC1-472D-AFDA-F24615A68CB7}">
  <sheetPr>
    <tabColor rgb="FF0F4DBC"/>
    <pageSetUpPr fitToPage="1"/>
  </sheetPr>
  <dimension ref="B2:D32"/>
  <sheetViews>
    <sheetView zoomScaleNormal="100" workbookViewId="0"/>
  </sheetViews>
  <sheetFormatPr defaultColWidth="9.2109375" defaultRowHeight="14.25" customHeight="1" x14ac:dyDescent="0.25"/>
  <cols>
    <col min="1" max="1" width="2.78515625" style="57" customWidth="1"/>
    <col min="2" max="2" width="75.85546875" style="57" customWidth="1"/>
    <col min="3" max="3" width="1.35546875" style="57" customWidth="1"/>
    <col min="4" max="4" width="11.78515625" style="56" customWidth="1"/>
    <col min="5" max="16384" width="9.2109375" style="57"/>
  </cols>
  <sheetData>
    <row r="2" spans="2:4" ht="14.25" customHeight="1" x14ac:dyDescent="0.25">
      <c r="B2" s="55" t="s">
        <v>118</v>
      </c>
      <c r="C2" s="55"/>
    </row>
    <row r="3" spans="2:4" ht="14.25" customHeight="1" x14ac:dyDescent="0.25">
      <c r="B3" s="58"/>
      <c r="C3" s="58"/>
      <c r="D3" s="53" t="s">
        <v>19</v>
      </c>
    </row>
    <row r="4" spans="2:4" ht="14.25" customHeight="1" x14ac:dyDescent="0.25">
      <c r="B4" s="88" t="s">
        <v>43</v>
      </c>
      <c r="C4" s="88"/>
      <c r="D4" s="91" t="s">
        <v>26</v>
      </c>
    </row>
    <row r="5" spans="2:4" ht="14.25" customHeight="1" x14ac:dyDescent="0.25">
      <c r="B5" s="32" t="s">
        <v>119</v>
      </c>
      <c r="C5" s="6"/>
      <c r="D5" s="22">
        <v>19972</v>
      </c>
    </row>
    <row r="6" spans="2:4" ht="14.25" customHeight="1" x14ac:dyDescent="0.25">
      <c r="B6" s="4" t="s">
        <v>120</v>
      </c>
      <c r="C6" s="6"/>
      <c r="D6" s="11">
        <v>2088</v>
      </c>
    </row>
    <row r="7" spans="2:4" ht="14.25" customHeight="1" x14ac:dyDescent="0.25">
      <c r="B7" s="4" t="s">
        <v>121</v>
      </c>
      <c r="C7" s="6"/>
      <c r="D7" s="11">
        <v>-1978</v>
      </c>
    </row>
    <row r="8" spans="2:4" ht="14.25" customHeight="1" x14ac:dyDescent="0.25">
      <c r="B8" s="4" t="s">
        <v>122</v>
      </c>
      <c r="C8" s="6"/>
      <c r="D8" s="11">
        <v>-1015</v>
      </c>
    </row>
    <row r="9" spans="2:4" ht="14.25" customHeight="1" x14ac:dyDescent="0.25">
      <c r="B9" s="4" t="s">
        <v>123</v>
      </c>
      <c r="C9" s="6"/>
      <c r="D9" s="11">
        <v>1289</v>
      </c>
    </row>
    <row r="10" spans="2:4" ht="14.25" customHeight="1" x14ac:dyDescent="0.25">
      <c r="B10" s="4" t="s">
        <v>124</v>
      </c>
      <c r="C10" s="6"/>
      <c r="D10" s="11">
        <v>80</v>
      </c>
    </row>
    <row r="11" spans="2:4" ht="14.25" customHeight="1" x14ac:dyDescent="0.25">
      <c r="B11" s="35" t="s">
        <v>125</v>
      </c>
      <c r="C11" s="36"/>
      <c r="D11" s="44">
        <v>20436</v>
      </c>
    </row>
    <row r="12" spans="2:4" ht="14.25" customHeight="1" x14ac:dyDescent="0.25">
      <c r="B12" s="24"/>
      <c r="C12" s="24"/>
      <c r="D12" s="95"/>
    </row>
    <row r="13" spans="2:4" ht="14.25" customHeight="1" x14ac:dyDescent="0.25">
      <c r="B13" s="6"/>
      <c r="C13" s="6"/>
      <c r="D13" s="28"/>
    </row>
    <row r="14" spans="2:4" ht="14.25" customHeight="1" x14ac:dyDescent="0.25">
      <c r="B14" s="55" t="s">
        <v>126</v>
      </c>
      <c r="C14" s="55"/>
      <c r="D14" s="118"/>
    </row>
    <row r="15" spans="2:4" ht="14.25" customHeight="1" x14ac:dyDescent="0.25">
      <c r="B15" s="58"/>
      <c r="C15" s="58"/>
      <c r="D15" s="53" t="s">
        <v>19</v>
      </c>
    </row>
    <row r="16" spans="2:4" ht="14.25" customHeight="1" x14ac:dyDescent="0.25">
      <c r="B16" s="88" t="s">
        <v>127</v>
      </c>
      <c r="C16" s="88"/>
      <c r="D16" s="91" t="s">
        <v>26</v>
      </c>
    </row>
    <row r="17" spans="2:4" ht="14.25" customHeight="1" x14ac:dyDescent="0.25">
      <c r="B17" s="92" t="s">
        <v>128</v>
      </c>
      <c r="C17" s="6"/>
      <c r="D17" s="11">
        <v>2088</v>
      </c>
    </row>
    <row r="18" spans="2:4" ht="14.25" customHeight="1" x14ac:dyDescent="0.25">
      <c r="B18" s="4" t="s">
        <v>129</v>
      </c>
      <c r="C18" s="6"/>
      <c r="D18" s="11">
        <v>-62</v>
      </c>
    </row>
    <row r="19" spans="2:4" ht="14.25" customHeight="1" x14ac:dyDescent="0.25">
      <c r="B19" s="87" t="s">
        <v>130</v>
      </c>
      <c r="C19" s="24"/>
      <c r="D19" s="25">
        <f>SUM(D17:D18)</f>
        <v>2026</v>
      </c>
    </row>
    <row r="20" spans="2:4" ht="14.25" customHeight="1" x14ac:dyDescent="0.25">
      <c r="B20" s="4" t="s">
        <v>131</v>
      </c>
      <c r="C20" s="6"/>
      <c r="D20" s="11">
        <v>20204</v>
      </c>
    </row>
    <row r="21" spans="2:4" ht="14.25" customHeight="1" thickBot="1" x14ac:dyDescent="0.3">
      <c r="B21" s="35" t="s">
        <v>132</v>
      </c>
      <c r="C21" s="36"/>
      <c r="D21" s="155">
        <f>ROUND(D19*2/D20,3)</f>
        <v>0.20100000000000001</v>
      </c>
    </row>
    <row r="22" spans="2:4" ht="14.25" customHeight="1" x14ac:dyDescent="0.25">
      <c r="B22" s="24"/>
      <c r="C22" s="24"/>
      <c r="D22" s="93"/>
    </row>
    <row r="23" spans="2:4" ht="14.25" customHeight="1" x14ac:dyDescent="0.25">
      <c r="B23" s="27" t="s">
        <v>133</v>
      </c>
      <c r="C23" s="24"/>
      <c r="D23" s="93"/>
    </row>
    <row r="24" spans="2:4" ht="14.25" customHeight="1" x14ac:dyDescent="0.25">
      <c r="B24" s="27"/>
      <c r="C24" s="24"/>
      <c r="D24" s="93"/>
    </row>
    <row r="25" spans="2:4" ht="14.25" customHeight="1" x14ac:dyDescent="0.25">
      <c r="B25" s="27"/>
      <c r="C25" s="24"/>
      <c r="D25" s="93"/>
    </row>
    <row r="26" spans="2:4" ht="14.25" customHeight="1" x14ac:dyDescent="0.25">
      <c r="B26" s="55" t="s">
        <v>134</v>
      </c>
      <c r="C26" s="55"/>
      <c r="D26" s="96"/>
    </row>
    <row r="27" spans="2:4" ht="14.25" customHeight="1" x14ac:dyDescent="0.25">
      <c r="B27" s="58"/>
      <c r="C27" s="58"/>
      <c r="D27" s="53" t="s">
        <v>19</v>
      </c>
    </row>
    <row r="28" spans="2:4" ht="14.25" customHeight="1" x14ac:dyDescent="0.25">
      <c r="B28" s="88" t="s">
        <v>135</v>
      </c>
      <c r="C28" s="88"/>
      <c r="D28" s="91" t="s">
        <v>26</v>
      </c>
    </row>
    <row r="29" spans="2:4" ht="14.25" customHeight="1" x14ac:dyDescent="0.25">
      <c r="B29" s="114" t="s">
        <v>136</v>
      </c>
      <c r="C29" s="33"/>
      <c r="D29" s="112">
        <v>291.73864796546565</v>
      </c>
    </row>
    <row r="30" spans="2:4" ht="14.25" customHeight="1" x14ac:dyDescent="0.25">
      <c r="B30" s="115" t="s">
        <v>137</v>
      </c>
      <c r="C30" s="6"/>
      <c r="D30" s="113">
        <v>290.69234296546568</v>
      </c>
    </row>
    <row r="31" spans="2:4" ht="14.25" customHeight="1" x14ac:dyDescent="0.25">
      <c r="B31" s="24"/>
      <c r="C31" s="24"/>
      <c r="D31" s="93"/>
    </row>
    <row r="32" spans="2:4" ht="14.25" customHeight="1" x14ac:dyDescent="0.25">
      <c r="B32" s="27" t="s">
        <v>138</v>
      </c>
      <c r="C32" s="24"/>
      <c r="D32" s="93"/>
    </row>
  </sheetData>
  <pageMargins left="0.7" right="0.7" top="0.75" bottom="0.75" header="0.3" footer="0.3"/>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5B953-235B-476B-8EAE-CEDED962DCB4}">
  <sheetPr>
    <tabColor rgb="FFC5D4EF"/>
    <pageSetUpPr fitToPage="1"/>
  </sheetPr>
  <dimension ref="A2:N40"/>
  <sheetViews>
    <sheetView zoomScaleNormal="100" workbookViewId="0"/>
  </sheetViews>
  <sheetFormatPr defaultColWidth="9.2109375" defaultRowHeight="14.25" customHeight="1" x14ac:dyDescent="0.25"/>
  <cols>
    <col min="1" max="1" width="2.78515625" style="57" customWidth="1"/>
    <col min="2" max="2" width="46.78515625" style="57" customWidth="1"/>
    <col min="3" max="3" width="1.35546875" style="57" customWidth="1"/>
    <col min="4" max="4" width="11.78515625" style="56" customWidth="1"/>
    <col min="5" max="5" width="1.35546875" style="56" customWidth="1"/>
    <col min="6" max="6" width="11.78515625" style="56" customWidth="1"/>
    <col min="7" max="7" width="1.35546875" style="56" customWidth="1"/>
    <col min="8" max="8" width="11.78515625" style="56" customWidth="1"/>
    <col min="9" max="9" width="1.35546875" style="56" customWidth="1"/>
    <col min="10" max="10" width="11.78515625" style="56" customWidth="1"/>
    <col min="11" max="11" width="1.35546875" style="56" customWidth="1"/>
    <col min="12" max="12" width="11.78515625" style="56" customWidth="1"/>
    <col min="13" max="13" width="1.35546875" style="56" customWidth="1"/>
    <col min="14" max="14" width="11.78515625" style="56" customWidth="1"/>
    <col min="15" max="16384" width="9.2109375" style="57"/>
  </cols>
  <sheetData>
    <row r="2" spans="1:14" ht="14.25" customHeight="1" x14ac:dyDescent="0.25">
      <c r="B2" s="55" t="s">
        <v>41</v>
      </c>
      <c r="C2" s="55"/>
    </row>
    <row r="3" spans="1:14" ht="14.25" customHeight="1" x14ac:dyDescent="0.25">
      <c r="B3" s="58"/>
      <c r="C3" s="58"/>
      <c r="D3" s="59"/>
      <c r="E3" s="59"/>
      <c r="F3" s="60"/>
      <c r="G3" s="59"/>
      <c r="H3" s="60" t="s">
        <v>42</v>
      </c>
      <c r="I3" s="59"/>
      <c r="J3" s="60"/>
      <c r="K3" s="59"/>
      <c r="L3" s="59"/>
      <c r="N3" s="53" t="s">
        <v>19</v>
      </c>
    </row>
    <row r="4" spans="1:14" ht="14.25" customHeight="1" x14ac:dyDescent="0.25">
      <c r="B4" s="27" t="s">
        <v>43</v>
      </c>
      <c r="C4" s="27"/>
      <c r="D4" s="61" t="s">
        <v>21</v>
      </c>
      <c r="E4" s="61"/>
      <c r="F4" s="61" t="s">
        <v>22</v>
      </c>
      <c r="G4" s="62"/>
      <c r="H4" s="62" t="s">
        <v>23</v>
      </c>
      <c r="I4" s="61"/>
      <c r="J4" s="62" t="s">
        <v>24</v>
      </c>
      <c r="K4" s="61"/>
      <c r="L4" s="61" t="s">
        <v>25</v>
      </c>
      <c r="M4" s="63"/>
      <c r="N4" s="54" t="s">
        <v>139</v>
      </c>
    </row>
    <row r="5" spans="1:14" ht="14.25" customHeight="1" x14ac:dyDescent="0.25">
      <c r="B5" s="33" t="s">
        <v>4</v>
      </c>
      <c r="C5" s="33"/>
      <c r="D5" s="37">
        <v>4815</v>
      </c>
      <c r="E5" s="38"/>
      <c r="F5" s="37">
        <v>3893</v>
      </c>
      <c r="G5" s="38"/>
      <c r="H5" s="37">
        <v>1961</v>
      </c>
      <c r="I5" s="38"/>
      <c r="J5" s="37">
        <v>291</v>
      </c>
      <c r="K5" s="38"/>
      <c r="L5" s="37">
        <v>-157</v>
      </c>
      <c r="M5" s="39"/>
      <c r="N5" s="40">
        <v>10803</v>
      </c>
    </row>
    <row r="6" spans="1:14" ht="14.25" customHeight="1" x14ac:dyDescent="0.25">
      <c r="B6" s="6" t="s">
        <v>44</v>
      </c>
      <c r="C6" s="6"/>
      <c r="D6" s="8">
        <v>-3839</v>
      </c>
      <c r="E6" s="9"/>
      <c r="F6" s="8">
        <v>-3329</v>
      </c>
      <c r="G6" s="9"/>
      <c r="H6" s="8">
        <v>-1568</v>
      </c>
      <c r="I6" s="9"/>
      <c r="J6" s="8">
        <v>-361</v>
      </c>
      <c r="K6" s="9"/>
      <c r="L6" s="8">
        <v>180</v>
      </c>
      <c r="M6" s="10"/>
      <c r="N6" s="11">
        <v>-8917</v>
      </c>
    </row>
    <row r="7" spans="1:14" ht="14.25" customHeight="1" x14ac:dyDescent="0.25">
      <c r="B7" s="20" t="s">
        <v>45</v>
      </c>
      <c r="C7" s="24"/>
      <c r="D7" s="21">
        <v>976</v>
      </c>
      <c r="E7" s="16"/>
      <c r="F7" s="21">
        <v>564</v>
      </c>
      <c r="G7" s="16"/>
      <c r="H7" s="21">
        <v>393</v>
      </c>
      <c r="I7" s="16"/>
      <c r="J7" s="21">
        <v>-70</v>
      </c>
      <c r="K7" s="16"/>
      <c r="L7" s="21">
        <v>23</v>
      </c>
      <c r="M7" s="17"/>
      <c r="N7" s="22">
        <v>1886</v>
      </c>
    </row>
    <row r="8" spans="1:14" ht="14.25" customHeight="1" x14ac:dyDescent="0.25">
      <c r="B8" s="6" t="s">
        <v>46</v>
      </c>
      <c r="C8" s="6"/>
      <c r="D8" s="8">
        <v>-297</v>
      </c>
      <c r="E8" s="9"/>
      <c r="F8" s="8">
        <v>-49</v>
      </c>
      <c r="G8" s="9"/>
      <c r="H8" s="8">
        <v>-361</v>
      </c>
      <c r="I8" s="9"/>
      <c r="J8" s="8">
        <v>-2</v>
      </c>
      <c r="K8" s="9"/>
      <c r="L8" s="8">
        <v>146</v>
      </c>
      <c r="M8" s="10"/>
      <c r="N8" s="11">
        <v>-563</v>
      </c>
    </row>
    <row r="9" spans="1:14" ht="14.25" customHeight="1" x14ac:dyDescent="0.25">
      <c r="B9" s="6" t="s">
        <v>47</v>
      </c>
      <c r="C9" s="6"/>
      <c r="D9" s="8">
        <v>28</v>
      </c>
      <c r="E9" s="9"/>
      <c r="F9" s="8">
        <v>58</v>
      </c>
      <c r="G9" s="9"/>
      <c r="H9" s="8">
        <v>264</v>
      </c>
      <c r="I9" s="9"/>
      <c r="J9" s="8">
        <v>2</v>
      </c>
      <c r="K9" s="9"/>
      <c r="L9" s="8">
        <v>-169</v>
      </c>
      <c r="M9" s="10"/>
      <c r="N9" s="11">
        <v>183</v>
      </c>
    </row>
    <row r="10" spans="1:14" ht="14.25" customHeight="1" x14ac:dyDescent="0.25">
      <c r="B10" s="24" t="s">
        <v>48</v>
      </c>
      <c r="C10" s="24"/>
      <c r="D10" s="30">
        <v>-269</v>
      </c>
      <c r="E10" s="16"/>
      <c r="F10" s="30">
        <v>9</v>
      </c>
      <c r="G10" s="16"/>
      <c r="H10" s="30">
        <v>-97</v>
      </c>
      <c r="I10" s="16"/>
      <c r="J10" s="30">
        <v>0</v>
      </c>
      <c r="K10" s="16"/>
      <c r="L10" s="30">
        <v>-23</v>
      </c>
      <c r="M10" s="17"/>
      <c r="N10" s="25">
        <v>-380</v>
      </c>
    </row>
    <row r="11" spans="1:14" ht="14.25" customHeight="1" x14ac:dyDescent="0.25">
      <c r="B11" s="13" t="s">
        <v>28</v>
      </c>
      <c r="C11" s="24"/>
      <c r="D11" s="15">
        <v>707</v>
      </c>
      <c r="E11" s="16"/>
      <c r="F11" s="15">
        <v>573</v>
      </c>
      <c r="G11" s="16"/>
      <c r="H11" s="15">
        <v>296</v>
      </c>
      <c r="I11" s="16"/>
      <c r="J11" s="15">
        <v>-70</v>
      </c>
      <c r="K11" s="16"/>
      <c r="L11" s="15">
        <v>0</v>
      </c>
      <c r="M11" s="17"/>
      <c r="N11" s="18">
        <v>1506</v>
      </c>
    </row>
    <row r="12" spans="1:14" ht="14.25" customHeight="1" x14ac:dyDescent="0.25">
      <c r="A12" s="65"/>
      <c r="B12" s="34"/>
      <c r="C12" s="24"/>
      <c r="D12" s="16"/>
      <c r="E12" s="16"/>
      <c r="F12" s="16"/>
      <c r="G12" s="16"/>
      <c r="H12" s="16"/>
      <c r="I12" s="16"/>
      <c r="J12" s="16"/>
      <c r="K12" s="16"/>
      <c r="L12" s="16"/>
      <c r="M12" s="17"/>
      <c r="N12" s="31"/>
    </row>
    <row r="13" spans="1:14" ht="14.25" customHeight="1" x14ac:dyDescent="0.25">
      <c r="B13" s="6" t="s">
        <v>49</v>
      </c>
      <c r="C13" s="6"/>
      <c r="D13" s="8">
        <v>-374</v>
      </c>
      <c r="E13" s="9"/>
      <c r="F13" s="8">
        <v>-107</v>
      </c>
      <c r="G13" s="9"/>
      <c r="H13" s="8">
        <v>-125</v>
      </c>
      <c r="I13" s="9"/>
      <c r="J13" s="8">
        <v>-1</v>
      </c>
      <c r="K13" s="9"/>
      <c r="L13" s="8">
        <v>29</v>
      </c>
      <c r="M13" s="10"/>
      <c r="N13" s="11">
        <v>-578</v>
      </c>
    </row>
    <row r="14" spans="1:14" ht="14.25" customHeight="1" x14ac:dyDescent="0.25">
      <c r="B14" s="6" t="s">
        <v>50</v>
      </c>
      <c r="C14" s="6"/>
      <c r="D14" s="8">
        <v>13</v>
      </c>
      <c r="E14" s="9"/>
      <c r="F14" s="8">
        <v>-19</v>
      </c>
      <c r="G14" s="9"/>
      <c r="H14" s="8">
        <v>57</v>
      </c>
      <c r="I14" s="9"/>
      <c r="J14" s="8">
        <v>0</v>
      </c>
      <c r="K14" s="9"/>
      <c r="L14" s="8">
        <v>-29</v>
      </c>
      <c r="M14" s="10"/>
      <c r="N14" s="11">
        <v>22</v>
      </c>
    </row>
    <row r="15" spans="1:14" ht="14.25" customHeight="1" x14ac:dyDescent="0.25">
      <c r="B15" s="13" t="s">
        <v>30</v>
      </c>
      <c r="C15" s="24"/>
      <c r="D15" s="15">
        <v>-361</v>
      </c>
      <c r="E15" s="16"/>
      <c r="F15" s="15">
        <v>-126</v>
      </c>
      <c r="G15" s="16"/>
      <c r="H15" s="15">
        <v>-68</v>
      </c>
      <c r="I15" s="16"/>
      <c r="J15" s="15">
        <v>-1</v>
      </c>
      <c r="K15" s="16"/>
      <c r="L15" s="15">
        <v>0</v>
      </c>
      <c r="M15" s="17"/>
      <c r="N15" s="18">
        <v>-556</v>
      </c>
    </row>
    <row r="16" spans="1:14" ht="14.25" customHeight="1" x14ac:dyDescent="0.25">
      <c r="A16" s="65"/>
      <c r="B16" s="34"/>
      <c r="C16" s="24"/>
      <c r="D16" s="16"/>
      <c r="E16" s="16"/>
      <c r="F16" s="16"/>
      <c r="G16" s="16"/>
      <c r="H16" s="16"/>
      <c r="I16" s="16"/>
      <c r="J16" s="16"/>
      <c r="K16" s="16"/>
      <c r="L16" s="16"/>
      <c r="M16" s="17"/>
      <c r="N16" s="31"/>
    </row>
    <row r="17" spans="1:14" ht="14.25" customHeight="1" x14ac:dyDescent="0.25">
      <c r="B17" s="6" t="s">
        <v>51</v>
      </c>
      <c r="C17" s="6"/>
      <c r="D17" s="8">
        <v>627</v>
      </c>
      <c r="E17" s="9"/>
      <c r="F17" s="8">
        <v>385</v>
      </c>
      <c r="G17" s="9"/>
      <c r="H17" s="8">
        <v>134</v>
      </c>
      <c r="I17" s="9"/>
      <c r="J17" s="8">
        <v>32</v>
      </c>
      <c r="K17" s="9"/>
      <c r="L17" s="8">
        <v>-127</v>
      </c>
      <c r="M17" s="10"/>
      <c r="N17" s="11">
        <v>1051</v>
      </c>
    </row>
    <row r="18" spans="1:14" ht="14.25" customHeight="1" x14ac:dyDescent="0.25">
      <c r="B18" s="6" t="s">
        <v>52</v>
      </c>
      <c r="C18" s="6"/>
      <c r="D18" s="8">
        <v>-79</v>
      </c>
      <c r="E18" s="9"/>
      <c r="F18" s="8">
        <v>33</v>
      </c>
      <c r="G18" s="9"/>
      <c r="H18" s="8">
        <v>10</v>
      </c>
      <c r="I18" s="9"/>
      <c r="J18" s="8">
        <v>71</v>
      </c>
      <c r="K18" s="9"/>
      <c r="L18" s="8">
        <v>0</v>
      </c>
      <c r="M18" s="10"/>
      <c r="N18" s="11">
        <v>35</v>
      </c>
    </row>
    <row r="19" spans="1:14" ht="14.25" customHeight="1" x14ac:dyDescent="0.25">
      <c r="B19" s="13" t="s">
        <v>31</v>
      </c>
      <c r="C19" s="24"/>
      <c r="D19" s="15">
        <v>548</v>
      </c>
      <c r="E19" s="16"/>
      <c r="F19" s="15">
        <v>418</v>
      </c>
      <c r="G19" s="16"/>
      <c r="H19" s="15">
        <v>144</v>
      </c>
      <c r="I19" s="16"/>
      <c r="J19" s="15">
        <v>103</v>
      </c>
      <c r="K19" s="16"/>
      <c r="L19" s="15">
        <v>-127</v>
      </c>
      <c r="M19" s="17"/>
      <c r="N19" s="18">
        <v>1086</v>
      </c>
    </row>
    <row r="20" spans="1:14" ht="14.25" customHeight="1" x14ac:dyDescent="0.25">
      <c r="A20" s="65"/>
      <c r="B20" s="34"/>
      <c r="C20" s="24"/>
      <c r="D20" s="16"/>
      <c r="E20" s="16"/>
      <c r="F20" s="16"/>
      <c r="G20" s="16"/>
      <c r="H20" s="16"/>
      <c r="I20" s="16"/>
      <c r="J20" s="16"/>
      <c r="K20" s="16"/>
      <c r="L20" s="16"/>
      <c r="M20" s="17"/>
      <c r="N20" s="31"/>
    </row>
    <row r="21" spans="1:14" ht="14.25" customHeight="1" x14ac:dyDescent="0.25">
      <c r="B21" s="6" t="s">
        <v>53</v>
      </c>
      <c r="C21" s="6"/>
      <c r="D21" s="8">
        <v>3</v>
      </c>
      <c r="E21" s="9"/>
      <c r="F21" s="8">
        <v>51</v>
      </c>
      <c r="G21" s="9"/>
      <c r="H21" s="8">
        <v>3</v>
      </c>
      <c r="I21" s="9"/>
      <c r="J21" s="8">
        <v>133</v>
      </c>
      <c r="K21" s="9"/>
      <c r="L21" s="8">
        <v>-122</v>
      </c>
      <c r="M21" s="10"/>
      <c r="N21" s="11">
        <v>68</v>
      </c>
    </row>
    <row r="22" spans="1:14" ht="14.25" customHeight="1" x14ac:dyDescent="0.25">
      <c r="B22" s="6" t="s">
        <v>54</v>
      </c>
      <c r="C22" s="6"/>
      <c r="D22" s="8">
        <v>-200</v>
      </c>
      <c r="E22" s="9"/>
      <c r="F22" s="8">
        <v>-256</v>
      </c>
      <c r="G22" s="9"/>
      <c r="H22" s="8">
        <v>-61</v>
      </c>
      <c r="I22" s="9"/>
      <c r="J22" s="8">
        <v>-282</v>
      </c>
      <c r="K22" s="9"/>
      <c r="L22" s="8">
        <v>122</v>
      </c>
      <c r="M22" s="10"/>
      <c r="N22" s="11">
        <v>-677</v>
      </c>
    </row>
    <row r="23" spans="1:14" ht="14.25" customHeight="1" x14ac:dyDescent="0.25">
      <c r="B23" s="6" t="s">
        <v>55</v>
      </c>
      <c r="C23" s="6"/>
      <c r="D23" s="8">
        <v>-156</v>
      </c>
      <c r="E23" s="9"/>
      <c r="F23" s="8">
        <v>-67</v>
      </c>
      <c r="G23" s="9"/>
      <c r="H23" s="8">
        <v>-6</v>
      </c>
      <c r="I23" s="9"/>
      <c r="J23" s="8">
        <v>-21</v>
      </c>
      <c r="K23" s="9"/>
      <c r="L23" s="8">
        <v>127</v>
      </c>
      <c r="M23" s="10"/>
      <c r="N23" s="11">
        <v>-123</v>
      </c>
    </row>
    <row r="24" spans="1:14" ht="14.25" customHeight="1" x14ac:dyDescent="0.25">
      <c r="B24" s="13" t="s">
        <v>56</v>
      </c>
      <c r="C24" s="24"/>
      <c r="D24" s="15">
        <v>541</v>
      </c>
      <c r="E24" s="16"/>
      <c r="F24" s="15">
        <v>593</v>
      </c>
      <c r="G24" s="16"/>
      <c r="H24" s="15">
        <v>308</v>
      </c>
      <c r="I24" s="16"/>
      <c r="J24" s="15">
        <v>-138</v>
      </c>
      <c r="K24" s="16"/>
      <c r="L24" s="15">
        <v>0</v>
      </c>
      <c r="M24" s="17"/>
      <c r="N24" s="18">
        <v>1304</v>
      </c>
    </row>
    <row r="25" spans="1:14" ht="14.25" customHeight="1" x14ac:dyDescent="0.25">
      <c r="B25" s="6" t="s">
        <v>57</v>
      </c>
      <c r="C25" s="6"/>
      <c r="D25" s="8">
        <v>-104</v>
      </c>
      <c r="E25" s="9"/>
      <c r="F25" s="8">
        <v>-122</v>
      </c>
      <c r="G25" s="9"/>
      <c r="H25" s="8">
        <v>-62</v>
      </c>
      <c r="I25" s="9"/>
      <c r="J25" s="8">
        <v>-15</v>
      </c>
      <c r="K25" s="9"/>
      <c r="L25" s="8">
        <v>0</v>
      </c>
      <c r="M25" s="10"/>
      <c r="N25" s="11">
        <v>-303</v>
      </c>
    </row>
    <row r="26" spans="1:14" ht="14.25" customHeight="1" x14ac:dyDescent="0.25">
      <c r="B26" s="13" t="s">
        <v>58</v>
      </c>
      <c r="C26" s="24"/>
      <c r="D26" s="15">
        <v>437</v>
      </c>
      <c r="E26" s="16"/>
      <c r="F26" s="15">
        <v>471</v>
      </c>
      <c r="G26" s="16"/>
      <c r="H26" s="15">
        <v>246</v>
      </c>
      <c r="I26" s="16"/>
      <c r="J26" s="15">
        <v>-153</v>
      </c>
      <c r="K26" s="16"/>
      <c r="L26" s="15">
        <v>0</v>
      </c>
      <c r="M26" s="17"/>
      <c r="N26" s="18">
        <v>1001</v>
      </c>
    </row>
    <row r="27" spans="1:14" ht="14.25" customHeight="1" x14ac:dyDescent="0.25">
      <c r="B27" s="6" t="s">
        <v>59</v>
      </c>
      <c r="C27" s="6"/>
      <c r="D27" s="8">
        <v>0</v>
      </c>
      <c r="E27" s="9"/>
      <c r="F27" s="8">
        <v>0</v>
      </c>
      <c r="G27" s="9"/>
      <c r="H27" s="8">
        <v>-5</v>
      </c>
      <c r="I27" s="9"/>
      <c r="J27" s="8">
        <v>0</v>
      </c>
      <c r="K27" s="9"/>
      <c r="L27" s="8">
        <v>0</v>
      </c>
      <c r="M27" s="10"/>
      <c r="N27" s="11">
        <v>-5</v>
      </c>
    </row>
    <row r="28" spans="1:14" ht="14.25" customHeight="1" x14ac:dyDescent="0.25">
      <c r="B28" s="35" t="s">
        <v>60</v>
      </c>
      <c r="C28" s="36"/>
      <c r="D28" s="41">
        <v>437</v>
      </c>
      <c r="E28" s="42"/>
      <c r="F28" s="41">
        <v>471</v>
      </c>
      <c r="G28" s="42"/>
      <c r="H28" s="41">
        <v>241</v>
      </c>
      <c r="I28" s="42"/>
      <c r="J28" s="41">
        <v>-153</v>
      </c>
      <c r="K28" s="42"/>
      <c r="L28" s="41">
        <v>0</v>
      </c>
      <c r="M28" s="43"/>
      <c r="N28" s="44">
        <v>996</v>
      </c>
    </row>
    <row r="29" spans="1:14" ht="14.25" customHeight="1" x14ac:dyDescent="0.25">
      <c r="B29" s="3"/>
      <c r="C29" s="3"/>
      <c r="D29" s="66"/>
      <c r="E29" s="66"/>
      <c r="F29" s="66"/>
      <c r="G29" s="66"/>
      <c r="H29" s="66"/>
      <c r="I29" s="66"/>
      <c r="J29" s="66"/>
      <c r="K29" s="66"/>
      <c r="L29" s="66"/>
      <c r="M29" s="66"/>
      <c r="N29" s="67"/>
    </row>
    <row r="30" spans="1:14" ht="14.25" customHeight="1" x14ac:dyDescent="0.25">
      <c r="B30" s="3"/>
      <c r="C30" s="3"/>
      <c r="D30" s="68"/>
      <c r="E30" s="66"/>
      <c r="F30" s="66"/>
      <c r="G30" s="66"/>
      <c r="H30" s="66"/>
      <c r="I30" s="66"/>
      <c r="J30" s="66"/>
      <c r="K30" s="66"/>
      <c r="L30" s="66"/>
      <c r="M30" s="66"/>
      <c r="N30" s="67"/>
    </row>
    <row r="31" spans="1:14" ht="14.25" customHeight="1" x14ac:dyDescent="0.25">
      <c r="B31" s="3"/>
      <c r="C31" s="3"/>
      <c r="D31" s="68"/>
      <c r="E31" s="66"/>
      <c r="F31" s="66"/>
      <c r="G31" s="66"/>
      <c r="H31" s="66"/>
      <c r="I31" s="66"/>
      <c r="J31" s="66"/>
      <c r="K31" s="66"/>
      <c r="L31" s="66"/>
      <c r="M31" s="66"/>
      <c r="N31" s="67"/>
    </row>
    <row r="32" spans="1:14" ht="14.25" customHeight="1" x14ac:dyDescent="0.25">
      <c r="B32" s="3"/>
      <c r="C32" s="3"/>
      <c r="D32" s="66"/>
      <c r="E32" s="66"/>
      <c r="F32" s="66"/>
      <c r="G32" s="66"/>
      <c r="H32" s="66"/>
      <c r="I32" s="66"/>
      <c r="J32" s="66"/>
      <c r="K32" s="66"/>
      <c r="L32" s="66"/>
      <c r="M32" s="66"/>
      <c r="N32" s="67"/>
    </row>
    <row r="33" spans="2:14" ht="14.25" customHeight="1" x14ac:dyDescent="0.25">
      <c r="B33" s="3"/>
      <c r="C33" s="3"/>
      <c r="D33" s="66"/>
      <c r="E33" s="66"/>
      <c r="F33" s="66"/>
      <c r="G33" s="66"/>
      <c r="H33" s="66"/>
      <c r="I33" s="66"/>
      <c r="J33" s="66"/>
      <c r="K33" s="66"/>
      <c r="L33" s="66"/>
      <c r="M33" s="66"/>
      <c r="N33" s="66"/>
    </row>
    <row r="34" spans="2:14" ht="14.25" customHeight="1" x14ac:dyDescent="0.25">
      <c r="B34" s="3"/>
      <c r="C34" s="3"/>
      <c r="D34" s="66"/>
      <c r="E34" s="66"/>
      <c r="F34" s="66"/>
      <c r="G34" s="66"/>
      <c r="H34" s="66"/>
      <c r="I34" s="66"/>
      <c r="J34" s="66"/>
      <c r="K34" s="66"/>
      <c r="L34" s="66"/>
      <c r="M34" s="66"/>
      <c r="N34" s="69"/>
    </row>
    <row r="35" spans="2:14" ht="14.25" customHeight="1" x14ac:dyDescent="0.25">
      <c r="B35" s="3"/>
      <c r="C35" s="3"/>
      <c r="D35" s="66"/>
      <c r="E35" s="66"/>
      <c r="F35" s="66"/>
      <c r="G35" s="66"/>
      <c r="H35" s="66"/>
      <c r="I35" s="66"/>
      <c r="J35" s="66"/>
      <c r="K35" s="66"/>
      <c r="L35" s="66"/>
      <c r="M35" s="66"/>
      <c r="N35" s="67"/>
    </row>
    <row r="36" spans="2:14" ht="14.25" customHeight="1" x14ac:dyDescent="0.25">
      <c r="B36" s="3"/>
      <c r="C36" s="3"/>
      <c r="D36" s="66"/>
      <c r="E36" s="66"/>
      <c r="F36" s="66"/>
      <c r="G36" s="66"/>
      <c r="H36" s="66"/>
      <c r="I36" s="66"/>
      <c r="J36" s="66"/>
      <c r="K36" s="66"/>
      <c r="L36" s="66"/>
      <c r="M36" s="66"/>
      <c r="N36" s="67"/>
    </row>
    <row r="37" spans="2:14" ht="14.25" customHeight="1" x14ac:dyDescent="0.25">
      <c r="B37" s="3"/>
      <c r="C37" s="3"/>
      <c r="D37" s="66"/>
      <c r="E37" s="66"/>
      <c r="F37" s="66"/>
      <c r="G37" s="66"/>
      <c r="H37" s="66"/>
      <c r="I37" s="66"/>
      <c r="J37" s="66"/>
      <c r="K37" s="66"/>
      <c r="L37" s="66"/>
      <c r="M37" s="66"/>
      <c r="N37" s="67"/>
    </row>
    <row r="38" spans="2:14" ht="14.25" customHeight="1" x14ac:dyDescent="0.25">
      <c r="B38" s="3"/>
      <c r="C38" s="3"/>
      <c r="D38" s="66"/>
      <c r="E38" s="66"/>
      <c r="F38" s="66"/>
      <c r="G38" s="66"/>
      <c r="H38" s="66"/>
      <c r="I38" s="66"/>
      <c r="J38" s="66"/>
      <c r="K38" s="66"/>
      <c r="L38" s="66"/>
      <c r="M38" s="66"/>
      <c r="N38" s="67"/>
    </row>
    <row r="39" spans="2:14" ht="14.25" customHeight="1" x14ac:dyDescent="0.25">
      <c r="B39" s="3"/>
      <c r="C39" s="3"/>
      <c r="D39" s="68"/>
      <c r="E39" s="66"/>
      <c r="F39" s="66"/>
      <c r="G39" s="66"/>
      <c r="H39" s="66"/>
      <c r="I39" s="66"/>
      <c r="J39" s="66"/>
      <c r="K39" s="66"/>
      <c r="L39" s="66"/>
      <c r="M39" s="66"/>
      <c r="N39" s="67"/>
    </row>
    <row r="40" spans="2:14" ht="14.25" customHeight="1" x14ac:dyDescent="0.25">
      <c r="B40" s="68"/>
      <c r="C40" s="68"/>
      <c r="D40" s="68"/>
      <c r="E40" s="66"/>
      <c r="F40" s="66"/>
      <c r="G40" s="66"/>
      <c r="H40" s="66"/>
      <c r="I40" s="66"/>
      <c r="J40" s="66"/>
      <c r="K40" s="66"/>
      <c r="L40" s="66"/>
      <c r="M40" s="66"/>
      <c r="N40" s="67"/>
    </row>
  </sheetData>
  <pageMargins left="0.7" right="0.7" top="0.75" bottom="0.75" header="0.3" footer="0.3"/>
  <pageSetup scale="7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EEB6A-1F91-4149-B9A7-20B4683C9814}">
  <sheetPr>
    <tabColor rgb="FFC5D4EF"/>
    <pageSetUpPr fitToPage="1"/>
  </sheetPr>
  <dimension ref="B2:E34"/>
  <sheetViews>
    <sheetView zoomScaleNormal="100" workbookViewId="0"/>
  </sheetViews>
  <sheetFormatPr defaultColWidth="9.2109375" defaultRowHeight="14.25" customHeight="1" x14ac:dyDescent="0.25"/>
  <cols>
    <col min="1" max="1" width="2.78515625" style="57" customWidth="1"/>
    <col min="2" max="2" width="46.78515625" style="57" customWidth="1"/>
    <col min="3" max="3" width="1.35546875" style="57" customWidth="1"/>
    <col min="4" max="4" width="11.78515625" style="56" customWidth="1"/>
    <col min="5" max="5" width="1.35546875" style="56" customWidth="1"/>
    <col min="6" max="16384" width="9.2109375" style="57"/>
  </cols>
  <sheetData>
    <row r="2" spans="2:5" ht="14.25" customHeight="1" x14ac:dyDescent="0.25">
      <c r="B2" s="55" t="s">
        <v>88</v>
      </c>
      <c r="C2" s="55"/>
    </row>
    <row r="3" spans="2:5" ht="14.25" customHeight="1" x14ac:dyDescent="0.25">
      <c r="B3" s="55"/>
      <c r="C3" s="55"/>
      <c r="E3" s="59"/>
    </row>
    <row r="4" spans="2:5" ht="14.25" customHeight="1" x14ac:dyDescent="0.25">
      <c r="B4" s="88" t="s">
        <v>20</v>
      </c>
      <c r="C4" s="89"/>
      <c r="D4" s="90" t="s">
        <v>139</v>
      </c>
      <c r="E4" s="61"/>
    </row>
    <row r="5" spans="2:5" ht="14.25" customHeight="1" x14ac:dyDescent="0.25">
      <c r="B5" s="6" t="s">
        <v>89</v>
      </c>
      <c r="C5" s="3"/>
      <c r="D5" s="11">
        <f>'Q2 24 - Income statement'!D5</f>
        <v>4815</v>
      </c>
      <c r="E5" s="16"/>
    </row>
    <row r="6" spans="2:5" ht="14.25" customHeight="1" x14ac:dyDescent="0.25">
      <c r="B6" s="27" t="s">
        <v>46</v>
      </c>
      <c r="C6" s="3"/>
      <c r="D6" s="11">
        <f>'Q2 24 - Income statement'!D8</f>
        <v>-297</v>
      </c>
      <c r="E6" s="9"/>
    </row>
    <row r="7" spans="2:5" ht="14.25" customHeight="1" x14ac:dyDescent="0.25">
      <c r="B7" s="20" t="s">
        <v>90</v>
      </c>
      <c r="C7" s="7"/>
      <c r="D7" s="22">
        <f>SUM(D5:D6)</f>
        <v>4518</v>
      </c>
      <c r="E7" s="9"/>
    </row>
    <row r="8" spans="2:5" ht="14.25" customHeight="1" x14ac:dyDescent="0.25">
      <c r="B8" s="6" t="s">
        <v>91</v>
      </c>
      <c r="C8" s="7"/>
      <c r="D8" s="11">
        <f>'Q2 24 - Income statement'!D6</f>
        <v>-3839</v>
      </c>
      <c r="E8" s="9"/>
    </row>
    <row r="9" spans="2:5" ht="14.25" customHeight="1" x14ac:dyDescent="0.25">
      <c r="B9" s="27" t="s">
        <v>47</v>
      </c>
      <c r="C9" s="7"/>
      <c r="D9" s="11">
        <f>'Q2 24 - Income statement'!D9</f>
        <v>28</v>
      </c>
      <c r="E9" s="16"/>
    </row>
    <row r="10" spans="2:5" ht="14.25" customHeight="1" x14ac:dyDescent="0.25">
      <c r="B10" s="20" t="s">
        <v>92</v>
      </c>
      <c r="C10" s="7"/>
      <c r="D10" s="22">
        <f>SUM(D8:D9)</f>
        <v>-3811</v>
      </c>
      <c r="E10" s="9"/>
    </row>
    <row r="11" spans="2:5" ht="14.25" customHeight="1" x14ac:dyDescent="0.25">
      <c r="B11" s="35" t="s">
        <v>93</v>
      </c>
      <c r="C11" s="77"/>
      <c r="D11" s="81">
        <f>ROUND(-D10/D7,3)</f>
        <v>0.84399999999999997</v>
      </c>
      <c r="E11" s="9"/>
    </row>
    <row r="12" spans="2:5" ht="14.25" customHeight="1" x14ac:dyDescent="0.25">
      <c r="B12" s="24"/>
      <c r="C12" s="14"/>
      <c r="D12" s="93"/>
      <c r="E12" s="9"/>
    </row>
    <row r="13" spans="2:5" ht="14.25" customHeight="1" x14ac:dyDescent="0.25">
      <c r="B13" s="27" t="s">
        <v>94</v>
      </c>
      <c r="C13" s="14"/>
      <c r="D13" s="93"/>
      <c r="E13" s="9"/>
    </row>
    <row r="14" spans="2:5" ht="14.25" customHeight="1" x14ac:dyDescent="0.25">
      <c r="B14" s="94"/>
      <c r="E14" s="9"/>
    </row>
    <row r="15" spans="2:5" ht="14.25" customHeight="1" x14ac:dyDescent="0.25">
      <c r="B15" s="94"/>
      <c r="E15" s="9"/>
    </row>
    <row r="16" spans="2:5" ht="14.25" customHeight="1" x14ac:dyDescent="0.25">
      <c r="B16" s="55" t="s">
        <v>95</v>
      </c>
      <c r="C16" s="55"/>
      <c r="D16" s="117"/>
      <c r="E16" s="9"/>
    </row>
    <row r="17" spans="2:5" ht="14.25" customHeight="1" x14ac:dyDescent="0.25">
      <c r="B17" s="58"/>
      <c r="C17" s="55"/>
      <c r="D17" s="54"/>
      <c r="E17" s="9"/>
    </row>
    <row r="18" spans="2:5" ht="14.25" customHeight="1" x14ac:dyDescent="0.25">
      <c r="B18" s="88" t="s">
        <v>20</v>
      </c>
      <c r="C18" s="89"/>
      <c r="D18" s="90" t="s">
        <v>139</v>
      </c>
      <c r="E18" s="16"/>
    </row>
    <row r="19" spans="2:5" ht="14.25" customHeight="1" x14ac:dyDescent="0.25">
      <c r="B19" s="6" t="s">
        <v>96</v>
      </c>
      <c r="C19" s="7"/>
      <c r="D19" s="11">
        <f>'Q2 24 - Income statement'!H5</f>
        <v>1961</v>
      </c>
      <c r="E19" s="9"/>
    </row>
    <row r="20" spans="2:5" ht="14.25" customHeight="1" x14ac:dyDescent="0.25">
      <c r="B20" s="6" t="s">
        <v>97</v>
      </c>
      <c r="C20" s="7"/>
      <c r="D20" s="11">
        <f>'Q2 24 - Income statement'!H6</f>
        <v>-1568</v>
      </c>
      <c r="E20" s="9"/>
    </row>
    <row r="21" spans="2:5" ht="14.25" customHeight="1" x14ac:dyDescent="0.25">
      <c r="B21" s="6" t="s">
        <v>98</v>
      </c>
      <c r="C21" s="7"/>
      <c r="D21" s="11">
        <f>'Q2 24 - Income statement'!H10</f>
        <v>-97</v>
      </c>
      <c r="E21" s="9"/>
    </row>
    <row r="22" spans="2:5" ht="14.25" customHeight="1" x14ac:dyDescent="0.25">
      <c r="B22" s="6" t="s">
        <v>99</v>
      </c>
      <c r="C22" s="7"/>
      <c r="D22" s="11">
        <v>-52</v>
      </c>
      <c r="E22" s="16"/>
    </row>
    <row r="23" spans="2:5" ht="14.25" customHeight="1" thickBot="1" x14ac:dyDescent="0.3">
      <c r="B23" s="35" t="s">
        <v>100</v>
      </c>
      <c r="C23" s="77"/>
      <c r="D23" s="116">
        <f>-ROUND(SUM(D20:D22)/D19,3)</f>
        <v>0.876</v>
      </c>
      <c r="E23" s="9"/>
    </row>
    <row r="24" spans="2:5" ht="14.25" customHeight="1" x14ac:dyDescent="0.25">
      <c r="B24" s="94"/>
      <c r="E24" s="16"/>
    </row>
    <row r="25" spans="2:5" ht="14.25" customHeight="1" x14ac:dyDescent="0.25">
      <c r="B25" s="27" t="s">
        <v>101</v>
      </c>
      <c r="E25" s="73"/>
    </row>
    <row r="26" spans="2:5" ht="14.25" customHeight="1" x14ac:dyDescent="0.25">
      <c r="B26" s="27" t="s">
        <v>102</v>
      </c>
      <c r="E26" s="61"/>
    </row>
    <row r="27" spans="2:5" ht="14.25" customHeight="1" x14ac:dyDescent="0.25">
      <c r="B27" s="94"/>
    </row>
    <row r="28" spans="2:5" ht="14.25" customHeight="1" x14ac:dyDescent="0.25">
      <c r="B28" s="94"/>
    </row>
    <row r="29" spans="2:5" ht="14.25" customHeight="1" x14ac:dyDescent="0.25">
      <c r="B29" s="94"/>
    </row>
    <row r="30" spans="2:5" ht="14.25" customHeight="1" x14ac:dyDescent="0.25">
      <c r="B30" s="94"/>
    </row>
    <row r="31" spans="2:5" ht="14.25" customHeight="1" x14ac:dyDescent="0.25">
      <c r="B31" s="94"/>
    </row>
    <row r="32" spans="2:5" ht="14.25" customHeight="1" x14ac:dyDescent="0.25">
      <c r="B32" s="94"/>
    </row>
    <row r="33" spans="2:2" ht="14.25" customHeight="1" x14ac:dyDescent="0.25">
      <c r="B33" s="94"/>
    </row>
    <row r="34" spans="2:2" ht="14.25" customHeight="1" x14ac:dyDescent="0.25">
      <c r="B34" s="94"/>
    </row>
  </sheetData>
  <pageMargins left="0.7" right="0.7" top="0.75" bottom="0.75" header="0.3" footer="0.3"/>
  <pageSetup paperSize="9"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Swiss Re Document" ma:contentTypeID="0x010100B609B90BC80F412A9CEF2976181A8D83003B1626107A0F194FAC0AD25EE7437BED" ma:contentTypeVersion="9" ma:contentTypeDescription="Swiss Re Document" ma:contentTypeScope="" ma:versionID="6d0e09250f76e6f31663a8de638ab1ca">
  <xsd:schema xmlns:xsd="http://www.w3.org/2001/XMLSchema" xmlns:xs="http://www.w3.org/2001/XMLSchema" xmlns:p="http://schemas.microsoft.com/office/2006/metadata/properties" xmlns:ns2="df3a1aa3-7fb6-45d7-a1fe-2c946115c660" targetNamespace="http://schemas.microsoft.com/office/2006/metadata/properties" ma:root="true" ma:fieldsID="5b53c5ccdd864870c7eddcf947298a41" ns2:_="">
    <xsd:import namespace="df3a1aa3-7fb6-45d7-a1fe-2c946115c660"/>
    <xsd:element name="properties">
      <xsd:complexType>
        <xsd:sequence>
          <xsd:element name="documentManagement">
            <xsd:complexType>
              <xsd:all>
                <xsd:element ref="ns2:_dlc_DocId" minOccurs="0"/>
                <xsd:element ref="ns2:_dlc_DocIdUrl" minOccurs="0"/>
                <xsd:element ref="ns2:_dlc_DocIdPersistId" minOccurs="0"/>
                <xsd:element ref="ns2:ke6ad2b6d1f14c57ae19c355c90d8493"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a1aa3-7fb6-45d7-a1fe-2c946115c66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ke6ad2b6d1f14c57ae19c355c90d8493" ma:index="11" ma:taxonomy="true" ma:internalName="ke6ad2b6d1f14c57ae19c355c90d8493" ma:taxonomyFieldName="SRGlobalInformationClassification" ma:displayName="Information Classification" ma:readOnly="false" ma:default="-1;#Confidential|7807a50b-0a22-46d2-870e-934dc4cb1339" ma:fieldId="{4e6ad2b6-d1f1-4c57-ae19-c355c90d8493}" ma:sspId="360d9dfe-5618-4a1d-be93-97257415764b" ma:termSetId="3447644f-915e-4038-9905-9f74d8756e54"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bed2997b-2b06-4b1b-baf1-99de2f922384}" ma:internalName="TaxCatchAll" ma:showField="CatchAllData" ma:web="df3a1aa3-7fb6-45d7-a1fe-2c946115c660">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bed2997b-2b06-4b1b-baf1-99de2f922384}" ma:internalName="TaxCatchAllLabel" ma:readOnly="true" ma:showField="CatchAllDataLabel" ma:web="df3a1aa3-7fb6-45d7-a1fe-2c946115c6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df3a1aa3-7fb6-45d7-a1fe-2c946115c660">
      <Value>3</Value>
      <Value>2</Value>
      <Value>1</Value>
    </TaxCatchAll>
    <ke6ad2b6d1f14c57ae19c355c90d8493 xmlns="df3a1aa3-7fb6-45d7-a1fe-2c946115c660">
      <Terms xmlns="http://schemas.microsoft.com/office/infopath/2007/PartnerControls">
        <TermInfo xmlns="http://schemas.microsoft.com/office/infopath/2007/PartnerControls">
          <TermName xmlns="http://schemas.microsoft.com/office/infopath/2007/PartnerControls">Confidential</TermName>
          <TermId xmlns="http://schemas.microsoft.com/office/infopath/2007/PartnerControls">7807a50b-0a22-46d2-870e-934dc4cb1339</TermId>
        </TermInfo>
      </Terms>
    </ke6ad2b6d1f14c57ae19c355c90d8493>
    <_dlc_DocId xmlns="df3a1aa3-7fb6-45d7-a1fe-2c946115c660">TCD4KPMHEV7F-617414824-62772</_dlc_DocId>
    <_dlc_DocIdUrl xmlns="df3a1aa3-7fb6-45d7-a1fe-2c946115c660">
      <Url>https://swissre.sharepoint.com/sites/CRI-ir2-IR/_layouts/15/DocIdRedir.aspx?ID=TCD4KPMHEV7F-617414824-62772</Url>
      <Description>TCD4KPMHEV7F-617414824-62772</Description>
    </_dlc_DocIdUrl>
  </documentManagement>
</p:properties>
</file>

<file path=customXml/itemProps1.xml><?xml version="1.0" encoding="utf-8"?>
<ds:datastoreItem xmlns:ds="http://schemas.openxmlformats.org/officeDocument/2006/customXml" ds:itemID="{043BD3C9-23D2-4876-8D74-231C0E7697C3}">
  <ds:schemaRefs>
    <ds:schemaRef ds:uri="http://schemas.microsoft.com/sharepoint/events"/>
  </ds:schemaRefs>
</ds:datastoreItem>
</file>

<file path=customXml/itemProps2.xml><?xml version="1.0" encoding="utf-8"?>
<ds:datastoreItem xmlns:ds="http://schemas.openxmlformats.org/officeDocument/2006/customXml" ds:itemID="{45AC147F-E622-4E1E-9F5A-45E1EB8DE072}">
  <ds:schemaRefs>
    <ds:schemaRef ds:uri="http://schemas.microsoft.com/sharepoint/v3/contenttype/forms"/>
  </ds:schemaRefs>
</ds:datastoreItem>
</file>

<file path=customXml/itemProps3.xml><?xml version="1.0" encoding="utf-8"?>
<ds:datastoreItem xmlns:ds="http://schemas.openxmlformats.org/officeDocument/2006/customXml" ds:itemID="{6E01982A-752F-461A-A419-96DEC2310453}"/>
</file>

<file path=customXml/itemProps4.xml><?xml version="1.0" encoding="utf-8"?>
<ds:datastoreItem xmlns:ds="http://schemas.openxmlformats.org/officeDocument/2006/customXml" ds:itemID="{31681B87-3660-4A15-A6BA-981D31BE59CE}">
  <ds:schemaRefs>
    <ds:schemaRef ds:uri="http://schemas.openxmlformats.org/package/2006/metadata/core-properties"/>
    <ds:schemaRef ds:uri="http://schemas.microsoft.com/office/2006/metadata/properties"/>
    <ds:schemaRef ds:uri="http://purl.org/dc/terms/"/>
    <ds:schemaRef ds:uri="http://purl.org/dc/elements/1.1/"/>
    <ds:schemaRef ds:uri="http://schemas.microsoft.com/office/2006/documentManagement/types"/>
    <ds:schemaRef ds:uri="df3a1aa3-7fb6-45d7-a1fe-2c946115c660"/>
    <ds:schemaRef ds:uri="http://www.w3.org/XML/1998/namespace"/>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Glossary</vt:lpstr>
      <vt:lpstr>H1 24 - Key figures</vt:lpstr>
      <vt:lpstr>H1 24 - Income statement</vt:lpstr>
      <vt:lpstr>H1 24 - Balance sheet</vt:lpstr>
      <vt:lpstr>H1 24 - Combined ratio</vt:lpstr>
      <vt:lpstr>H1 24 - ROI</vt:lpstr>
      <vt:lpstr>H1 24 - SHE development &amp; ROE</vt:lpstr>
      <vt:lpstr>Q2 24 - Income statement</vt:lpstr>
      <vt:lpstr>Q2 24 - Combined ratio</vt:lpstr>
      <vt:lpstr>Q2 24 - ROI</vt:lpstr>
      <vt:lpstr>H1 23 - Income statement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Martijn Tielens</dc:creator>
  <cp:keywords/>
  <dc:description/>
  <cp:lastModifiedBy>Martijn Tielens</cp:lastModifiedBy>
  <cp:revision/>
  <dcterms:created xsi:type="dcterms:W3CDTF">2024-04-12T12:44:08Z</dcterms:created>
  <dcterms:modified xsi:type="dcterms:W3CDTF">2024-08-22T07:45:30Z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90cebc-a76f-46f9-b754-1421c45ad750_ActionId">
    <vt:lpwstr>56d3860e-a68f-474e-ae91-38755fa3a53e</vt:lpwstr>
  </property>
  <property fmtid="{D5CDD505-2E9C-101B-9397-08002B2CF9AE}" pid="3" name="MSIP_Label_7990cebc-a76f-46f9-b754-1421c45ad750_Name">
    <vt:lpwstr>Confidential</vt:lpwstr>
  </property>
  <property fmtid="{D5CDD505-2E9C-101B-9397-08002B2CF9AE}" pid="4" name="MSIP_Label_7990cebc-a76f-46f9-b754-1421c45ad750_SetDate">
    <vt:lpwstr>2024-04-12T16:30:28Z</vt:lpwstr>
  </property>
  <property fmtid="{D5CDD505-2E9C-101B-9397-08002B2CF9AE}" pid="5" name="MSIP_Label_7990cebc-a76f-46f9-b754-1421c45ad750_SiteId">
    <vt:lpwstr>45597f60-6e37-4be7-acfb-4c9e23b261ea</vt:lpwstr>
  </property>
  <property fmtid="{D5CDD505-2E9C-101B-9397-08002B2CF9AE}" pid="6" name="MSIP_Label_7990cebc-a76f-46f9-b754-1421c45ad750_Enabled">
    <vt:lpwstr>True</vt:lpwstr>
  </property>
  <property fmtid="{D5CDD505-2E9C-101B-9397-08002B2CF9AE}" pid="7" name="ContentTypeId">
    <vt:lpwstr>0x010100B609B90BC80F412A9CEF2976181A8D83003B1626107A0F194FAC0AD25EE7437BED</vt:lpwstr>
  </property>
  <property fmtid="{D5CDD505-2E9C-101B-9397-08002B2CF9AE}" pid="8" name="i2cdfbb6704844a9a34c470b95423af5">
    <vt:lpwstr>Not Assigned|83fc62bf-0a64-4b05-ab69-4a8bf9950dcb</vt:lpwstr>
  </property>
  <property fmtid="{D5CDD505-2E9C-101B-9397-08002B2CF9AE}" pid="9" name="h3bb94f28f7846eca458261346ad6d99">
    <vt:lpwstr>Not Assigned|318c67c1-b170-4dae-8074-50e96d194e3d</vt:lpwstr>
  </property>
  <property fmtid="{D5CDD505-2E9C-101B-9397-08002B2CF9AE}" pid="10" name="_dlc_DocIdItemGuid">
    <vt:lpwstr>7aa124cf-75ee-42e4-8a18-829594527e1a</vt:lpwstr>
  </property>
  <property fmtid="{D5CDD505-2E9C-101B-9397-08002B2CF9AE}" pid="11" name="SRGlobalInformationClassification">
    <vt:lpwstr>1;#Confidential|7807a50b-0a22-46d2-870e-934dc4cb1339</vt:lpwstr>
  </property>
  <property fmtid="{D5CDD505-2E9C-101B-9397-08002B2CF9AE}" pid="12" name="MediaServiceImageTags">
    <vt:lpwstr/>
  </property>
  <property fmtid="{D5CDD505-2E9C-101B-9397-08002B2CF9AE}" pid="13" name="lcf76f155ced4ddcb4097134ff3c332f">
    <vt:lpwstr/>
  </property>
  <property fmtid="{D5CDD505-2E9C-101B-9397-08002B2CF9AE}" pid="14" name="SRGlobalCountry">
    <vt:lpwstr>3;#Not Assigned|83fc62bf-0a64-4b05-ab69-4a8bf9950dcb</vt:lpwstr>
  </property>
  <property fmtid="{D5CDD505-2E9C-101B-9397-08002B2CF9AE}" pid="15" name="SRGlobalContentCategoryRecord">
    <vt:lpwstr>2;#Not Assigned|318c67c1-b170-4dae-8074-50e96d194e3d</vt:lpwstr>
  </property>
  <property fmtid="{D5CDD505-2E9C-101B-9397-08002B2CF9AE}" pid="16" name="MSIP_Label_7990cebc-a76f-46f9-b754-1421c45ad750_Removed">
    <vt:lpwstr>False</vt:lpwstr>
  </property>
  <property fmtid="{D5CDD505-2E9C-101B-9397-08002B2CF9AE}" pid="17" name="MSIP_Label_7990cebc-a76f-46f9-b754-1421c45ad750_Extended_MSFT_Method">
    <vt:lpwstr>Standard</vt:lpwstr>
  </property>
  <property fmtid="{D5CDD505-2E9C-101B-9397-08002B2CF9AE}" pid="18" name="Sensitivity">
    <vt:lpwstr>Confidential</vt:lpwstr>
  </property>
</Properties>
</file>