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7.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defaultThemeVersion="166925"/>
  <mc:AlternateContent xmlns:mc="http://schemas.openxmlformats.org/markup-compatibility/2006">
    <mc:Choice Requires="x15">
      <x15ac:absPath xmlns:x15ac="http://schemas.microsoft.com/office/spreadsheetml/2010/11/ac" url="\\Corp.gwpnet.com\dfs\SP\RM\PCAC\2022_12\02 Financial Reporting\Loss Ratio Workbook\4. Final - Published\"/>
    </mc:Choice>
  </mc:AlternateContent>
  <xr:revisionPtr revIDLastSave="0" documentId="8_{9AB278D7-0C17-4035-BC14-D699790B5955}" xr6:coauthVersionLast="47" xr6:coauthVersionMax="47" xr10:uidLastSave="{00000000-0000-0000-0000-000000000000}"/>
  <bookViews>
    <workbookView xWindow="-110" yWindow="-110" windowWidth="19420" windowHeight="10420" tabRatio="867" firstSheet="8" xr2:uid="{451A53FA-FB6D-49D1-BA9A-5E44DFD5479C}"/>
  </bookViews>
  <sheets>
    <sheet name="Data description" sheetId="28" r:id="rId1"/>
    <sheet name="SR GROUP" sheetId="2" r:id="rId2"/>
    <sheet name="SR Reinsurance - All Lines" sheetId="3" r:id="rId3"/>
    <sheet name="SR CorSo - All Lines" sheetId="4" r:id="rId4"/>
    <sheet name="Property" sheetId="5" r:id="rId5"/>
    <sheet name="Property Reinsurance" sheetId="6" r:id="rId6"/>
    <sheet name="Property CS" sheetId="7" r:id="rId7"/>
    <sheet name="Motor" sheetId="8" r:id="rId8"/>
    <sheet name="Motor Reinsurance" sheetId="9" r:id="rId9"/>
    <sheet name="Motor - Prop &amp; Direct Reinsura" sheetId="11" r:id="rId10"/>
    <sheet name="Motor - NP &amp; Fac Reinsurance" sheetId="12" r:id="rId11"/>
    <sheet name="Liability" sheetId="13" r:id="rId12"/>
    <sheet name="Liability Reinsurance" sheetId="14" r:id="rId13"/>
    <sheet name="Liability CS" sheetId="15" r:id="rId14"/>
    <sheet name="Liability - NP" sheetId="16" r:id="rId15"/>
    <sheet name="Liability - Prop &amp; Direct" sheetId="17" r:id="rId16"/>
    <sheet name="Accident &amp; Health and WC" sheetId="18" r:id="rId17"/>
    <sheet name="Accident &amp; Health and WC Reins" sheetId="19" r:id="rId18"/>
    <sheet name="Accident &amp; Health and WC CS" sheetId="20" r:id="rId19"/>
    <sheet name="Specialty" sheetId="21" r:id="rId20"/>
    <sheet name="Specialty Reinsurance" sheetId="22" r:id="rId21"/>
    <sheet name="Specialty CS" sheetId="23" r:id="rId22"/>
    <sheet name="Credit &amp; Surety" sheetId="24" r:id="rId23"/>
    <sheet name="Credit &amp; Surety Reinsurance" sheetId="25" r:id="rId24"/>
    <sheet name="Credit &amp; Surety CS" sheetId="26" r:id="rId25"/>
    <sheet name="Various other lines&amp;multilines" sheetId="27" r:id="rId26"/>
  </sheets>
  <externalReferences>
    <externalReference r:id="rId27"/>
    <externalReference r:id="rId28"/>
    <externalReference r:id="rId29"/>
    <externalReference r:id="rId30"/>
    <externalReference r:id="rId31"/>
  </externalReferences>
  <definedNames>
    <definedName name="Company200912">OFFSET('[1]200912 Company'!$A$2,0,0,COUNT('[1]200912 Company'!$A$2:$A$65536),21)</definedName>
    <definedName name="CURRENCIES">[2]Map!$J$31:$Q$51</definedName>
    <definedName name="Data" localSheetId="0">[3]Data!#REF!</definedName>
    <definedName name="Data">[4]Data!#REF!</definedName>
    <definedName name="FINPERIOD">[2]Map!$D$5</definedName>
    <definedName name="LASTYEAR">[2]Map!$F$5</definedName>
    <definedName name="_xlnm.Print_Area" localSheetId="16">'Accident &amp; Health and WC'!$D$1:$Z$70</definedName>
    <definedName name="_xlnm.Print_Area" localSheetId="18">'Accident &amp; Health and WC CS'!$D$1:$Z$70</definedName>
    <definedName name="_xlnm.Print_Area" localSheetId="17">'Accident &amp; Health and WC Reins'!$D$1:$Z$70</definedName>
    <definedName name="_xlnm.Print_Area" localSheetId="22">'Credit &amp; Surety'!$D$1:$Z$70</definedName>
    <definedName name="_xlnm.Print_Area" localSheetId="24">'Credit &amp; Surety CS'!$D$1:$Z$70</definedName>
    <definedName name="_xlnm.Print_Area" localSheetId="23">'Credit &amp; Surety Reinsurance'!$D$1:$Z$70</definedName>
    <definedName name="_xlnm.Print_Area" localSheetId="0">'Data description'!$A$1:$B$21</definedName>
    <definedName name="_xlnm.Print_Area" localSheetId="11">Liability!$D$1:$Z$70</definedName>
    <definedName name="_xlnm.Print_Area" localSheetId="14">'Liability - NP'!$D$1:$Z$70</definedName>
    <definedName name="_xlnm.Print_Area" localSheetId="15">'Liability - Prop &amp; Direct'!$D$1:$Z$70</definedName>
    <definedName name="_xlnm.Print_Area" localSheetId="13">'Liability CS'!$D$1:$Z$70</definedName>
    <definedName name="_xlnm.Print_Area" localSheetId="12">'Liability Reinsurance'!$D$1:$Z$70</definedName>
    <definedName name="_xlnm.Print_Area" localSheetId="7">Motor!$D$1:$Z$70</definedName>
    <definedName name="_xlnm.Print_Area" localSheetId="10">'Motor - NP &amp; Fac Reinsurance'!$D$1:$Z$70</definedName>
    <definedName name="_xlnm.Print_Area" localSheetId="9">'Motor - Prop &amp; Direct Reinsura'!$D$1:$Z$70</definedName>
    <definedName name="_xlnm.Print_Area" localSheetId="8">'Motor Reinsurance'!$D$1:$Z$70</definedName>
    <definedName name="_xlnm.Print_Area" localSheetId="4">Property!$D$1:$Z$70</definedName>
    <definedName name="_xlnm.Print_Area" localSheetId="6">'Property CS'!$D$1:$Z$70</definedName>
    <definedName name="_xlnm.Print_Area" localSheetId="5">'Property Reinsurance'!$D$1:$Z$70</definedName>
    <definedName name="_xlnm.Print_Area" localSheetId="19">Specialty!$D$1:$Z$70</definedName>
    <definedName name="_xlnm.Print_Area" localSheetId="21">'Specialty CS'!$D$1:$Z$70</definedName>
    <definedName name="_xlnm.Print_Area" localSheetId="20">'Specialty Reinsurance'!$D$1:$Z$70</definedName>
    <definedName name="_xlnm.Print_Area" localSheetId="3">'SR CorSo - All Lines'!$D$1:$Z$70</definedName>
    <definedName name="_xlnm.Print_Area" localSheetId="1">'SR GROUP'!$D$1:$Z$70</definedName>
    <definedName name="_xlnm.Print_Area" localSheetId="2">'SR Reinsurance - All Lines'!$D$1:$Z$70</definedName>
    <definedName name="_xlnm.Print_Area" localSheetId="25">'Various other lines&amp;multilines'!$D$1:$Z$70</definedName>
    <definedName name="qryGetDataForLRcharts">#REF!</definedName>
    <definedName name="SingleLine200912">OFFSET('[1]201012 Single Line'!#REF!,0,0,COUNT('[1]201012 Single Line'!$A$2:$A$65536),56)</definedName>
    <definedName name="tblDATAMISC">OFFSET([5]DataMisc!$A$1,0,0,COUNTA([5]DataMisc!$A:$A),15)</definedName>
    <definedName name="tblDATARUNOFF">OFFSET([5]DataRunoff!$A$2,0,0,COUNTA([5]DataRunoff!$A:$A)-1,14)</definedName>
    <definedName name="tblDATARUNOFFADC">OFFSET([5]DataRunoffADC!$A$1,0,0,COUNTA([5]DataRunoffADC!$A:$A),13)</definedName>
    <definedName name="tblDATASV90BYLOB">OFFSET([5]DataSV90ByLOB!$A$1,0,0,COUNTA([5]DataSV90ByLOB!$A:$A),8)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7" l="1"/>
  <c r="D52" i="27"/>
  <c r="D53" i="27" s="1"/>
  <c r="D54" i="27" s="1"/>
  <c r="D55" i="27" s="1"/>
  <c r="D56" i="27" s="1"/>
  <c r="D57" i="27" s="1"/>
  <c r="D58" i="27" s="1"/>
  <c r="D59" i="27" s="1"/>
  <c r="D60" i="27" s="1"/>
  <c r="D61" i="27" s="1"/>
  <c r="D62" i="27" s="1"/>
  <c r="D63" i="27" s="1"/>
  <c r="D64" i="27" s="1"/>
  <c r="D65" i="27" s="1"/>
  <c r="D66" i="27" s="1"/>
  <c r="D32" i="27"/>
  <c r="D33" i="27" s="1"/>
  <c r="D34" i="27" s="1"/>
  <c r="D35" i="27" s="1"/>
  <c r="D36" i="27" s="1"/>
  <c r="D37" i="27" s="1"/>
  <c r="D38" i="27" s="1"/>
  <c r="D39" i="27" s="1"/>
  <c r="D40" i="27" s="1"/>
  <c r="D41" i="27" s="1"/>
  <c r="D42" i="27" s="1"/>
  <c r="D43" i="27" s="1"/>
  <c r="D44" i="27" s="1"/>
  <c r="D45" i="27" s="1"/>
  <c r="D46" i="27" s="1"/>
  <c r="C26" i="27"/>
  <c r="C25" i="27"/>
  <c r="C24" i="27"/>
  <c r="C23" i="27"/>
  <c r="C22" i="27"/>
  <c r="C21" i="27"/>
  <c r="C20" i="27"/>
  <c r="C19" i="27"/>
  <c r="C18" i="27"/>
  <c r="C17" i="27"/>
  <c r="C16" i="27"/>
  <c r="C15" i="27"/>
  <c r="C14" i="27"/>
  <c r="C13" i="27"/>
  <c r="C12" i="27"/>
  <c r="D13" i="27"/>
  <c r="AP9" i="27"/>
  <c r="AO9" i="27"/>
  <c r="AN9" i="27"/>
  <c r="AM9" i="27"/>
  <c r="AL9" i="27"/>
  <c r="AK9" i="27"/>
  <c r="AJ9" i="27"/>
  <c r="AI9" i="27"/>
  <c r="AH9" i="27"/>
  <c r="AG9" i="27"/>
  <c r="AF9" i="27"/>
  <c r="AE9" i="27"/>
  <c r="Z5" i="27"/>
  <c r="D5" i="27"/>
  <c r="C27" i="26"/>
  <c r="D52" i="26"/>
  <c r="D53" i="26" s="1"/>
  <c r="D54" i="26" s="1"/>
  <c r="D55" i="26" s="1"/>
  <c r="D56" i="26" s="1"/>
  <c r="D57" i="26" s="1"/>
  <c r="D58" i="26" s="1"/>
  <c r="D59" i="26" s="1"/>
  <c r="D60" i="26" s="1"/>
  <c r="D61" i="26" s="1"/>
  <c r="D62" i="26" s="1"/>
  <c r="D63" i="26" s="1"/>
  <c r="D64" i="26" s="1"/>
  <c r="D65" i="26" s="1"/>
  <c r="D66" i="26" s="1"/>
  <c r="D32" i="26"/>
  <c r="D33" i="26" s="1"/>
  <c r="D34" i="26" s="1"/>
  <c r="D35" i="26" s="1"/>
  <c r="D36" i="26" s="1"/>
  <c r="D37" i="26" s="1"/>
  <c r="D38" i="26" s="1"/>
  <c r="D39" i="26" s="1"/>
  <c r="D40" i="26" s="1"/>
  <c r="D41" i="26" s="1"/>
  <c r="D42" i="26" s="1"/>
  <c r="D43" i="26" s="1"/>
  <c r="D44" i="26" s="1"/>
  <c r="D45" i="26" s="1"/>
  <c r="D46" i="26" s="1"/>
  <c r="C26" i="26"/>
  <c r="C25" i="26"/>
  <c r="C24" i="26"/>
  <c r="C23" i="26"/>
  <c r="C22" i="26"/>
  <c r="C21" i="26"/>
  <c r="C20" i="26"/>
  <c r="C19" i="26"/>
  <c r="C18" i="26"/>
  <c r="C17" i="26"/>
  <c r="C16" i="26"/>
  <c r="C15" i="26"/>
  <c r="C14" i="26"/>
  <c r="D14" i="26"/>
  <c r="D13" i="26"/>
  <c r="C13" i="26"/>
  <c r="C12" i="26"/>
  <c r="AP9" i="26"/>
  <c r="AO9" i="26"/>
  <c r="AN9" i="26"/>
  <c r="AM9" i="26"/>
  <c r="AL9" i="26"/>
  <c r="AK9" i="26"/>
  <c r="AJ9" i="26"/>
  <c r="AI9" i="26"/>
  <c r="AH9" i="26"/>
  <c r="AG9" i="26"/>
  <c r="AF9" i="26"/>
  <c r="AE9" i="26"/>
  <c r="Z5" i="26"/>
  <c r="D5" i="26"/>
  <c r="C27" i="25"/>
  <c r="C25" i="25"/>
  <c r="C22" i="25"/>
  <c r="C21" i="25"/>
  <c r="D52" i="25"/>
  <c r="D53" i="25" s="1"/>
  <c r="D54" i="25" s="1"/>
  <c r="D55" i="25" s="1"/>
  <c r="D56" i="25" s="1"/>
  <c r="D57" i="25" s="1"/>
  <c r="D58" i="25" s="1"/>
  <c r="D59" i="25" s="1"/>
  <c r="D60" i="25" s="1"/>
  <c r="D61" i="25" s="1"/>
  <c r="D62" i="25" s="1"/>
  <c r="D63" i="25" s="1"/>
  <c r="D64" i="25" s="1"/>
  <c r="D65" i="25" s="1"/>
  <c r="D66" i="25" s="1"/>
  <c r="D32" i="25"/>
  <c r="D33" i="25" s="1"/>
  <c r="D34" i="25" s="1"/>
  <c r="D35" i="25" s="1"/>
  <c r="D36" i="25" s="1"/>
  <c r="D37" i="25" s="1"/>
  <c r="D38" i="25" s="1"/>
  <c r="D39" i="25" s="1"/>
  <c r="D40" i="25" s="1"/>
  <c r="D41" i="25" s="1"/>
  <c r="D42" i="25" s="1"/>
  <c r="D43" i="25" s="1"/>
  <c r="D44" i="25" s="1"/>
  <c r="D45" i="25" s="1"/>
  <c r="D46" i="25" s="1"/>
  <c r="C26" i="25"/>
  <c r="C24" i="25"/>
  <c r="C23" i="25"/>
  <c r="C20" i="25"/>
  <c r="C19" i="25"/>
  <c r="C18" i="25"/>
  <c r="C17" i="25"/>
  <c r="C16" i="25"/>
  <c r="C15" i="25"/>
  <c r="C14" i="25"/>
  <c r="D14" i="25"/>
  <c r="D13" i="25"/>
  <c r="C13" i="25"/>
  <c r="C12" i="25"/>
  <c r="AP9" i="25"/>
  <c r="AO9" i="25"/>
  <c r="AN9" i="25"/>
  <c r="AM9" i="25"/>
  <c r="AL9" i="25"/>
  <c r="AK9" i="25"/>
  <c r="AJ9" i="25"/>
  <c r="AI9" i="25"/>
  <c r="AH9" i="25"/>
  <c r="AG9" i="25"/>
  <c r="AF9" i="25"/>
  <c r="AE9" i="25"/>
  <c r="Z5" i="25"/>
  <c r="D5" i="25"/>
  <c r="C27" i="24"/>
  <c r="C26" i="24"/>
  <c r="D52" i="24"/>
  <c r="D53" i="24" s="1"/>
  <c r="D54" i="24" s="1"/>
  <c r="D55" i="24" s="1"/>
  <c r="D56" i="24" s="1"/>
  <c r="D57" i="24" s="1"/>
  <c r="D58" i="24" s="1"/>
  <c r="D59" i="24" s="1"/>
  <c r="D60" i="24" s="1"/>
  <c r="D61" i="24" s="1"/>
  <c r="D62" i="24" s="1"/>
  <c r="D63" i="24" s="1"/>
  <c r="D64" i="24" s="1"/>
  <c r="D65" i="24" s="1"/>
  <c r="D66" i="24" s="1"/>
  <c r="D32" i="24"/>
  <c r="D33" i="24" s="1"/>
  <c r="D34" i="24" s="1"/>
  <c r="D35" i="24" s="1"/>
  <c r="D36" i="24" s="1"/>
  <c r="D37" i="24" s="1"/>
  <c r="D38" i="24" s="1"/>
  <c r="D39" i="24" s="1"/>
  <c r="D40" i="24" s="1"/>
  <c r="D41" i="24" s="1"/>
  <c r="D42" i="24" s="1"/>
  <c r="D43" i="24" s="1"/>
  <c r="D44" i="24" s="1"/>
  <c r="D45" i="24" s="1"/>
  <c r="D46" i="24" s="1"/>
  <c r="C25" i="24"/>
  <c r="C24" i="24"/>
  <c r="C23" i="24"/>
  <c r="C22" i="24"/>
  <c r="C21" i="24"/>
  <c r="C20" i="24"/>
  <c r="C19" i="24"/>
  <c r="C18" i="24"/>
  <c r="C17" i="24"/>
  <c r="C16" i="24"/>
  <c r="C15" i="24"/>
  <c r="C14" i="24"/>
  <c r="D13" i="24"/>
  <c r="C13" i="24"/>
  <c r="C12" i="24"/>
  <c r="AP9" i="24"/>
  <c r="AO9" i="24"/>
  <c r="AN9" i="24"/>
  <c r="AM9" i="24"/>
  <c r="AL9" i="24"/>
  <c r="AK9" i="24"/>
  <c r="AJ9" i="24"/>
  <c r="AI9" i="24"/>
  <c r="AH9" i="24"/>
  <c r="AG9" i="24"/>
  <c r="AF9" i="24"/>
  <c r="AE9" i="24"/>
  <c r="Z5" i="24"/>
  <c r="D5" i="24"/>
  <c r="C24" i="23"/>
  <c r="C21" i="23"/>
  <c r="C16" i="23"/>
  <c r="C13" i="23"/>
  <c r="D52" i="23"/>
  <c r="D53" i="23" s="1"/>
  <c r="D54" i="23" s="1"/>
  <c r="D55" i="23" s="1"/>
  <c r="D56" i="23" s="1"/>
  <c r="D57" i="23" s="1"/>
  <c r="D58" i="23" s="1"/>
  <c r="D59" i="23" s="1"/>
  <c r="D60" i="23" s="1"/>
  <c r="D61" i="23" s="1"/>
  <c r="D62" i="23" s="1"/>
  <c r="D63" i="23" s="1"/>
  <c r="D64" i="23" s="1"/>
  <c r="D65" i="23" s="1"/>
  <c r="D66" i="23" s="1"/>
  <c r="D32" i="23"/>
  <c r="D33" i="23" s="1"/>
  <c r="D34" i="23" s="1"/>
  <c r="D35" i="23" s="1"/>
  <c r="D36" i="23" s="1"/>
  <c r="D37" i="23" s="1"/>
  <c r="D38" i="23" s="1"/>
  <c r="D39" i="23" s="1"/>
  <c r="D40" i="23" s="1"/>
  <c r="D41" i="23" s="1"/>
  <c r="D42" i="23" s="1"/>
  <c r="D43" i="23" s="1"/>
  <c r="D44" i="23" s="1"/>
  <c r="D45" i="23" s="1"/>
  <c r="D46" i="23" s="1"/>
  <c r="C27" i="23"/>
  <c r="C26" i="23"/>
  <c r="C25" i="23"/>
  <c r="C23" i="23"/>
  <c r="C22" i="23"/>
  <c r="C20" i="23"/>
  <c r="C19" i="23"/>
  <c r="C18" i="23"/>
  <c r="C17" i="23"/>
  <c r="C15" i="23"/>
  <c r="C14" i="23"/>
  <c r="D13" i="23"/>
  <c r="C12" i="23"/>
  <c r="AP9" i="23"/>
  <c r="AO9" i="23"/>
  <c r="AN9" i="23"/>
  <c r="AM9" i="23"/>
  <c r="AL9" i="23"/>
  <c r="AK9" i="23"/>
  <c r="AJ9" i="23"/>
  <c r="AI9" i="23"/>
  <c r="AH9" i="23"/>
  <c r="AG9" i="23"/>
  <c r="AF9" i="23"/>
  <c r="AE9" i="23"/>
  <c r="Z5" i="23"/>
  <c r="D5" i="23"/>
  <c r="D52" i="22"/>
  <c r="D53" i="22" s="1"/>
  <c r="D54" i="22" s="1"/>
  <c r="D55" i="22" s="1"/>
  <c r="D56" i="22" s="1"/>
  <c r="D57" i="22" s="1"/>
  <c r="D58" i="22" s="1"/>
  <c r="D59" i="22" s="1"/>
  <c r="D60" i="22" s="1"/>
  <c r="D61" i="22" s="1"/>
  <c r="D62" i="22" s="1"/>
  <c r="D63" i="22" s="1"/>
  <c r="D64" i="22" s="1"/>
  <c r="D65" i="22" s="1"/>
  <c r="D66" i="22" s="1"/>
  <c r="D32" i="22"/>
  <c r="D33" i="22" s="1"/>
  <c r="D34" i="22" s="1"/>
  <c r="D35" i="22" s="1"/>
  <c r="D36" i="22" s="1"/>
  <c r="D37" i="22" s="1"/>
  <c r="D38" i="22" s="1"/>
  <c r="D39" i="22" s="1"/>
  <c r="D40" i="22" s="1"/>
  <c r="D41" i="22" s="1"/>
  <c r="D42" i="22" s="1"/>
  <c r="D43" i="22" s="1"/>
  <c r="D44" i="22" s="1"/>
  <c r="D45" i="22" s="1"/>
  <c r="D46" i="22" s="1"/>
  <c r="C27" i="22"/>
  <c r="C26" i="22"/>
  <c r="C25" i="22"/>
  <c r="C24" i="22"/>
  <c r="C23" i="22"/>
  <c r="C22" i="22"/>
  <c r="C21" i="22"/>
  <c r="C20" i="22"/>
  <c r="C19" i="22"/>
  <c r="C18" i="22"/>
  <c r="C17" i="22"/>
  <c r="C16" i="22"/>
  <c r="C15" i="22"/>
  <c r="C14" i="22"/>
  <c r="D14" i="22"/>
  <c r="D13" i="22"/>
  <c r="C13" i="22"/>
  <c r="C12" i="22"/>
  <c r="AP9" i="22"/>
  <c r="AO9" i="22"/>
  <c r="AN9" i="22"/>
  <c r="AM9" i="22"/>
  <c r="AL9" i="22"/>
  <c r="AK9" i="22"/>
  <c r="AJ9" i="22"/>
  <c r="AI9" i="22"/>
  <c r="AH9" i="22"/>
  <c r="AG9" i="22"/>
  <c r="AF9" i="22"/>
  <c r="AE9" i="22"/>
  <c r="Z5" i="22"/>
  <c r="D5" i="22"/>
  <c r="C27" i="21"/>
  <c r="C14" i="21"/>
  <c r="D53" i="21"/>
  <c r="D54" i="21" s="1"/>
  <c r="D55" i="21" s="1"/>
  <c r="D56" i="21" s="1"/>
  <c r="D57" i="21" s="1"/>
  <c r="D58" i="21" s="1"/>
  <c r="D59" i="21" s="1"/>
  <c r="D60" i="21" s="1"/>
  <c r="D61" i="21" s="1"/>
  <c r="D62" i="21" s="1"/>
  <c r="D63" i="21" s="1"/>
  <c r="D64" i="21" s="1"/>
  <c r="D65" i="21" s="1"/>
  <c r="D66" i="21" s="1"/>
  <c r="D52" i="21"/>
  <c r="D32" i="21"/>
  <c r="D33" i="21" s="1"/>
  <c r="D34" i="21" s="1"/>
  <c r="D35" i="21" s="1"/>
  <c r="D36" i="21" s="1"/>
  <c r="D37" i="21" s="1"/>
  <c r="D38" i="21" s="1"/>
  <c r="D39" i="21" s="1"/>
  <c r="D40" i="21" s="1"/>
  <c r="D41" i="21" s="1"/>
  <c r="D42" i="21" s="1"/>
  <c r="D43" i="21" s="1"/>
  <c r="D44" i="21" s="1"/>
  <c r="D45" i="21" s="1"/>
  <c r="D46" i="21" s="1"/>
  <c r="C26" i="21"/>
  <c r="C25" i="21"/>
  <c r="C24" i="21"/>
  <c r="C23" i="21"/>
  <c r="C22" i="21"/>
  <c r="C21" i="21"/>
  <c r="C20" i="21"/>
  <c r="C19" i="21"/>
  <c r="C18" i="21"/>
  <c r="C17" i="21"/>
  <c r="C16" i="21"/>
  <c r="C15" i="21"/>
  <c r="C13" i="21"/>
  <c r="C12" i="21"/>
  <c r="AP9" i="21"/>
  <c r="AO9" i="21"/>
  <c r="AN9" i="21"/>
  <c r="AM9" i="21"/>
  <c r="AL9" i="21"/>
  <c r="AK9" i="21"/>
  <c r="AJ9" i="21"/>
  <c r="AI9" i="21"/>
  <c r="AH9" i="21"/>
  <c r="AG9" i="21"/>
  <c r="AF9" i="21"/>
  <c r="AE9" i="21"/>
  <c r="Z5" i="21"/>
  <c r="D5" i="21"/>
  <c r="C24" i="20"/>
  <c r="C21" i="20"/>
  <c r="C16" i="20"/>
  <c r="C13" i="20"/>
  <c r="D52" i="20"/>
  <c r="D53" i="20" s="1"/>
  <c r="D54" i="20" s="1"/>
  <c r="D55" i="20" s="1"/>
  <c r="D56" i="20" s="1"/>
  <c r="D57" i="20" s="1"/>
  <c r="D58" i="20" s="1"/>
  <c r="D59" i="20" s="1"/>
  <c r="D60" i="20" s="1"/>
  <c r="D61" i="20" s="1"/>
  <c r="D62" i="20" s="1"/>
  <c r="D63" i="20" s="1"/>
  <c r="D64" i="20" s="1"/>
  <c r="D65" i="20" s="1"/>
  <c r="D66" i="20" s="1"/>
  <c r="D32" i="20"/>
  <c r="D33" i="20" s="1"/>
  <c r="D34" i="20" s="1"/>
  <c r="D35" i="20" s="1"/>
  <c r="D36" i="20" s="1"/>
  <c r="D37" i="20" s="1"/>
  <c r="D38" i="20" s="1"/>
  <c r="D39" i="20" s="1"/>
  <c r="D40" i="20" s="1"/>
  <c r="D41" i="20" s="1"/>
  <c r="D42" i="20" s="1"/>
  <c r="D43" i="20" s="1"/>
  <c r="D44" i="20" s="1"/>
  <c r="D45" i="20" s="1"/>
  <c r="D46" i="20" s="1"/>
  <c r="C27" i="20"/>
  <c r="C26" i="20"/>
  <c r="C25" i="20"/>
  <c r="C23" i="20"/>
  <c r="C22" i="20"/>
  <c r="C20" i="20"/>
  <c r="C19" i="20"/>
  <c r="C18" i="20"/>
  <c r="C17" i="20"/>
  <c r="C15" i="20"/>
  <c r="C14" i="20"/>
  <c r="D13" i="20"/>
  <c r="C12" i="20"/>
  <c r="AP9" i="20"/>
  <c r="AO9" i="20"/>
  <c r="AN9" i="20"/>
  <c r="AM9" i="20"/>
  <c r="AL9" i="20"/>
  <c r="AK9" i="20"/>
  <c r="AJ9" i="20"/>
  <c r="AI9" i="20"/>
  <c r="AH9" i="20"/>
  <c r="AG9" i="20"/>
  <c r="AF9" i="20"/>
  <c r="AE9" i="20"/>
  <c r="Z5" i="20"/>
  <c r="D5" i="20"/>
  <c r="C27" i="19"/>
  <c r="C14" i="19"/>
  <c r="D52" i="19"/>
  <c r="D53" i="19" s="1"/>
  <c r="D54" i="19" s="1"/>
  <c r="D55" i="19" s="1"/>
  <c r="D56" i="19" s="1"/>
  <c r="D57" i="19" s="1"/>
  <c r="D58" i="19" s="1"/>
  <c r="D59" i="19" s="1"/>
  <c r="D60" i="19" s="1"/>
  <c r="D61" i="19" s="1"/>
  <c r="D62" i="19" s="1"/>
  <c r="D63" i="19" s="1"/>
  <c r="D64" i="19" s="1"/>
  <c r="D65" i="19" s="1"/>
  <c r="D66" i="19" s="1"/>
  <c r="D32" i="19"/>
  <c r="D33" i="19" s="1"/>
  <c r="D34" i="19" s="1"/>
  <c r="D35" i="19" s="1"/>
  <c r="D36" i="19" s="1"/>
  <c r="D37" i="19" s="1"/>
  <c r="D38" i="19" s="1"/>
  <c r="D39" i="19" s="1"/>
  <c r="D40" i="19" s="1"/>
  <c r="D41" i="19" s="1"/>
  <c r="D42" i="19" s="1"/>
  <c r="D43" i="19" s="1"/>
  <c r="D44" i="19" s="1"/>
  <c r="D45" i="19" s="1"/>
  <c r="D46" i="19" s="1"/>
  <c r="C26" i="19"/>
  <c r="C25" i="19"/>
  <c r="C24" i="19"/>
  <c r="C23" i="19"/>
  <c r="C22" i="19"/>
  <c r="C21" i="19"/>
  <c r="C20" i="19"/>
  <c r="C19" i="19"/>
  <c r="C18" i="19"/>
  <c r="C17" i="19"/>
  <c r="C16" i="19"/>
  <c r="C15" i="19"/>
  <c r="D14" i="19"/>
  <c r="D15" i="19" s="1"/>
  <c r="D13" i="19"/>
  <c r="C13" i="19"/>
  <c r="C12" i="19"/>
  <c r="AP9" i="19"/>
  <c r="AO9" i="19"/>
  <c r="AN9" i="19"/>
  <c r="AM9" i="19"/>
  <c r="AL9" i="19"/>
  <c r="AK9" i="19"/>
  <c r="AJ9" i="19"/>
  <c r="AI9" i="19"/>
  <c r="AH9" i="19"/>
  <c r="AG9" i="19"/>
  <c r="AF9" i="19"/>
  <c r="AE9" i="19"/>
  <c r="Z5" i="19"/>
  <c r="D5" i="19"/>
  <c r="C24" i="18"/>
  <c r="C21" i="18"/>
  <c r="C16" i="18"/>
  <c r="C13" i="18"/>
  <c r="D52" i="18"/>
  <c r="D53" i="18" s="1"/>
  <c r="D54" i="18" s="1"/>
  <c r="D55" i="18" s="1"/>
  <c r="D56" i="18" s="1"/>
  <c r="D57" i="18" s="1"/>
  <c r="D58" i="18" s="1"/>
  <c r="D59" i="18" s="1"/>
  <c r="D60" i="18" s="1"/>
  <c r="D61" i="18" s="1"/>
  <c r="D62" i="18" s="1"/>
  <c r="D63" i="18" s="1"/>
  <c r="D64" i="18" s="1"/>
  <c r="D65" i="18" s="1"/>
  <c r="D66" i="18" s="1"/>
  <c r="D32" i="18"/>
  <c r="D33" i="18" s="1"/>
  <c r="D34" i="18" s="1"/>
  <c r="D35" i="18" s="1"/>
  <c r="D36" i="18" s="1"/>
  <c r="D37" i="18" s="1"/>
  <c r="D38" i="18" s="1"/>
  <c r="D39" i="18" s="1"/>
  <c r="D40" i="18" s="1"/>
  <c r="D41" i="18" s="1"/>
  <c r="D42" i="18" s="1"/>
  <c r="D43" i="18" s="1"/>
  <c r="D44" i="18" s="1"/>
  <c r="D45" i="18" s="1"/>
  <c r="D46" i="18" s="1"/>
  <c r="C27" i="18"/>
  <c r="C26" i="18"/>
  <c r="C25" i="18"/>
  <c r="C23" i="18"/>
  <c r="C22" i="18"/>
  <c r="C20" i="18"/>
  <c r="C19" i="18"/>
  <c r="C18" i="18"/>
  <c r="C17" i="18"/>
  <c r="C15" i="18"/>
  <c r="C14" i="18"/>
  <c r="D13" i="18"/>
  <c r="C12" i="18"/>
  <c r="AP9" i="18"/>
  <c r="AO9" i="18"/>
  <c r="AN9" i="18"/>
  <c r="AM9" i="18"/>
  <c r="AL9" i="18"/>
  <c r="AK9" i="18"/>
  <c r="AJ9" i="18"/>
  <c r="AI9" i="18"/>
  <c r="AH9" i="18"/>
  <c r="AG9" i="18"/>
  <c r="AF9" i="18"/>
  <c r="AE9" i="18"/>
  <c r="Z5" i="18"/>
  <c r="D5" i="18"/>
  <c r="C27" i="17"/>
  <c r="C25" i="17"/>
  <c r="C22" i="17"/>
  <c r="C21" i="17"/>
  <c r="C20" i="17"/>
  <c r="C19" i="17"/>
  <c r="C18" i="17"/>
  <c r="C17" i="17"/>
  <c r="C14" i="17"/>
  <c r="D52" i="17"/>
  <c r="D53" i="17" s="1"/>
  <c r="D54" i="17" s="1"/>
  <c r="D55" i="17" s="1"/>
  <c r="D56" i="17" s="1"/>
  <c r="D57" i="17" s="1"/>
  <c r="D58" i="17" s="1"/>
  <c r="D59" i="17" s="1"/>
  <c r="D60" i="17" s="1"/>
  <c r="D61" i="17" s="1"/>
  <c r="D62" i="17" s="1"/>
  <c r="D63" i="17" s="1"/>
  <c r="D64" i="17" s="1"/>
  <c r="D65" i="17" s="1"/>
  <c r="D66" i="17" s="1"/>
  <c r="D32" i="17"/>
  <c r="D33" i="17" s="1"/>
  <c r="D34" i="17" s="1"/>
  <c r="D35" i="17" s="1"/>
  <c r="D36" i="17" s="1"/>
  <c r="D37" i="17" s="1"/>
  <c r="D38" i="17" s="1"/>
  <c r="D39" i="17" s="1"/>
  <c r="D40" i="17" s="1"/>
  <c r="D41" i="17" s="1"/>
  <c r="D42" i="17" s="1"/>
  <c r="D43" i="17" s="1"/>
  <c r="D44" i="17" s="1"/>
  <c r="D45" i="17" s="1"/>
  <c r="D46" i="17" s="1"/>
  <c r="C26" i="17"/>
  <c r="C24" i="17"/>
  <c r="C23" i="17"/>
  <c r="C16" i="17"/>
  <c r="C15" i="17"/>
  <c r="D13" i="17"/>
  <c r="D14" i="17" s="1"/>
  <c r="C13" i="17"/>
  <c r="C12" i="17"/>
  <c r="AP9" i="17"/>
  <c r="AO9" i="17"/>
  <c r="AN9" i="17"/>
  <c r="AM9" i="17"/>
  <c r="AL9" i="17"/>
  <c r="AK9" i="17"/>
  <c r="AJ9" i="17"/>
  <c r="AI9" i="17"/>
  <c r="AH9" i="17"/>
  <c r="AG9" i="17"/>
  <c r="AF9" i="17"/>
  <c r="AE9" i="17"/>
  <c r="Z5" i="17"/>
  <c r="D5" i="17"/>
  <c r="C27" i="16"/>
  <c r="C14" i="16"/>
  <c r="D52" i="16"/>
  <c r="D53" i="16" s="1"/>
  <c r="D54" i="16" s="1"/>
  <c r="D55" i="16" s="1"/>
  <c r="D56" i="16" s="1"/>
  <c r="D57" i="16" s="1"/>
  <c r="D58" i="16" s="1"/>
  <c r="D59" i="16" s="1"/>
  <c r="D60" i="16" s="1"/>
  <c r="D61" i="16" s="1"/>
  <c r="D62" i="16" s="1"/>
  <c r="D63" i="16" s="1"/>
  <c r="D64" i="16" s="1"/>
  <c r="D65" i="16" s="1"/>
  <c r="D66" i="16" s="1"/>
  <c r="D32" i="16"/>
  <c r="D33" i="16" s="1"/>
  <c r="D34" i="16" s="1"/>
  <c r="D35" i="16" s="1"/>
  <c r="D36" i="16" s="1"/>
  <c r="D37" i="16" s="1"/>
  <c r="D38" i="16" s="1"/>
  <c r="D39" i="16" s="1"/>
  <c r="D40" i="16" s="1"/>
  <c r="D41" i="16" s="1"/>
  <c r="D42" i="16" s="1"/>
  <c r="D43" i="16" s="1"/>
  <c r="D44" i="16" s="1"/>
  <c r="D45" i="16" s="1"/>
  <c r="D46" i="16" s="1"/>
  <c r="C26" i="16"/>
  <c r="C25" i="16"/>
  <c r="C24" i="16"/>
  <c r="C23" i="16"/>
  <c r="C22" i="16"/>
  <c r="C21" i="16"/>
  <c r="C20" i="16"/>
  <c r="C19" i="16"/>
  <c r="C18" i="16"/>
  <c r="C17" i="16"/>
  <c r="C16" i="16"/>
  <c r="C15" i="16"/>
  <c r="C13" i="16"/>
  <c r="C12" i="16"/>
  <c r="AP9" i="16"/>
  <c r="AO9" i="16"/>
  <c r="AN9" i="16"/>
  <c r="AM9" i="16"/>
  <c r="AL9" i="16"/>
  <c r="AK9" i="16"/>
  <c r="AJ9" i="16"/>
  <c r="AI9" i="16"/>
  <c r="AH9" i="16"/>
  <c r="AG9" i="16"/>
  <c r="AF9" i="16"/>
  <c r="AE9" i="16"/>
  <c r="Z5" i="16"/>
  <c r="D5" i="16"/>
  <c r="C27" i="15"/>
  <c r="D52" i="15"/>
  <c r="D53" i="15" s="1"/>
  <c r="D54" i="15" s="1"/>
  <c r="D55" i="15" s="1"/>
  <c r="D56" i="15" s="1"/>
  <c r="D57" i="15" s="1"/>
  <c r="D58" i="15" s="1"/>
  <c r="D59" i="15" s="1"/>
  <c r="D60" i="15" s="1"/>
  <c r="D61" i="15" s="1"/>
  <c r="D62" i="15" s="1"/>
  <c r="D63" i="15" s="1"/>
  <c r="D64" i="15" s="1"/>
  <c r="D65" i="15" s="1"/>
  <c r="D66" i="15" s="1"/>
  <c r="D32" i="15"/>
  <c r="D33" i="15" s="1"/>
  <c r="D34" i="15" s="1"/>
  <c r="D35" i="15" s="1"/>
  <c r="D36" i="15" s="1"/>
  <c r="D37" i="15" s="1"/>
  <c r="D38" i="15" s="1"/>
  <c r="D39" i="15" s="1"/>
  <c r="D40" i="15" s="1"/>
  <c r="D41" i="15" s="1"/>
  <c r="D42" i="15" s="1"/>
  <c r="D43" i="15" s="1"/>
  <c r="D44" i="15" s="1"/>
  <c r="D45" i="15" s="1"/>
  <c r="D46" i="15" s="1"/>
  <c r="C26" i="15"/>
  <c r="C25" i="15"/>
  <c r="C24" i="15"/>
  <c r="C23" i="15"/>
  <c r="C22" i="15"/>
  <c r="C21" i="15"/>
  <c r="C20" i="15"/>
  <c r="C19" i="15"/>
  <c r="C18" i="15"/>
  <c r="C17" i="15"/>
  <c r="C16" i="15"/>
  <c r="C15" i="15"/>
  <c r="C14" i="15"/>
  <c r="C13" i="15"/>
  <c r="C12" i="15"/>
  <c r="D13" i="15"/>
  <c r="AP9" i="15"/>
  <c r="AO9" i="15"/>
  <c r="AN9" i="15"/>
  <c r="AM9" i="15"/>
  <c r="AL9" i="15"/>
  <c r="AK9" i="15"/>
  <c r="AJ9" i="15"/>
  <c r="AI9" i="15"/>
  <c r="AH9" i="15"/>
  <c r="AG9" i="15"/>
  <c r="AF9" i="15"/>
  <c r="AE9" i="15"/>
  <c r="Z5" i="15"/>
  <c r="D5" i="15"/>
  <c r="C27" i="14"/>
  <c r="C25" i="14"/>
  <c r="C22" i="14"/>
  <c r="C21" i="14"/>
  <c r="C20" i="14"/>
  <c r="C19" i="14"/>
  <c r="C18" i="14"/>
  <c r="C17" i="14"/>
  <c r="C14" i="14"/>
  <c r="D52" i="14"/>
  <c r="D53" i="14" s="1"/>
  <c r="D54" i="14" s="1"/>
  <c r="D55" i="14" s="1"/>
  <c r="D56" i="14" s="1"/>
  <c r="D57" i="14" s="1"/>
  <c r="D58" i="14" s="1"/>
  <c r="D59" i="14" s="1"/>
  <c r="D60" i="14" s="1"/>
  <c r="D61" i="14" s="1"/>
  <c r="D62" i="14" s="1"/>
  <c r="D63" i="14" s="1"/>
  <c r="D64" i="14" s="1"/>
  <c r="D65" i="14" s="1"/>
  <c r="D66" i="14" s="1"/>
  <c r="D32" i="14"/>
  <c r="D33" i="14" s="1"/>
  <c r="D34" i="14" s="1"/>
  <c r="D35" i="14" s="1"/>
  <c r="D36" i="14" s="1"/>
  <c r="D37" i="14" s="1"/>
  <c r="D38" i="14" s="1"/>
  <c r="D39" i="14" s="1"/>
  <c r="D40" i="14" s="1"/>
  <c r="D41" i="14" s="1"/>
  <c r="D42" i="14" s="1"/>
  <c r="D43" i="14" s="1"/>
  <c r="D44" i="14" s="1"/>
  <c r="D45" i="14" s="1"/>
  <c r="D46" i="14" s="1"/>
  <c r="C26" i="14"/>
  <c r="C24" i="14"/>
  <c r="C23" i="14"/>
  <c r="C16" i="14"/>
  <c r="C15" i="14"/>
  <c r="D14" i="14"/>
  <c r="D13" i="14"/>
  <c r="C13" i="14"/>
  <c r="C12" i="14"/>
  <c r="AP9" i="14"/>
  <c r="AO9" i="14"/>
  <c r="AN9" i="14"/>
  <c r="AM9" i="14"/>
  <c r="AL9" i="14"/>
  <c r="AK9" i="14"/>
  <c r="AJ9" i="14"/>
  <c r="AI9" i="14"/>
  <c r="AH9" i="14"/>
  <c r="AG9" i="14"/>
  <c r="AF9" i="14"/>
  <c r="AE9" i="14"/>
  <c r="Z5" i="14"/>
  <c r="D5" i="14"/>
  <c r="D52" i="13"/>
  <c r="D53" i="13" s="1"/>
  <c r="D54" i="13" s="1"/>
  <c r="D55" i="13" s="1"/>
  <c r="D56" i="13" s="1"/>
  <c r="D57" i="13" s="1"/>
  <c r="D58" i="13" s="1"/>
  <c r="D59" i="13" s="1"/>
  <c r="D60" i="13" s="1"/>
  <c r="D61" i="13" s="1"/>
  <c r="D62" i="13" s="1"/>
  <c r="D63" i="13" s="1"/>
  <c r="D64" i="13" s="1"/>
  <c r="D65" i="13" s="1"/>
  <c r="D66" i="13" s="1"/>
  <c r="D32" i="13"/>
  <c r="D33" i="13" s="1"/>
  <c r="D34" i="13" s="1"/>
  <c r="D35" i="13" s="1"/>
  <c r="D36" i="13" s="1"/>
  <c r="D37" i="13" s="1"/>
  <c r="D38" i="13" s="1"/>
  <c r="D39" i="13" s="1"/>
  <c r="D40" i="13" s="1"/>
  <c r="D41" i="13" s="1"/>
  <c r="D42" i="13" s="1"/>
  <c r="D43" i="13" s="1"/>
  <c r="D44" i="13" s="1"/>
  <c r="D45" i="13" s="1"/>
  <c r="D46" i="13" s="1"/>
  <c r="C27" i="13"/>
  <c r="C26" i="13"/>
  <c r="C25" i="13"/>
  <c r="C24" i="13"/>
  <c r="C23" i="13"/>
  <c r="C22" i="13"/>
  <c r="C21" i="13"/>
  <c r="C20" i="13"/>
  <c r="C19" i="13"/>
  <c r="C18" i="13"/>
  <c r="C17" i="13"/>
  <c r="C16" i="13"/>
  <c r="C15" i="13"/>
  <c r="D14" i="13"/>
  <c r="C14" i="13"/>
  <c r="D13" i="13"/>
  <c r="C13" i="13"/>
  <c r="C12" i="13"/>
  <c r="AP9" i="13"/>
  <c r="AO9" i="13"/>
  <c r="AN9" i="13"/>
  <c r="AM9" i="13"/>
  <c r="AL9" i="13"/>
  <c r="AK9" i="13"/>
  <c r="AJ9" i="13"/>
  <c r="AI9" i="13"/>
  <c r="AH9" i="13"/>
  <c r="AG9" i="13"/>
  <c r="AF9" i="13"/>
  <c r="AE9" i="13"/>
  <c r="Z5" i="13"/>
  <c r="D5" i="13"/>
  <c r="D52" i="12"/>
  <c r="D53" i="12" s="1"/>
  <c r="D54" i="12" s="1"/>
  <c r="D55" i="12" s="1"/>
  <c r="D56" i="12" s="1"/>
  <c r="D57" i="12" s="1"/>
  <c r="D58" i="12" s="1"/>
  <c r="D59" i="12" s="1"/>
  <c r="D60" i="12" s="1"/>
  <c r="D61" i="12" s="1"/>
  <c r="D62" i="12" s="1"/>
  <c r="D63" i="12" s="1"/>
  <c r="D64" i="12" s="1"/>
  <c r="D65" i="12" s="1"/>
  <c r="D66" i="12" s="1"/>
  <c r="D32" i="12"/>
  <c r="D33" i="12" s="1"/>
  <c r="D34" i="12" s="1"/>
  <c r="D35" i="12" s="1"/>
  <c r="D36" i="12" s="1"/>
  <c r="D37" i="12" s="1"/>
  <c r="D38" i="12" s="1"/>
  <c r="D39" i="12" s="1"/>
  <c r="D40" i="12" s="1"/>
  <c r="D41" i="12" s="1"/>
  <c r="D42" i="12" s="1"/>
  <c r="D43" i="12" s="1"/>
  <c r="D44" i="12" s="1"/>
  <c r="D45" i="12" s="1"/>
  <c r="D46" i="12" s="1"/>
  <c r="C27" i="12"/>
  <c r="C26" i="12"/>
  <c r="C25" i="12"/>
  <c r="C24" i="12"/>
  <c r="C23" i="12"/>
  <c r="C22" i="12"/>
  <c r="C21" i="12"/>
  <c r="C20" i="12"/>
  <c r="C19" i="12"/>
  <c r="C18" i="12"/>
  <c r="C17" i="12"/>
  <c r="C16" i="12"/>
  <c r="C15" i="12"/>
  <c r="C14" i="12"/>
  <c r="C13" i="12"/>
  <c r="C12" i="12"/>
  <c r="D13" i="12"/>
  <c r="AP9" i="12"/>
  <c r="AO9" i="12"/>
  <c r="AN9" i="12"/>
  <c r="AM9" i="12"/>
  <c r="AL9" i="12"/>
  <c r="AK9" i="12"/>
  <c r="AJ9" i="12"/>
  <c r="AI9" i="12"/>
  <c r="AH9" i="12"/>
  <c r="AG9" i="12"/>
  <c r="AF9" i="12"/>
  <c r="AE9" i="12"/>
  <c r="Z5" i="12"/>
  <c r="D5" i="12"/>
  <c r="C27" i="11"/>
  <c r="C26" i="11"/>
  <c r="C14" i="11"/>
  <c r="D52" i="11"/>
  <c r="D53" i="11" s="1"/>
  <c r="D54" i="11" s="1"/>
  <c r="D55" i="11" s="1"/>
  <c r="D56" i="11" s="1"/>
  <c r="D57" i="11" s="1"/>
  <c r="D58" i="11" s="1"/>
  <c r="D59" i="11" s="1"/>
  <c r="D60" i="11" s="1"/>
  <c r="D61" i="11" s="1"/>
  <c r="D62" i="11" s="1"/>
  <c r="D63" i="11" s="1"/>
  <c r="D64" i="11" s="1"/>
  <c r="D65" i="11" s="1"/>
  <c r="D66" i="11" s="1"/>
  <c r="D32" i="11"/>
  <c r="D33" i="11" s="1"/>
  <c r="D34" i="11" s="1"/>
  <c r="D35" i="11" s="1"/>
  <c r="D36" i="11" s="1"/>
  <c r="D37" i="11" s="1"/>
  <c r="D38" i="11" s="1"/>
  <c r="D39" i="11" s="1"/>
  <c r="D40" i="11" s="1"/>
  <c r="D41" i="11" s="1"/>
  <c r="D42" i="11" s="1"/>
  <c r="D43" i="11" s="1"/>
  <c r="D44" i="11" s="1"/>
  <c r="D45" i="11" s="1"/>
  <c r="D46" i="11" s="1"/>
  <c r="C25" i="11"/>
  <c r="C24" i="11"/>
  <c r="C23" i="11"/>
  <c r="C22" i="11"/>
  <c r="C21" i="11"/>
  <c r="C20" i="11"/>
  <c r="C19" i="11"/>
  <c r="C18" i="11"/>
  <c r="C17" i="11"/>
  <c r="C16" i="11"/>
  <c r="C15" i="11"/>
  <c r="D13" i="11"/>
  <c r="D14" i="11" s="1"/>
  <c r="C13" i="11"/>
  <c r="C12" i="11"/>
  <c r="AP9" i="11"/>
  <c r="AO9" i="11"/>
  <c r="AN9" i="11"/>
  <c r="AM9" i="11"/>
  <c r="AL9" i="11"/>
  <c r="AK9" i="11"/>
  <c r="AJ9" i="11"/>
  <c r="AI9" i="11"/>
  <c r="AH9" i="11"/>
  <c r="AG9" i="11"/>
  <c r="AF9" i="11"/>
  <c r="AE9" i="11"/>
  <c r="Z5" i="11"/>
  <c r="D5" i="11"/>
  <c r="C27" i="9"/>
  <c r="C25" i="9"/>
  <c r="C22" i="9"/>
  <c r="C21" i="9"/>
  <c r="C20" i="9"/>
  <c r="C19" i="9"/>
  <c r="C18" i="9"/>
  <c r="C17" i="9"/>
  <c r="C14" i="9"/>
  <c r="D52" i="9"/>
  <c r="D53" i="9" s="1"/>
  <c r="D54" i="9" s="1"/>
  <c r="D55" i="9" s="1"/>
  <c r="D56" i="9" s="1"/>
  <c r="D57" i="9" s="1"/>
  <c r="D58" i="9" s="1"/>
  <c r="D59" i="9" s="1"/>
  <c r="D60" i="9" s="1"/>
  <c r="D61" i="9" s="1"/>
  <c r="D62" i="9" s="1"/>
  <c r="D63" i="9" s="1"/>
  <c r="D64" i="9" s="1"/>
  <c r="D65" i="9" s="1"/>
  <c r="D66" i="9" s="1"/>
  <c r="D32" i="9"/>
  <c r="D33" i="9" s="1"/>
  <c r="D34" i="9" s="1"/>
  <c r="D35" i="9" s="1"/>
  <c r="D36" i="9" s="1"/>
  <c r="D37" i="9" s="1"/>
  <c r="D38" i="9" s="1"/>
  <c r="D39" i="9" s="1"/>
  <c r="D40" i="9" s="1"/>
  <c r="D41" i="9" s="1"/>
  <c r="D42" i="9" s="1"/>
  <c r="D43" i="9" s="1"/>
  <c r="D44" i="9" s="1"/>
  <c r="D45" i="9" s="1"/>
  <c r="D46" i="9" s="1"/>
  <c r="C26" i="9"/>
  <c r="C24" i="9"/>
  <c r="C23" i="9"/>
  <c r="C16" i="9"/>
  <c r="C15" i="9"/>
  <c r="D14" i="9"/>
  <c r="D13" i="9"/>
  <c r="C13" i="9"/>
  <c r="C12" i="9"/>
  <c r="AP9" i="9"/>
  <c r="AO9" i="9"/>
  <c r="AN9" i="9"/>
  <c r="AM9" i="9"/>
  <c r="AL9" i="9"/>
  <c r="AK9" i="9"/>
  <c r="AJ9" i="9"/>
  <c r="AI9" i="9"/>
  <c r="AH9" i="9"/>
  <c r="AG9" i="9"/>
  <c r="AF9" i="9"/>
  <c r="AE9" i="9"/>
  <c r="Z5" i="9"/>
  <c r="D5" i="9"/>
  <c r="C27" i="8"/>
  <c r="C26" i="8"/>
  <c r="C14" i="8"/>
  <c r="D52" i="8"/>
  <c r="D53" i="8" s="1"/>
  <c r="D54" i="8" s="1"/>
  <c r="D55" i="8" s="1"/>
  <c r="D56" i="8" s="1"/>
  <c r="D57" i="8" s="1"/>
  <c r="D58" i="8" s="1"/>
  <c r="D59" i="8" s="1"/>
  <c r="D60" i="8" s="1"/>
  <c r="D61" i="8" s="1"/>
  <c r="D62" i="8" s="1"/>
  <c r="D63" i="8" s="1"/>
  <c r="D64" i="8" s="1"/>
  <c r="D65" i="8" s="1"/>
  <c r="D66" i="8" s="1"/>
  <c r="D32" i="8"/>
  <c r="D33" i="8" s="1"/>
  <c r="D34" i="8" s="1"/>
  <c r="D35" i="8" s="1"/>
  <c r="D36" i="8" s="1"/>
  <c r="D37" i="8" s="1"/>
  <c r="D38" i="8" s="1"/>
  <c r="D39" i="8" s="1"/>
  <c r="D40" i="8" s="1"/>
  <c r="D41" i="8" s="1"/>
  <c r="D42" i="8" s="1"/>
  <c r="D43" i="8" s="1"/>
  <c r="D44" i="8" s="1"/>
  <c r="D45" i="8" s="1"/>
  <c r="D46" i="8" s="1"/>
  <c r="C25" i="8"/>
  <c r="C24" i="8"/>
  <c r="C23" i="8"/>
  <c r="C22" i="8"/>
  <c r="C21" i="8"/>
  <c r="C20" i="8"/>
  <c r="C19" i="8"/>
  <c r="C18" i="8"/>
  <c r="C17" i="8"/>
  <c r="C16" i="8"/>
  <c r="C15" i="8"/>
  <c r="D13" i="8"/>
  <c r="D14" i="8" s="1"/>
  <c r="C13" i="8"/>
  <c r="C12" i="8"/>
  <c r="AP9" i="8"/>
  <c r="AO9" i="8"/>
  <c r="AN9" i="8"/>
  <c r="AM9" i="8"/>
  <c r="AL9" i="8"/>
  <c r="AK9" i="8"/>
  <c r="AJ9" i="8"/>
  <c r="AI9" i="8"/>
  <c r="AH9" i="8"/>
  <c r="AG9" i="8"/>
  <c r="AF9" i="8"/>
  <c r="AE9" i="8"/>
  <c r="Z5" i="8"/>
  <c r="D5" i="8"/>
  <c r="C27" i="7"/>
  <c r="D52" i="7"/>
  <c r="D53" i="7" s="1"/>
  <c r="D54" i="7" s="1"/>
  <c r="D55" i="7" s="1"/>
  <c r="D56" i="7" s="1"/>
  <c r="D57" i="7" s="1"/>
  <c r="D58" i="7" s="1"/>
  <c r="D59" i="7" s="1"/>
  <c r="D60" i="7" s="1"/>
  <c r="D61" i="7" s="1"/>
  <c r="D62" i="7" s="1"/>
  <c r="D63" i="7" s="1"/>
  <c r="D64" i="7" s="1"/>
  <c r="D65" i="7" s="1"/>
  <c r="D66" i="7" s="1"/>
  <c r="D32" i="7"/>
  <c r="D33" i="7" s="1"/>
  <c r="D34" i="7" s="1"/>
  <c r="D35" i="7" s="1"/>
  <c r="D36" i="7" s="1"/>
  <c r="D37" i="7" s="1"/>
  <c r="D38" i="7" s="1"/>
  <c r="D39" i="7" s="1"/>
  <c r="D40" i="7" s="1"/>
  <c r="D41" i="7" s="1"/>
  <c r="D42" i="7" s="1"/>
  <c r="D43" i="7" s="1"/>
  <c r="D44" i="7" s="1"/>
  <c r="D45" i="7" s="1"/>
  <c r="D46" i="7" s="1"/>
  <c r="C26" i="7"/>
  <c r="C25" i="7"/>
  <c r="C24" i="7"/>
  <c r="C23" i="7"/>
  <c r="C22" i="7"/>
  <c r="C21" i="7"/>
  <c r="C20" i="7"/>
  <c r="C19" i="7"/>
  <c r="C18" i="7"/>
  <c r="C17" i="7"/>
  <c r="C16" i="7"/>
  <c r="C15" i="7"/>
  <c r="C14" i="7"/>
  <c r="C13" i="7"/>
  <c r="D13" i="7"/>
  <c r="D14" i="7" s="1"/>
  <c r="C12" i="7"/>
  <c r="AP9" i="7"/>
  <c r="AO9" i="7"/>
  <c r="AN9" i="7"/>
  <c r="AM9" i="7"/>
  <c r="AL9" i="7"/>
  <c r="AK9" i="7"/>
  <c r="AJ9" i="7"/>
  <c r="AI9" i="7"/>
  <c r="AH9" i="7"/>
  <c r="AG9" i="7"/>
  <c r="AF9" i="7"/>
  <c r="AE9" i="7"/>
  <c r="Z5" i="7"/>
  <c r="D5" i="7"/>
  <c r="C24" i="6"/>
  <c r="C21" i="6"/>
  <c r="C16" i="6"/>
  <c r="D52" i="6"/>
  <c r="D53" i="6" s="1"/>
  <c r="D54" i="6" s="1"/>
  <c r="D55" i="6" s="1"/>
  <c r="D56" i="6" s="1"/>
  <c r="D57" i="6" s="1"/>
  <c r="D58" i="6" s="1"/>
  <c r="D59" i="6" s="1"/>
  <c r="D60" i="6" s="1"/>
  <c r="D61" i="6" s="1"/>
  <c r="D62" i="6" s="1"/>
  <c r="D63" i="6" s="1"/>
  <c r="D64" i="6" s="1"/>
  <c r="D65" i="6" s="1"/>
  <c r="D66" i="6" s="1"/>
  <c r="D32" i="6"/>
  <c r="D33" i="6" s="1"/>
  <c r="D34" i="6" s="1"/>
  <c r="D35" i="6" s="1"/>
  <c r="D36" i="6" s="1"/>
  <c r="D37" i="6" s="1"/>
  <c r="D38" i="6" s="1"/>
  <c r="D39" i="6" s="1"/>
  <c r="D40" i="6" s="1"/>
  <c r="D41" i="6" s="1"/>
  <c r="D42" i="6" s="1"/>
  <c r="D43" i="6" s="1"/>
  <c r="D44" i="6" s="1"/>
  <c r="D45" i="6" s="1"/>
  <c r="D46" i="6" s="1"/>
  <c r="C27" i="6"/>
  <c r="C26" i="6"/>
  <c r="C25" i="6"/>
  <c r="C23" i="6"/>
  <c r="C22" i="6"/>
  <c r="C20" i="6"/>
  <c r="C19" i="6"/>
  <c r="C18" i="6"/>
  <c r="C17" i="6"/>
  <c r="C15" i="6"/>
  <c r="C14" i="6"/>
  <c r="D13" i="6"/>
  <c r="C13" i="6"/>
  <c r="C12" i="6"/>
  <c r="AP9" i="6"/>
  <c r="AO9" i="6"/>
  <c r="AN9" i="6"/>
  <c r="AM9" i="6"/>
  <c r="AL9" i="6"/>
  <c r="AK9" i="6"/>
  <c r="AJ9" i="6"/>
  <c r="AI9" i="6"/>
  <c r="AH9" i="6"/>
  <c r="AG9" i="6"/>
  <c r="AF9" i="6"/>
  <c r="AE9" i="6"/>
  <c r="Z5" i="6"/>
  <c r="D5" i="6"/>
  <c r="C27" i="5"/>
  <c r="C26" i="5"/>
  <c r="C14" i="5"/>
  <c r="D52" i="5"/>
  <c r="D53" i="5" s="1"/>
  <c r="D54" i="5" s="1"/>
  <c r="D55" i="5" s="1"/>
  <c r="D56" i="5" s="1"/>
  <c r="D57" i="5" s="1"/>
  <c r="D58" i="5" s="1"/>
  <c r="D59" i="5" s="1"/>
  <c r="D60" i="5" s="1"/>
  <c r="D61" i="5" s="1"/>
  <c r="D62" i="5" s="1"/>
  <c r="D63" i="5" s="1"/>
  <c r="D64" i="5" s="1"/>
  <c r="D65" i="5" s="1"/>
  <c r="D66" i="5" s="1"/>
  <c r="D32" i="5"/>
  <c r="D33" i="5" s="1"/>
  <c r="D34" i="5" s="1"/>
  <c r="D35" i="5" s="1"/>
  <c r="D36" i="5" s="1"/>
  <c r="D37" i="5" s="1"/>
  <c r="D38" i="5" s="1"/>
  <c r="D39" i="5" s="1"/>
  <c r="D40" i="5" s="1"/>
  <c r="D41" i="5" s="1"/>
  <c r="D42" i="5" s="1"/>
  <c r="D43" i="5" s="1"/>
  <c r="D44" i="5" s="1"/>
  <c r="D45" i="5" s="1"/>
  <c r="D46" i="5" s="1"/>
  <c r="C25" i="5"/>
  <c r="C24" i="5"/>
  <c r="C23" i="5"/>
  <c r="C22" i="5"/>
  <c r="C21" i="5"/>
  <c r="C20" i="5"/>
  <c r="C19" i="5"/>
  <c r="C18" i="5"/>
  <c r="C17" i="5"/>
  <c r="C16" i="5"/>
  <c r="C15" i="5"/>
  <c r="D13" i="5"/>
  <c r="D14" i="5" s="1"/>
  <c r="C13" i="5"/>
  <c r="C12" i="5"/>
  <c r="AP9" i="5"/>
  <c r="AO9" i="5"/>
  <c r="AN9" i="5"/>
  <c r="AM9" i="5"/>
  <c r="AL9" i="5"/>
  <c r="AK9" i="5"/>
  <c r="AJ9" i="5"/>
  <c r="AI9" i="5"/>
  <c r="AH9" i="5"/>
  <c r="AG9" i="5"/>
  <c r="AF9" i="5"/>
  <c r="AE9" i="5"/>
  <c r="Z5" i="5"/>
  <c r="D5" i="5"/>
  <c r="D52" i="4"/>
  <c r="D53" i="4" s="1"/>
  <c r="D54" i="4" s="1"/>
  <c r="D55" i="4" s="1"/>
  <c r="D56" i="4" s="1"/>
  <c r="D57" i="4" s="1"/>
  <c r="D58" i="4" s="1"/>
  <c r="D59" i="4" s="1"/>
  <c r="D60" i="4" s="1"/>
  <c r="D61" i="4" s="1"/>
  <c r="D62" i="4" s="1"/>
  <c r="D63" i="4" s="1"/>
  <c r="D64" i="4" s="1"/>
  <c r="D65" i="4" s="1"/>
  <c r="D66" i="4" s="1"/>
  <c r="D32" i="4"/>
  <c r="D33" i="4" s="1"/>
  <c r="D34" i="4" s="1"/>
  <c r="D35" i="4" s="1"/>
  <c r="D36" i="4" s="1"/>
  <c r="D37" i="4" s="1"/>
  <c r="D38" i="4" s="1"/>
  <c r="D39" i="4" s="1"/>
  <c r="D40" i="4" s="1"/>
  <c r="D41" i="4" s="1"/>
  <c r="D42" i="4" s="1"/>
  <c r="D43" i="4" s="1"/>
  <c r="D44" i="4" s="1"/>
  <c r="D45" i="4" s="1"/>
  <c r="D46" i="4" s="1"/>
  <c r="C27" i="4"/>
  <c r="C26" i="4"/>
  <c r="C25" i="4"/>
  <c r="C24" i="4"/>
  <c r="C23" i="4"/>
  <c r="C22" i="4"/>
  <c r="C21" i="4"/>
  <c r="C20" i="4"/>
  <c r="C19" i="4"/>
  <c r="C18" i="4"/>
  <c r="C17" i="4"/>
  <c r="C16" i="4"/>
  <c r="C15" i="4"/>
  <c r="C14" i="4"/>
  <c r="C13" i="4"/>
  <c r="D13" i="4"/>
  <c r="C12" i="4"/>
  <c r="AP9" i="4"/>
  <c r="AO9" i="4"/>
  <c r="AN9" i="4"/>
  <c r="AM9" i="4"/>
  <c r="AL9" i="4"/>
  <c r="AK9" i="4"/>
  <c r="AJ9" i="4"/>
  <c r="AI9" i="4"/>
  <c r="AH9" i="4"/>
  <c r="AG9" i="4"/>
  <c r="AF9" i="4"/>
  <c r="AE9" i="4"/>
  <c r="Z5" i="4"/>
  <c r="D5" i="4"/>
  <c r="C26" i="3"/>
  <c r="C24" i="3"/>
  <c r="C21" i="3"/>
  <c r="C18" i="3"/>
  <c r="C16" i="3"/>
  <c r="C13" i="3"/>
  <c r="D52" i="3"/>
  <c r="D53" i="3" s="1"/>
  <c r="D54" i="3" s="1"/>
  <c r="D55" i="3" s="1"/>
  <c r="D56" i="3" s="1"/>
  <c r="D57" i="3" s="1"/>
  <c r="D58" i="3" s="1"/>
  <c r="D59" i="3" s="1"/>
  <c r="D60" i="3" s="1"/>
  <c r="D61" i="3" s="1"/>
  <c r="D62" i="3" s="1"/>
  <c r="D63" i="3" s="1"/>
  <c r="D64" i="3" s="1"/>
  <c r="D65" i="3" s="1"/>
  <c r="D66" i="3" s="1"/>
  <c r="D32" i="3"/>
  <c r="D33" i="3" s="1"/>
  <c r="D34" i="3" s="1"/>
  <c r="D35" i="3" s="1"/>
  <c r="D36" i="3" s="1"/>
  <c r="D37" i="3" s="1"/>
  <c r="D38" i="3" s="1"/>
  <c r="D39" i="3" s="1"/>
  <c r="D40" i="3" s="1"/>
  <c r="D41" i="3" s="1"/>
  <c r="D42" i="3" s="1"/>
  <c r="D43" i="3" s="1"/>
  <c r="D44" i="3" s="1"/>
  <c r="D45" i="3" s="1"/>
  <c r="D46" i="3" s="1"/>
  <c r="C27" i="3"/>
  <c r="C25" i="3"/>
  <c r="C23" i="3"/>
  <c r="C22" i="3"/>
  <c r="C20" i="3"/>
  <c r="C19" i="3"/>
  <c r="C17" i="3"/>
  <c r="C15" i="3"/>
  <c r="D14" i="3"/>
  <c r="C14" i="3"/>
  <c r="D13" i="3"/>
  <c r="C12" i="3"/>
  <c r="AP9" i="3"/>
  <c r="AO9" i="3"/>
  <c r="AN9" i="3"/>
  <c r="AM9" i="3"/>
  <c r="AL9" i="3"/>
  <c r="AK9" i="3"/>
  <c r="AJ9" i="3"/>
  <c r="AI9" i="3"/>
  <c r="AH9" i="3"/>
  <c r="AG9" i="3"/>
  <c r="AF9" i="3"/>
  <c r="AE9" i="3"/>
  <c r="Z5" i="3"/>
  <c r="D5" i="3"/>
  <c r="D52" i="2"/>
  <c r="D53" i="2" s="1"/>
  <c r="D54" i="2" s="1"/>
  <c r="D55" i="2" s="1"/>
  <c r="D56" i="2" s="1"/>
  <c r="D57" i="2" s="1"/>
  <c r="D58" i="2" s="1"/>
  <c r="D59" i="2" s="1"/>
  <c r="D60" i="2" s="1"/>
  <c r="D61" i="2" s="1"/>
  <c r="D62" i="2" s="1"/>
  <c r="D63" i="2" s="1"/>
  <c r="D64" i="2" s="1"/>
  <c r="D65" i="2" s="1"/>
  <c r="D66" i="2" s="1"/>
  <c r="D32" i="2"/>
  <c r="D33" i="2" s="1"/>
  <c r="D34" i="2" s="1"/>
  <c r="D35" i="2" s="1"/>
  <c r="D36" i="2" s="1"/>
  <c r="D37" i="2" s="1"/>
  <c r="D38" i="2" s="1"/>
  <c r="D39" i="2" s="1"/>
  <c r="D40" i="2" s="1"/>
  <c r="D41" i="2" s="1"/>
  <c r="D42" i="2" s="1"/>
  <c r="D43" i="2" s="1"/>
  <c r="D44" i="2" s="1"/>
  <c r="D45" i="2" s="1"/>
  <c r="D46" i="2" s="1"/>
  <c r="D13" i="2"/>
  <c r="AP9" i="2"/>
  <c r="AO9" i="2"/>
  <c r="AN9" i="2"/>
  <c r="AM9" i="2"/>
  <c r="AL9" i="2"/>
  <c r="AK9" i="2"/>
  <c r="AJ9" i="2"/>
  <c r="AI9" i="2"/>
  <c r="AH9" i="2"/>
  <c r="AG9" i="2"/>
  <c r="AF9" i="2"/>
  <c r="AE9" i="2"/>
  <c r="Z5" i="2"/>
  <c r="D5" i="2"/>
  <c r="D14" i="27" l="1"/>
  <c r="D15" i="26"/>
  <c r="D15" i="25"/>
  <c r="D14" i="24"/>
  <c r="D14" i="23"/>
  <c r="D15" i="22"/>
  <c r="D13" i="21"/>
  <c r="D14" i="20"/>
  <c r="D16" i="19"/>
  <c r="D14" i="18"/>
  <c r="D15" i="17"/>
  <c r="D13" i="16"/>
  <c r="D14" i="15"/>
  <c r="D15" i="14"/>
  <c r="D15" i="13"/>
  <c r="D14" i="12"/>
  <c r="D15" i="11"/>
  <c r="D15" i="9"/>
  <c r="D15" i="8"/>
  <c r="D15" i="7"/>
  <c r="D14" i="6"/>
  <c r="D15" i="5"/>
  <c r="D14" i="4"/>
  <c r="D15" i="3"/>
  <c r="D14" i="2"/>
  <c r="D15" i="27" l="1"/>
  <c r="D16" i="26"/>
  <c r="D16" i="25"/>
  <c r="D15" i="24"/>
  <c r="D15" i="23"/>
  <c r="D16" i="22"/>
  <c r="D14" i="21"/>
  <c r="D15" i="20"/>
  <c r="D17" i="19"/>
  <c r="D15" i="18"/>
  <c r="D16" i="17"/>
  <c r="D14" i="16"/>
  <c r="D15" i="15"/>
  <c r="D16" i="14"/>
  <c r="D16" i="13"/>
  <c r="D15" i="12"/>
  <c r="D16" i="11"/>
  <c r="D16" i="9"/>
  <c r="D16" i="8"/>
  <c r="D16" i="7"/>
  <c r="D15" i="6"/>
  <c r="D16" i="5"/>
  <c r="D15" i="4"/>
  <c r="D16" i="3"/>
  <c r="D15" i="2"/>
  <c r="D16" i="27" l="1"/>
  <c r="D17" i="26"/>
  <c r="D17" i="25"/>
  <c r="D16" i="24"/>
  <c r="D16" i="23"/>
  <c r="D17" i="22"/>
  <c r="D15" i="21"/>
  <c r="D16" i="20"/>
  <c r="D18" i="19"/>
  <c r="D16" i="18"/>
  <c r="D17" i="17"/>
  <c r="D15" i="16"/>
  <c r="D16" i="15"/>
  <c r="D17" i="14"/>
  <c r="D17" i="13"/>
  <c r="D16" i="12"/>
  <c r="D17" i="11"/>
  <c r="D17" i="9"/>
  <c r="D17" i="8"/>
  <c r="D17" i="7"/>
  <c r="D16" i="6"/>
  <c r="D17" i="5"/>
  <c r="D16" i="4"/>
  <c r="D17" i="3"/>
  <c r="C26" i="2"/>
  <c r="D16" i="2"/>
  <c r="C25" i="2"/>
  <c r="C27" i="2"/>
  <c r="C24" i="2"/>
  <c r="D17" i="27" l="1"/>
  <c r="D18" i="26"/>
  <c r="D18" i="25"/>
  <c r="D17" i="24"/>
  <c r="D17" i="23"/>
  <c r="D18" i="22"/>
  <c r="D16" i="21"/>
  <c r="D17" i="20"/>
  <c r="D19" i="19"/>
  <c r="D17" i="18"/>
  <c r="D18" i="17"/>
  <c r="D16" i="16"/>
  <c r="D17" i="15"/>
  <c r="D18" i="14"/>
  <c r="D18" i="13"/>
  <c r="D17" i="12"/>
  <c r="D18" i="11"/>
  <c r="D18" i="9"/>
  <c r="D18" i="8"/>
  <c r="D18" i="7"/>
  <c r="D17" i="6"/>
  <c r="D18" i="5"/>
  <c r="D17" i="4"/>
  <c r="D18" i="3"/>
  <c r="D17" i="2"/>
  <c r="D18" i="27" l="1"/>
  <c r="D19" i="26"/>
  <c r="D19" i="25"/>
  <c r="D18" i="24"/>
  <c r="D18" i="23"/>
  <c r="D19" i="22"/>
  <c r="D17" i="21"/>
  <c r="D18" i="20"/>
  <c r="D20" i="19"/>
  <c r="D18" i="18"/>
  <c r="D19" i="17"/>
  <c r="D17" i="16"/>
  <c r="D18" i="15"/>
  <c r="D19" i="14"/>
  <c r="D19" i="13"/>
  <c r="D18" i="12"/>
  <c r="D19" i="11"/>
  <c r="D19" i="9"/>
  <c r="D19" i="8"/>
  <c r="D19" i="7"/>
  <c r="D18" i="6"/>
  <c r="D19" i="5"/>
  <c r="D18" i="4"/>
  <c r="D19" i="3"/>
  <c r="D18" i="2"/>
  <c r="D19" i="27" l="1"/>
  <c r="D20" i="26"/>
  <c r="D20" i="25"/>
  <c r="D19" i="24"/>
  <c r="D19" i="23"/>
  <c r="D20" i="22"/>
  <c r="D18" i="21"/>
  <c r="D19" i="20"/>
  <c r="D21" i="19"/>
  <c r="D19" i="18"/>
  <c r="D20" i="17"/>
  <c r="D18" i="16"/>
  <c r="D19" i="15"/>
  <c r="D20" i="14"/>
  <c r="D20" i="13"/>
  <c r="D19" i="12"/>
  <c r="D20" i="11"/>
  <c r="D20" i="9"/>
  <c r="D20" i="8"/>
  <c r="D20" i="7"/>
  <c r="D19" i="6"/>
  <c r="D20" i="5"/>
  <c r="D19" i="4"/>
  <c r="D20" i="3"/>
  <c r="D19" i="2"/>
  <c r="D20" i="27" l="1"/>
  <c r="D21" i="26"/>
  <c r="D21" i="25"/>
  <c r="D20" i="24"/>
  <c r="D20" i="23"/>
  <c r="D21" i="22"/>
  <c r="D19" i="21"/>
  <c r="D20" i="20"/>
  <c r="D22" i="19"/>
  <c r="D20" i="18"/>
  <c r="D21" i="17"/>
  <c r="D19" i="16"/>
  <c r="D20" i="15"/>
  <c r="D21" i="14"/>
  <c r="D21" i="13"/>
  <c r="D20" i="12"/>
  <c r="D21" i="11"/>
  <c r="D21" i="9"/>
  <c r="D21" i="8"/>
  <c r="D21" i="7"/>
  <c r="D20" i="6"/>
  <c r="D21" i="5"/>
  <c r="D20" i="4"/>
  <c r="D21" i="3"/>
  <c r="D20" i="2"/>
  <c r="D21" i="27" l="1"/>
  <c r="D22" i="26"/>
  <c r="D22" i="25"/>
  <c r="D21" i="24"/>
  <c r="D21" i="23"/>
  <c r="D22" i="22"/>
  <c r="D20" i="21"/>
  <c r="D21" i="20"/>
  <c r="D23" i="19"/>
  <c r="D21" i="18"/>
  <c r="D22" i="17"/>
  <c r="D20" i="16"/>
  <c r="D21" i="15"/>
  <c r="D22" i="14"/>
  <c r="D22" i="13"/>
  <c r="D21" i="12"/>
  <c r="D22" i="11"/>
  <c r="D22" i="9"/>
  <c r="D22" i="8"/>
  <c r="D22" i="7"/>
  <c r="D21" i="6"/>
  <c r="D22" i="5"/>
  <c r="D21" i="4"/>
  <c r="D22" i="3"/>
  <c r="D21" i="2"/>
  <c r="C14" i="2"/>
  <c r="D22" i="27" l="1"/>
  <c r="D23" i="26"/>
  <c r="D23" i="25"/>
  <c r="D22" i="24"/>
  <c r="D22" i="23"/>
  <c r="D23" i="22"/>
  <c r="D21" i="21"/>
  <c r="D22" i="20"/>
  <c r="D24" i="19"/>
  <c r="D22" i="18"/>
  <c r="D23" i="17"/>
  <c r="D21" i="16"/>
  <c r="D22" i="15"/>
  <c r="D23" i="14"/>
  <c r="D23" i="13"/>
  <c r="D22" i="12"/>
  <c r="D23" i="11"/>
  <c r="D23" i="9"/>
  <c r="D23" i="8"/>
  <c r="D23" i="7"/>
  <c r="D22" i="6"/>
  <c r="D23" i="5"/>
  <c r="D22" i="4"/>
  <c r="D23" i="3"/>
  <c r="D22" i="2"/>
  <c r="D23" i="27" l="1"/>
  <c r="D24" i="26"/>
  <c r="D24" i="25"/>
  <c r="D23" i="24"/>
  <c r="D23" i="23"/>
  <c r="D24" i="22"/>
  <c r="D22" i="21"/>
  <c r="D23" i="20"/>
  <c r="D25" i="19"/>
  <c r="D23" i="18"/>
  <c r="D24" i="17"/>
  <c r="D22" i="16"/>
  <c r="D23" i="15"/>
  <c r="D24" i="14"/>
  <c r="D24" i="13"/>
  <c r="D23" i="12"/>
  <c r="D24" i="11"/>
  <c r="D24" i="9"/>
  <c r="D24" i="8"/>
  <c r="D24" i="7"/>
  <c r="D23" i="6"/>
  <c r="D24" i="5"/>
  <c r="D23" i="4"/>
  <c r="D24" i="3"/>
  <c r="D23" i="2"/>
  <c r="D24" i="27" l="1"/>
  <c r="D25" i="26"/>
  <c r="D25" i="25"/>
  <c r="D24" i="24"/>
  <c r="D24" i="23"/>
  <c r="D25" i="22"/>
  <c r="D23" i="21"/>
  <c r="D24" i="20"/>
  <c r="D26" i="19"/>
  <c r="D24" i="18"/>
  <c r="D25" i="17"/>
  <c r="D23" i="16"/>
  <c r="D24" i="15"/>
  <c r="D25" i="14"/>
  <c r="D25" i="13"/>
  <c r="D24" i="12"/>
  <c r="D25" i="11"/>
  <c r="D25" i="9"/>
  <c r="D25" i="8"/>
  <c r="D25" i="7"/>
  <c r="D24" i="6"/>
  <c r="D25" i="5"/>
  <c r="D24" i="4"/>
  <c r="D25" i="3"/>
  <c r="D24" i="2"/>
  <c r="D25" i="27" l="1"/>
  <c r="D26" i="26"/>
  <c r="D26" i="25"/>
  <c r="D25" i="24"/>
  <c r="D25" i="23"/>
  <c r="D26" i="22"/>
  <c r="D24" i="21"/>
  <c r="D25" i="20"/>
  <c r="D27" i="19"/>
  <c r="D25" i="18"/>
  <c r="D26" i="17"/>
  <c r="D24" i="16"/>
  <c r="D25" i="15"/>
  <c r="D26" i="14"/>
  <c r="D26" i="13"/>
  <c r="D25" i="12"/>
  <c r="D26" i="11"/>
  <c r="D26" i="9"/>
  <c r="D26" i="8"/>
  <c r="D26" i="7"/>
  <c r="D25" i="6"/>
  <c r="D26" i="5"/>
  <c r="D25" i="4"/>
  <c r="D26" i="3"/>
  <c r="D25" i="2"/>
  <c r="D26" i="27" l="1"/>
  <c r="D27" i="26"/>
  <c r="D27" i="25"/>
  <c r="D26" i="24"/>
  <c r="D26" i="23"/>
  <c r="D27" i="22"/>
  <c r="D25" i="21"/>
  <c r="D26" i="20"/>
  <c r="D26" i="18"/>
  <c r="D27" i="17"/>
  <c r="D25" i="16"/>
  <c r="D26" i="15"/>
  <c r="D27" i="14"/>
  <c r="D27" i="13"/>
  <c r="D26" i="12"/>
  <c r="D27" i="11"/>
  <c r="D27" i="9"/>
  <c r="D27" i="8"/>
  <c r="D27" i="7"/>
  <c r="D26" i="6"/>
  <c r="D27" i="5"/>
  <c r="D26" i="4"/>
  <c r="D27" i="3"/>
  <c r="D26" i="2"/>
  <c r="D27" i="27" l="1"/>
  <c r="D27" i="24"/>
  <c r="D27" i="23"/>
  <c r="D26" i="21"/>
  <c r="D27" i="20"/>
  <c r="D27" i="18"/>
  <c r="D26" i="16"/>
  <c r="D27" i="15"/>
  <c r="D27" i="12"/>
  <c r="D27" i="6"/>
  <c r="D27" i="4"/>
  <c r="D27" i="2"/>
  <c r="C15" i="2"/>
  <c r="D27" i="21" l="1"/>
  <c r="D27" i="16"/>
  <c r="C23" i="2"/>
  <c r="C22" i="2"/>
  <c r="C21" i="2"/>
  <c r="C20" i="2"/>
  <c r="C19" i="2"/>
  <c r="C18" i="2"/>
  <c r="C17" i="2"/>
  <c r="C16" i="2"/>
  <c r="C13" i="2"/>
  <c r="C12" i="2"/>
</calcChain>
</file>

<file path=xl/sharedStrings.xml><?xml version="1.0" encoding="utf-8"?>
<sst xmlns="http://schemas.openxmlformats.org/spreadsheetml/2006/main" count="1906" uniqueCount="68">
  <si>
    <t>Group Company</t>
  </si>
  <si>
    <t>SR GROUP</t>
  </si>
  <si>
    <t>Line of Business</t>
  </si>
  <si>
    <t>All Legal Entities</t>
  </si>
  <si>
    <t>Total Paid and Reported Losses as a Percentage of Ultimate Earned Premium</t>
  </si>
  <si>
    <t>Written Premium</t>
  </si>
  <si>
    <t>Reserves</t>
  </si>
  <si>
    <t>Treaty 
Year</t>
  </si>
  <si>
    <t>Earned Premium in USDm</t>
  </si>
  <si>
    <t>Reported Loss Ratios per Development Month</t>
  </si>
  <si>
    <t>100% line</t>
  </si>
  <si>
    <t>Paid Loss Ratios per Development Month</t>
  </si>
  <si>
    <t>Ult Loss Ratio</t>
  </si>
  <si>
    <t>Paid Losses</t>
  </si>
  <si>
    <t>Case Reserves</t>
  </si>
  <si>
    <t>IBNR</t>
  </si>
  <si>
    <t/>
  </si>
  <si>
    <t>SR Reinsurance</t>
  </si>
  <si>
    <t>SR Corporate Solutions</t>
  </si>
  <si>
    <t>Property</t>
  </si>
  <si>
    <t>Property Reinsurance</t>
  </si>
  <si>
    <t>Reinsurance</t>
  </si>
  <si>
    <t>Property Corporate Solutions</t>
  </si>
  <si>
    <t>Corporate Solutions</t>
  </si>
  <si>
    <t>Motor</t>
  </si>
  <si>
    <t>Motor Reinsurance</t>
  </si>
  <si>
    <t>Motor Prop Reinsurance</t>
  </si>
  <si>
    <t>Motor - NP &amp; Fac Reinsurance</t>
  </si>
  <si>
    <t>Liability</t>
  </si>
  <si>
    <t>Liability Reinsurance</t>
  </si>
  <si>
    <t>Liability Corporate Solutions</t>
  </si>
  <si>
    <t>Liability NP Reinsurance</t>
  </si>
  <si>
    <t>Liability - Prop &amp; Direct Reinsurance</t>
  </si>
  <si>
    <t>Accident &amp; Health and WC</t>
  </si>
  <si>
    <t>Accident &amp; Health Reinsurance</t>
  </si>
  <si>
    <t>Accident &amp; Health Corporate Solutions</t>
  </si>
  <si>
    <t>Specialty</t>
  </si>
  <si>
    <t>Specialty Reinsurance</t>
  </si>
  <si>
    <t>Specialty Corporate Solutions</t>
  </si>
  <si>
    <t>Credit &amp; Surety</t>
  </si>
  <si>
    <t>Credit &amp; Surety Reinsurance</t>
  </si>
  <si>
    <t>Credit &amp; Surety Corporate Solutions</t>
  </si>
  <si>
    <t>Various other lines &amp; multilines</t>
  </si>
  <si>
    <t>Swiss Re Loss Ratio Development Triangles 2022</t>
  </si>
  <si>
    <t>Item</t>
  </si>
  <si>
    <t>Comments</t>
  </si>
  <si>
    <t>As at date</t>
  </si>
  <si>
    <t>31 December 2022</t>
  </si>
  <si>
    <t>Basis</t>
  </si>
  <si>
    <r>
      <t xml:space="preserve">On an </t>
    </r>
    <r>
      <rPr>
        <b/>
        <sz val="12"/>
        <color theme="1"/>
        <rFont val="SwissReSans Light"/>
        <family val="2"/>
      </rPr>
      <t>Underwriting Year</t>
    </r>
    <r>
      <rPr>
        <sz val="12"/>
        <color theme="1"/>
        <rFont val="SwissReSans Light"/>
        <family val="2"/>
      </rPr>
      <t xml:space="preserve"> basis
On a US GAAP basis
On a gross basis before external retrocession</t>
    </r>
  </si>
  <si>
    <t>Currency</t>
  </si>
  <si>
    <t>In USDm, converted with exchange rates as at 31 December 2022</t>
  </si>
  <si>
    <t>Exclusions</t>
  </si>
  <si>
    <t>US Asbestos &amp; Environmental and non-traditional business are not included</t>
  </si>
  <si>
    <t>Swiss Re Group</t>
  </si>
  <si>
    <t>Comprises P&amp;C Reinsurance and Corporate Solutions business</t>
  </si>
  <si>
    <t xml:space="preserve">Earned premiums </t>
  </si>
  <si>
    <t>Earned premiums are net of commission
Earned premiums for underwriting year 2022 appear lower than prior years because only part of the underwriting year premium is earned at the end of calendar year 2022.  For this reason, 2022 reported and paid ratios look higher than the historically observed ratios</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</si>
  <si>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</si>
  <si>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</si>
  <si>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</si>
  <si>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</si>
  <si>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</si>
  <si>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</si>
  <si>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</si>
  <si>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</si>
  <si>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</si>
  <si>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Figures for the most recent year are distorted because only part of the underwriting year premium is earned at the end of calendar year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</si>
</sst>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 ###\ ###\ ###\ ##0"/>
    <numFmt numFmtId="165" formatCode="0.0%"/>
  </numFmts>
  <fonts count="18"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5">
    <xf numFmtId="0" fontId="0" fillId="0" borderId="0"/>
    <xf numFmtId="164"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cellStyleXfs>
  <cellXfs count="96">
    <xf numFmtId="0" fontId="0" fillId="0" borderId="0" xfId="0"/>
    <xf numFmtId="164" fontId="2" fillId="0" borderId="0" xfId="1" applyFont="1"/>
    <xf numFmtId="164" fontId="1" fillId="0" borderId="0" xfId="1"/>
    <xf numFmtId="0" fontId="1" fillId="2" borderId="0" xfId="2" applyFill="1"/>
    <xf numFmtId="164" fontId="3" fillId="0" borderId="0" xfId="1" applyFont="1"/>
    <xf numFmtId="0" fontId="4" fillId="2" borderId="0" xfId="2" applyFont="1" applyFill="1"/>
    <xf numFmtId="0" fontId="1" fillId="2" borderId="1" xfId="2" applyFill="1" applyBorder="1"/>
    <xf numFmtId="0" fontId="1" fillId="0" borderId="0" xfId="2"/>
    <xf numFmtId="164" fontId="1" fillId="0" borderId="1" xfId="1" applyBorder="1"/>
    <xf numFmtId="164" fontId="5" fillId="0" borderId="0" xfId="1" applyFont="1" applyAlignment="1">
      <alignment horizontal="left"/>
    </xf>
    <xf numFmtId="164" fontId="1" fillId="0" borderId="2" xfId="1" applyBorder="1"/>
    <xf numFmtId="164" fontId="6" fillId="0" borderId="2" xfId="1" applyFont="1" applyBorder="1"/>
    <xf numFmtId="164" fontId="7" fillId="0" borderId="2" xfId="1" applyFont="1" applyBorder="1" applyAlignment="1">
      <alignment horizontal="center"/>
    </xf>
    <xf numFmtId="164" fontId="5" fillId="0" borderId="2" xfId="1" applyFont="1" applyBorder="1" applyAlignment="1">
      <alignment horizontal="center"/>
    </xf>
    <xf numFmtId="164" fontId="5" fillId="0" borderId="0" xfId="1" applyFont="1" applyAlignment="1">
      <alignment horizontal="right"/>
    </xf>
    <xf numFmtId="1" fontId="1" fillId="0" borderId="0" xfId="1" applyNumberFormat="1" applyAlignment="1">
      <alignment horizontal="center"/>
    </xf>
    <xf numFmtId="164" fontId="6" fillId="0" borderId="0" xfId="1" applyFont="1"/>
    <xf numFmtId="164" fontId="7" fillId="0" borderId="0" xfId="1" applyFont="1" applyAlignment="1">
      <alignment horizontal="center" vertical="center" wrapText="1"/>
    </xf>
    <xf numFmtId="164" fontId="7" fillId="0" borderId="0" xfId="1" applyFont="1"/>
    <xf numFmtId="164" fontId="7" fillId="0" borderId="0" xfId="1" applyFont="1" applyAlignment="1">
      <alignment vertical="center"/>
    </xf>
    <xf numFmtId="164" fontId="1" fillId="3" borderId="0" xfId="1" applyFill="1"/>
    <xf numFmtId="1" fontId="1" fillId="3" borderId="3" xfId="3" applyNumberFormat="1" applyFont="1" applyFill="1" applyBorder="1"/>
    <xf numFmtId="164" fontId="9" fillId="0" borderId="0" xfId="1" applyFont="1" applyAlignment="1">
      <alignment horizontal="center" vertical="center" wrapText="1"/>
    </xf>
    <xf numFmtId="164" fontId="1" fillId="3" borderId="0" xfId="1" applyFill="1" applyAlignment="1">
      <alignment horizontal="center"/>
    </xf>
    <xf numFmtId="165" fontId="1" fillId="3" borderId="4" xfId="3" applyNumberFormat="1" applyFont="1" applyFill="1" applyBorder="1"/>
    <xf numFmtId="165" fontId="1" fillId="3" borderId="1" xfId="3" applyNumberFormat="1" applyFont="1" applyFill="1" applyBorder="1"/>
    <xf numFmtId="165" fontId="1" fillId="3" borderId="5" xfId="3" applyNumberFormat="1" applyFont="1" applyFill="1" applyBorder="1"/>
    <xf numFmtId="1" fontId="1" fillId="0" borderId="0" xfId="1" applyNumberFormat="1" applyAlignment="1">
      <alignment horizontal="center" vertical="center"/>
    </xf>
    <xf numFmtId="164" fontId="1" fillId="0" borderId="0" xfId="1" applyAlignment="1">
      <alignment vertical="center"/>
    </xf>
    <xf numFmtId="3" fontId="1" fillId="4" borderId="6" xfId="4" applyNumberFormat="1" applyFont="1" applyFill="1" applyBorder="1" applyAlignment="1">
      <alignment horizontal="center" vertical="center"/>
    </xf>
    <xf numFmtId="9" fontId="1" fillId="4" borderId="7" xfId="3" applyFont="1" applyFill="1" applyBorder="1" applyAlignment="1">
      <alignment horizontal="center" vertical="center"/>
    </xf>
    <xf numFmtId="9" fontId="1" fillId="4" borderId="8" xfId="3" applyFont="1" applyFill="1" applyBorder="1" applyAlignment="1">
      <alignment horizontal="center" vertical="center"/>
    </xf>
    <xf numFmtId="9" fontId="1" fillId="4" borderId="9" xfId="3" applyFont="1" applyFill="1" applyBorder="1" applyAlignment="1">
      <alignment horizontal="center" vertical="center"/>
    </xf>
    <xf numFmtId="9" fontId="1" fillId="4" borderId="10"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0" borderId="12" xfId="3" applyFont="1" applyFill="1" applyBorder="1" applyAlignment="1">
      <alignment horizontal="center" vertical="center"/>
    </xf>
    <xf numFmtId="9" fontId="1" fillId="0" borderId="13" xfId="3" applyFont="1" applyFill="1" applyBorder="1" applyAlignment="1">
      <alignment horizontal="center" vertical="center"/>
    </xf>
    <xf numFmtId="3" fontId="1" fillId="4" borderId="11" xfId="4" applyNumberFormat="1" applyFont="1" applyFill="1" applyBorder="1" applyAlignment="1">
      <alignment horizontal="center" vertical="center"/>
    </xf>
    <xf numFmtId="9" fontId="1" fillId="4" borderId="12" xfId="3" applyFont="1" applyFill="1" applyBorder="1" applyAlignment="1">
      <alignment horizontal="center" vertical="center"/>
    </xf>
    <xf numFmtId="9" fontId="1" fillId="4" borderId="0" xfId="3" applyFont="1" applyFill="1" applyBorder="1" applyAlignment="1">
      <alignment horizontal="center" vertical="center"/>
    </xf>
    <xf numFmtId="9" fontId="1" fillId="4" borderId="14" xfId="3" applyFont="1" applyFill="1" applyBorder="1" applyAlignment="1">
      <alignment horizontal="center" vertical="center"/>
    </xf>
    <xf numFmtId="9" fontId="1" fillId="4" borderId="13" xfId="3" applyFont="1" applyFill="1" applyBorder="1" applyAlignment="1">
      <alignment horizontal="center" vertical="center"/>
    </xf>
    <xf numFmtId="9" fontId="1" fillId="0" borderId="15" xfId="3" applyFont="1" applyFill="1" applyBorder="1" applyAlignment="1">
      <alignment horizontal="center" vertical="center"/>
    </xf>
    <xf numFmtId="9" fontId="1" fillId="0" borderId="0" xfId="1" applyNumberFormat="1" applyAlignment="1">
      <alignment horizontal="center" vertical="center"/>
    </xf>
    <xf numFmtId="9" fontId="1" fillId="0" borderId="0" xfId="4" applyNumberFormat="1" applyFont="1" applyFill="1" applyBorder="1" applyAlignment="1">
      <alignment horizontal="center" vertical="center"/>
    </xf>
    <xf numFmtId="3" fontId="1" fillId="0" borderId="16" xfId="4" applyNumberFormat="1" applyFont="1" applyFill="1" applyBorder="1" applyAlignment="1">
      <alignment horizontal="center" vertical="center"/>
    </xf>
    <xf numFmtId="9" fontId="1" fillId="4" borderId="17" xfId="3" applyFont="1" applyFill="1" applyBorder="1" applyAlignment="1">
      <alignment horizontal="center" vertical="center"/>
    </xf>
    <xf numFmtId="3" fontId="1" fillId="0" borderId="18" xfId="4"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Alignment="1">
      <alignment horizontal="center"/>
    </xf>
    <xf numFmtId="165" fontId="1" fillId="0" borderId="0" xfId="1" applyNumberFormat="1"/>
    <xf numFmtId="1" fontId="1" fillId="5" borderId="0" xfId="1" applyNumberFormat="1" applyFill="1" applyAlignment="1">
      <alignment horizontal="center" vertical="center"/>
    </xf>
    <xf numFmtId="164" fontId="1" fillId="0" borderId="0" xfId="1" applyAlignment="1">
      <alignment horizontal="center" vertical="center"/>
    </xf>
    <xf numFmtId="0" fontId="1" fillId="0" borderId="0" xfId="1" applyNumberFormat="1" applyAlignment="1">
      <alignment horizontal="center" vertical="center"/>
    </xf>
    <xf numFmtId="3" fontId="1" fillId="0" borderId="0" xfId="1" applyNumberFormat="1" applyAlignment="1">
      <alignment horizontal="center" vertical="center"/>
    </xf>
    <xf numFmtId="165" fontId="1" fillId="0" borderId="0" xfId="1" applyNumberFormat="1" applyAlignment="1">
      <alignment horizontal="center" vertical="center"/>
    </xf>
    <xf numFmtId="3" fontId="1" fillId="4" borderId="6" xfId="3" applyNumberFormat="1" applyFont="1" applyFill="1" applyBorder="1" applyAlignment="1">
      <alignment horizontal="center" vertical="center"/>
    </xf>
    <xf numFmtId="9" fontId="1" fillId="4" borderId="19" xfId="3" applyFont="1" applyFill="1" applyBorder="1" applyAlignment="1">
      <alignment horizontal="center" vertical="center"/>
    </xf>
    <xf numFmtId="9" fontId="1" fillId="4" borderId="20" xfId="3" applyFont="1" applyFill="1" applyBorder="1" applyAlignment="1">
      <alignment horizontal="center" vertical="center"/>
    </xf>
    <xf numFmtId="3" fontId="1" fillId="0" borderId="11" xfId="3" applyNumberFormat="1" applyFont="1" applyFill="1" applyBorder="1" applyAlignment="1">
      <alignment horizontal="center" vertical="center"/>
    </xf>
    <xf numFmtId="3" fontId="1" fillId="4" borderId="11" xfId="3" applyNumberFormat="1" applyFont="1" applyFill="1" applyBorder="1" applyAlignment="1">
      <alignment horizontal="center" vertical="center"/>
    </xf>
    <xf numFmtId="9" fontId="1" fillId="0" borderId="21" xfId="3" applyFont="1" applyFill="1" applyBorder="1" applyAlignment="1">
      <alignment horizontal="center" vertical="center"/>
    </xf>
    <xf numFmtId="9" fontId="1" fillId="0" borderId="17" xfId="3" applyFont="1" applyFill="1" applyBorder="1" applyAlignment="1">
      <alignment horizontal="center" vertical="center"/>
    </xf>
    <xf numFmtId="164" fontId="7" fillId="0" borderId="0" xfId="1" applyFont="1" applyAlignment="1">
      <alignment horizontal="center" vertical="center"/>
    </xf>
    <xf numFmtId="9" fontId="1" fillId="0" borderId="22" xfId="3" applyFont="1" applyFill="1" applyBorder="1" applyAlignment="1">
      <alignment horizontal="center" vertical="center"/>
    </xf>
    <xf numFmtId="9" fontId="1" fillId="0" borderId="23" xfId="3" applyFont="1" applyFill="1" applyBorder="1" applyAlignment="1">
      <alignment horizontal="center" vertical="center"/>
    </xf>
    <xf numFmtId="3" fontId="1" fillId="0" borderId="18" xfId="3" applyNumberFormat="1" applyFont="1" applyFill="1" applyBorder="1" applyAlignment="1">
      <alignment horizontal="center" vertical="center"/>
    </xf>
    <xf numFmtId="9" fontId="1" fillId="0" borderId="24"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Alignment="1">
      <alignment horizontal="center"/>
    </xf>
    <xf numFmtId="10" fontId="1" fillId="0" borderId="0" xfId="4" applyNumberFormat="1" applyFont="1" applyFill="1" applyBorder="1" applyAlignment="1">
      <alignment horizontal="center"/>
    </xf>
    <xf numFmtId="9" fontId="1" fillId="4" borderId="6" xfId="4" applyNumberFormat="1" applyFont="1" applyFill="1" applyBorder="1" applyAlignment="1">
      <alignment horizontal="center" vertical="center"/>
    </xf>
    <xf numFmtId="9" fontId="1" fillId="4" borderId="6" xfId="3" applyFont="1" applyFill="1" applyBorder="1" applyAlignment="1">
      <alignment horizontal="center" vertical="center"/>
    </xf>
    <xf numFmtId="9" fontId="1" fillId="0" borderId="11"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4" borderId="11" xfId="4" applyNumberFormat="1" applyFont="1" applyFill="1" applyBorder="1" applyAlignment="1">
      <alignment horizontal="center" vertical="center"/>
    </xf>
    <xf numFmtId="9" fontId="1" fillId="4" borderId="11" xfId="3" applyFont="1" applyFill="1" applyBorder="1" applyAlignment="1">
      <alignment horizontal="center" vertical="center"/>
    </xf>
    <xf numFmtId="9" fontId="1" fillId="0" borderId="18" xfId="4" applyNumberFormat="1" applyFont="1" applyFill="1" applyBorder="1" applyAlignment="1">
      <alignment horizontal="center" vertical="center"/>
    </xf>
    <xf numFmtId="9" fontId="1" fillId="0" borderId="18" xfId="3" applyFont="1" applyFill="1" applyBorder="1" applyAlignment="1">
      <alignment horizontal="center" vertical="center"/>
    </xf>
    <xf numFmtId="1" fontId="10" fillId="6" borderId="0" xfId="1" applyNumberFormat="1" applyFont="1" applyFill="1" applyAlignment="1">
      <alignment horizontal="center"/>
    </xf>
    <xf numFmtId="164" fontId="10" fillId="0" borderId="0" xfId="1" applyFont="1"/>
    <xf numFmtId="164" fontId="10" fillId="0" borderId="0" xfId="1" applyFont="1" applyAlignment="1">
      <alignment horizontal="center" vertical="center"/>
    </xf>
    <xf numFmtId="1" fontId="10" fillId="0" borderId="0" xfId="1" applyNumberFormat="1" applyFont="1" applyAlignment="1">
      <alignment horizontal="center"/>
    </xf>
    <xf numFmtId="0" fontId="11" fillId="0" borderId="0" xfId="0" applyFont="1"/>
    <xf numFmtId="0" fontId="1" fillId="2" borderId="25" xfId="2" applyFill="1" applyBorder="1"/>
    <xf numFmtId="0" fontId="12" fillId="0" borderId="0" xfId="0" applyFont="1"/>
    <xf numFmtId="0" fontId="13" fillId="0" borderId="0" xfId="0" applyFont="1" applyAlignment="1">
      <alignment vertical="center" readingOrder="1"/>
    </xf>
    <xf numFmtId="0" fontId="14" fillId="0" borderId="0" xfId="0" applyFont="1" applyAlignment="1">
      <alignment vertical="center" readingOrder="1"/>
    </xf>
    <xf numFmtId="0" fontId="15" fillId="0" borderId="0" xfId="0" applyFont="1"/>
    <xf numFmtId="0" fontId="16" fillId="0" borderId="0" xfId="0" applyFont="1" applyAlignment="1">
      <alignment vertical="center"/>
    </xf>
    <xf numFmtId="0" fontId="16" fillId="0" borderId="0" xfId="0" quotePrefix="1" applyFont="1" applyAlignment="1">
      <alignment vertical="center" wrapText="1"/>
    </xf>
    <xf numFmtId="0" fontId="16" fillId="0" borderId="0" xfId="0" applyFont="1" applyAlignment="1">
      <alignment vertical="center" wrapText="1"/>
    </xf>
    <xf numFmtId="164" fontId="5" fillId="0" borderId="0" xfId="1" applyFont="1" applyAlignment="1">
      <alignment horizontal="center" vertical="center"/>
    </xf>
    <xf numFmtId="9" fontId="7" fillId="0" borderId="0" xfId="3" applyFont="1" applyFill="1" applyBorder="1" applyAlignment="1">
      <alignment horizontal="left" vertical="center"/>
    </xf>
  </cellXfs>
  <cellStyles count="5">
    <cellStyle name="Comma 2" xfId="4" xr:uid="{5A8AD81B-77AB-49A4-9EE0-3A6917620D1E}"/>
    <cellStyle name="Normal" xfId="0" builtinId="0"/>
    <cellStyle name="Normal_Loss Ratio Tool_2009 2" xfId="1" xr:uid="{82AADABD-D8F3-4FB1-A3FE-38B83B3BA9C4}"/>
    <cellStyle name="Normal_Loss Ratio Tool_2009_New Design" xfId="2" xr:uid="{CA6F0C68-5FDC-4D24-ACE9-8DB1ED079D73}"/>
    <cellStyle name="Percent 2" xfId="3" xr:uid="{0CFC6E29-064A-47D6-A255-C86CBB0BEF19}"/>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xr9:uid="{CBCEEB46-E30A-443D-BFF8-14FE4DC4D19A}">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B09-4839-963D-A57CD914896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B09-4839-963D-A57CD9148965}"/>
              </c:ext>
            </c:extLst>
          </c:dPt>
          <c:dLbls>
            <c:dLbl>
              <c:idx val="12"/>
              <c:tx>
                <c:strRef>
                  <c:f>'SR GROUP'!$D$16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{3AE5C4A4-4EAE-46BB-A53D-C73F0F92C803}</c15:txfldGUID>
                      <c15:f>'SR GROUP'!$D$16</c15:f>
                      <c15:dlblFieldTableCache>
                        <c:ptCount val="1"/>
                        <c:pt idx="0">
                          <c:v>2011</c:v>
                        </c:pt>
                      </c15:dlblFieldTableCache>
                    </c15:dlblFTEntry>
                  </c15:dlblFieldTable>
                  <c15:showDataLabelsRange val="0"/>
                </c:ext>
                <c:ext xmlns:c16="http://schemas.microsoft.com/office/drawing/2014/chart" uri="{C3380CC4-5D6E-409C-BE32-E72D297353CC}">
                  <c16:uniqueId val="{00000002-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0.25552763982809895</c:v>
                </c:pt>
                <c:pt idx="1">
                  <c:v>0.59115672383710482</c:v>
                </c:pt>
                <c:pt idx="2">
                  <c:v>0.68164880560493424</c:v>
                </c:pt>
                <c:pt idx="3">
                  <c:v>0.74039645665107856</c:v>
                </c:pt>
                <c:pt idx="4">
                  <c:v>0.76986587125883099</c:v>
                </c:pt>
                <c:pt idx="5">
                  <c:v>0.78463087343661686</c:v>
                </c:pt>
                <c:pt idx="6">
                  <c:v>0.79715224931321538</c:v>
                </c:pt>
                <c:pt idx="7">
                  <c:v>0.82776355578642258</c:v>
                </c:pt>
                <c:pt idx="8">
                  <c:v>0.8420816513652204</c:v>
                </c:pt>
                <c:pt idx="9">
                  <c:v>0.84722256865970491</c:v>
                </c:pt>
                <c:pt idx="10">
                  <c:v>0.84127964114887299</c:v>
                </c:pt>
                <c:pt idx="11">
                  <c:v>0.84075192507460617</c:v>
                </c:pt>
                <c:pt idx="12">
                  <c:v>0.85227399637331258</c:v>
                </c:pt>
              </c:numCache>
            </c:numRef>
          </c:yVal>
          <c:smooth val="0"/>
          <c:extLst>
            <c:ext xmlns:c16="http://schemas.microsoft.com/office/drawing/2014/chart" uri="{C3380CC4-5D6E-409C-BE32-E72D297353CC}">
              <c16:uniqueId val="{00000003-1B09-4839-963D-A57CD9148965}"/>
            </c:ext>
          </c:extLst>
        </c:ser>
        <c:ser>
          <c:idx val="40"/>
          <c:order val="1"/>
          <c:tx>
            <c:strRef>
              <c:f>'SR GROUP'!$D$17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B09-4839-963D-A57CD914896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B09-4839-963D-A57CD9148965}"/>
              </c:ext>
            </c:extLst>
          </c:dPt>
          <c:dLbls>
            <c:dLbl>
              <c:idx val="11"/>
              <c:tx>
                <c:strRef>
                  <c:f>'SR GROUP'!$D$17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{994BAD48-E201-41AF-BFD4-B5F72471E23E}</c15:txfldGUID>
                      <c15:f>'SR GROUP'!$D$17</c15:f>
                      <c15:dlblFieldTableCache>
                        <c:ptCount val="1"/>
                        <c:pt idx="0">
                          <c:v>2012</c:v>
                        </c:pt>
                      </c15:dlblFieldTableCache>
                    </c15:dlblFTEntry>
                  </c15:dlblFieldTable>
                  <c15:showDataLabelsRange val="0"/>
                </c:ext>
                <c:ext xmlns:c16="http://schemas.microsoft.com/office/drawing/2014/chart" uri="{C3380CC4-5D6E-409C-BE32-E72D297353CC}">
                  <c16:uniqueId val="{00000006-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0.11612756080491232</c:v>
                </c:pt>
                <c:pt idx="1">
                  <c:v>0.43723579948320845</c:v>
                </c:pt>
                <c:pt idx="2">
                  <c:v>0.53619565744583031</c:v>
                </c:pt>
                <c:pt idx="3">
                  <c:v>0.57884097718902028</c:v>
                </c:pt>
                <c:pt idx="4">
                  <c:v>0.60393220473364717</c:v>
                </c:pt>
                <c:pt idx="5">
                  <c:v>0.62870632715238239</c:v>
                </c:pt>
                <c:pt idx="6">
                  <c:v>0.63662455880679103</c:v>
                </c:pt>
                <c:pt idx="7">
                  <c:v>0.65280654824590578</c:v>
                </c:pt>
                <c:pt idx="8">
                  <c:v>0.65852469153970306</c:v>
                </c:pt>
                <c:pt idx="9">
                  <c:v>0.66478711169277505</c:v>
                </c:pt>
                <c:pt idx="10">
                  <c:v>0.66847423200921741</c:v>
                </c:pt>
                <c:pt idx="11">
                  <c:v>0.68652146125720226</c:v>
                </c:pt>
              </c:numCache>
            </c:numRef>
          </c:yVal>
          <c:smooth val="0"/>
          <c:extLst>
            <c:ext xmlns:c16="http://schemas.microsoft.com/office/drawing/2014/chart" uri="{C3380CC4-5D6E-409C-BE32-E72D297353CC}">
              <c16:uniqueId val="{00000007-1B09-4839-963D-A57CD9148965}"/>
            </c:ext>
          </c:extLst>
        </c:ser>
        <c:ser>
          <c:idx val="41"/>
          <c:order val="2"/>
          <c:tx>
            <c:strRef>
              <c:f>'SR GROUP'!$D$18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B09-4839-963D-A57CD9148965}"/>
              </c:ext>
            </c:extLst>
          </c:dPt>
          <c:dLbls>
            <c:dLbl>
              <c:idx val="10"/>
              <c:tx>
                <c:strRef>
                  <c:f>'SR GROUP'!$D$18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{82913E48-C2AC-4C55-98D3-64A5213AF7F7}</c15:txfldGUID>
                      <c15:f>'SR GROUP'!$D$18</c15:f>
                      <c15:dlblFieldTableCache>
                        <c:ptCount val="1"/>
                        <c:pt idx="0">
                          <c:v>2013</c:v>
                        </c:pt>
                      </c15:dlblFieldTableCache>
                    </c15:dlblFTEntry>
                  </c15:dlblFieldTable>
                  <c15:showDataLabelsRange val="0"/>
                </c:ext>
                <c:ext xmlns:c16="http://schemas.microsoft.com/office/drawing/2014/chart" uri="{C3380CC4-5D6E-409C-BE32-E72D297353CC}">
                  <c16:uniqueId val="{00000009-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0.12434214008180972</c:v>
                </c:pt>
                <c:pt idx="1">
                  <c:v>0.42337648972968323</c:v>
                </c:pt>
                <c:pt idx="2">
                  <c:v>0.51554695338034595</c:v>
                </c:pt>
                <c:pt idx="3">
                  <c:v>0.54828676088020445</c:v>
                </c:pt>
                <c:pt idx="4">
                  <c:v>0.57565597674105684</c:v>
                </c:pt>
                <c:pt idx="5">
                  <c:v>0.59046504168073022</c:v>
                </c:pt>
                <c:pt idx="6">
                  <c:v>0.60229273391815907</c:v>
                </c:pt>
                <c:pt idx="7">
                  <c:v>0.60754469934284716</c:v>
                </c:pt>
                <c:pt idx="8">
                  <c:v>0.61617980645158454</c:v>
                </c:pt>
                <c:pt idx="9">
                  <c:v>0.6208256062447759</c:v>
                </c:pt>
                <c:pt idx="10">
                  <c:v>0.64181352917157175</c:v>
                </c:pt>
              </c:numCache>
            </c:numRef>
          </c:yVal>
          <c:smooth val="0"/>
          <c:extLst>
            <c:ext xmlns:c16="http://schemas.microsoft.com/office/drawing/2014/chart" uri="{C3380CC4-5D6E-409C-BE32-E72D297353CC}">
              <c16:uniqueId val="{0000000A-1B09-4839-963D-A57CD9148965}"/>
            </c:ext>
          </c:extLst>
        </c:ser>
        <c:ser>
          <c:idx val="42"/>
          <c:order val="3"/>
          <c:tx>
            <c:strRef>
              <c:f>'SR GROUP'!$D$19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B09-4839-963D-A57CD9148965}"/>
              </c:ext>
            </c:extLst>
          </c:dPt>
          <c:dLbls>
            <c:dLbl>
              <c:idx val="9"/>
              <c:tx>
                <c:strRef>
                  <c:f>'SR GROUP'!$D$19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{7D8971D0-2E36-4B1A-A710-90D43EBAEDAA}</c15:txfldGUID>
                      <c15:f>'SR GROUP'!$D$19</c15:f>
                      <c15:dlblFieldTableCache>
                        <c:ptCount val="1"/>
                        <c:pt idx="0">
                          <c:v>2014</c:v>
                        </c:pt>
                      </c15:dlblFieldTableCache>
                    </c15:dlblFTEntry>
                  </c15:dlblFieldTable>
                  <c15:showDataLabelsRange val="0"/>
                </c:ext>
                <c:ext xmlns:c16="http://schemas.microsoft.com/office/drawing/2014/chart" uri="{C3380CC4-5D6E-409C-BE32-E72D297353CC}">
                  <c16:uniqueId val="{0000000C-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9.8905632692767059E-2</c:v>
                </c:pt>
                <c:pt idx="1">
                  <c:v>0.37533559324635057</c:v>
                </c:pt>
                <c:pt idx="2">
                  <c:v>0.47523857313706619</c:v>
                </c:pt>
                <c:pt idx="3">
                  <c:v>0.52676645504309416</c:v>
                </c:pt>
                <c:pt idx="4">
                  <c:v>0.56797132138666384</c:v>
                </c:pt>
                <c:pt idx="5">
                  <c:v>0.6053324755654983</c:v>
                </c:pt>
                <c:pt idx="6">
                  <c:v>0.62445660268608705</c:v>
                </c:pt>
                <c:pt idx="7">
                  <c:v>0.63437475097558593</c:v>
                </c:pt>
                <c:pt idx="8">
                  <c:v>0.64461908251939737</c:v>
                </c:pt>
                <c:pt idx="9">
                  <c:v>0.67968412374716347</c:v>
                </c:pt>
              </c:numCache>
            </c:numRef>
          </c:yVal>
          <c:smooth val="0"/>
          <c:extLst>
            <c:ext xmlns:c16="http://schemas.microsoft.com/office/drawing/2014/chart" uri="{C3380CC4-5D6E-409C-BE32-E72D297353CC}">
              <c16:uniqueId val="{0000000D-1B09-4839-963D-A57CD9148965}"/>
            </c:ext>
          </c:extLst>
        </c:ser>
        <c:ser>
          <c:idx val="43"/>
          <c:order val="4"/>
          <c:tx>
            <c:strRef>
              <c:f>'SR GROUP'!$D$20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B09-4839-963D-A57CD914896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B09-4839-963D-A57CD9148965}"/>
              </c:ext>
            </c:extLst>
          </c:dPt>
          <c:dLbls>
            <c:dLbl>
              <c:idx val="8"/>
              <c:tx>
                <c:strRef>
                  <c:f>'SR GROUP'!$D$20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{DF96493F-AB6A-469E-B794-B3CC08F1AEC8}</c15:txfldGUID>
                      <c15:f>'SR GROUP'!$D$20</c15:f>
                      <c15:dlblFieldTableCache>
                        <c:ptCount val="1"/>
                        <c:pt idx="0">
                          <c:v>2015</c:v>
                        </c:pt>
                      </c15:dlblFieldTableCache>
                    </c15:dlblFTEntry>
                  </c15:dlblFieldTable>
                  <c15:showDataLabelsRange val="0"/>
                </c:ext>
                <c:ext xmlns:c16="http://schemas.microsoft.com/office/drawing/2014/chart" uri="{C3380CC4-5D6E-409C-BE32-E72D297353CC}">
                  <c16:uniqueId val="{00000010-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0.11060125120242102</c:v>
                </c:pt>
                <c:pt idx="1">
                  <c:v>0.41222104159497336</c:v>
                </c:pt>
                <c:pt idx="2">
                  <c:v>0.56629608068080795</c:v>
                </c:pt>
                <c:pt idx="3">
                  <c:v>0.62483062353072272</c:v>
                </c:pt>
                <c:pt idx="4">
                  <c:v>0.68280244620497321</c:v>
                </c:pt>
                <c:pt idx="5">
                  <c:v>0.70684272120976377</c:v>
                </c:pt>
                <c:pt idx="6">
                  <c:v>0.7265473704727885</c:v>
                </c:pt>
                <c:pt idx="7">
                  <c:v>0.74259102387928411</c:v>
                </c:pt>
                <c:pt idx="8">
                  <c:v>0.78376929658997174</c:v>
                </c:pt>
              </c:numCache>
            </c:numRef>
          </c:yVal>
          <c:smooth val="0"/>
          <c:extLst>
            <c:ext xmlns:c16="http://schemas.microsoft.com/office/drawing/2014/chart" uri="{C3380CC4-5D6E-409C-BE32-E72D297353CC}">
              <c16:uniqueId val="{00000011-1B09-4839-963D-A57CD9148965}"/>
            </c:ext>
          </c:extLst>
        </c:ser>
        <c:ser>
          <c:idx val="44"/>
          <c:order val="5"/>
          <c:tx>
            <c:strRef>
              <c:f>'SR GROUP'!$D$21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B09-4839-963D-A57CD9148965}"/>
              </c:ext>
            </c:extLst>
          </c:dPt>
          <c:dLbls>
            <c:dLbl>
              <c:idx val="7"/>
              <c:tx>
                <c:strRef>
                  <c:f>'SR GROUP'!$D$21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{94B37E75-DD85-42B4-943E-5EFD487C3844}</c15:txfldGUID>
                      <c15:f>'SR GROUP'!$D$21</c15:f>
                      <c15:dlblFieldTableCache>
                        <c:ptCount val="1"/>
                        <c:pt idx="0">
                          <c:v>2016</c:v>
                        </c:pt>
                      </c15:dlblFieldTableCache>
                    </c15:dlblFTEntry>
                  </c15:dlblFieldTable>
                  <c15:showDataLabelsRange val="0"/>
                </c:ext>
                <c:ext xmlns:c16="http://schemas.microsoft.com/office/drawing/2014/chart" uri="{C3380CC4-5D6E-409C-BE32-E72D297353CC}">
                  <c16:uniqueId val="{00000013-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0.1192352879197455</c:v>
                </c:pt>
                <c:pt idx="1">
                  <c:v>0.45743213935776428</c:v>
                </c:pt>
                <c:pt idx="2">
                  <c:v>0.60705013573351718</c:v>
                </c:pt>
                <c:pt idx="3">
                  <c:v>0.68762418039489714</c:v>
                </c:pt>
                <c:pt idx="4">
                  <c:v>0.73535242309407078</c:v>
                </c:pt>
                <c:pt idx="5">
                  <c:v>0.77222228544243099</c:v>
                </c:pt>
                <c:pt idx="6">
                  <c:v>0.79849369397731396</c:v>
                </c:pt>
                <c:pt idx="7">
                  <c:v>0.87728753363243106</c:v>
                </c:pt>
              </c:numCache>
            </c:numRef>
          </c:yVal>
          <c:smooth val="0"/>
          <c:extLst>
            <c:ext xmlns:c16="http://schemas.microsoft.com/office/drawing/2014/chart" uri="{C3380CC4-5D6E-409C-BE32-E72D297353CC}">
              <c16:uniqueId val="{00000014-1B09-4839-963D-A57CD9148965}"/>
            </c:ext>
          </c:extLst>
        </c:ser>
        <c:ser>
          <c:idx val="45"/>
          <c:order val="6"/>
          <c:tx>
            <c:strRef>
              <c:f>'SR GROUP'!$D$22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B09-4839-963D-A57CD9148965}"/>
              </c:ext>
            </c:extLst>
          </c:dPt>
          <c:dLbls>
            <c:dLbl>
              <c:idx val="6"/>
              <c:tx>
                <c:strRef>
                  <c:f>'SR GROUP'!$D$22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{88B6F37C-1C45-4156-A452-0EDC35418BED}</c15:txfldGUID>
                      <c15:f>'SR GROUP'!$D$22</c15:f>
                      <c15:dlblFieldTableCache>
                        <c:ptCount val="1"/>
                        <c:pt idx="0">
                          <c:v>2017</c:v>
                        </c:pt>
                      </c15:dlblFieldTableCache>
                    </c15:dlblFTEntry>
                  </c15:dlblFieldTable>
                  <c15:showDataLabelsRange val="0"/>
                </c:ext>
                <c:ext xmlns:c16="http://schemas.microsoft.com/office/drawing/2014/chart" uri="{C3380CC4-5D6E-409C-BE32-E72D297353CC}">
                  <c16:uniqueId val="{00000016-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0.19884112602421924</c:v>
                </c:pt>
                <c:pt idx="1">
                  <c:v>0.62712640804908948</c:v>
                </c:pt>
                <c:pt idx="2">
                  <c:v>0.81574780940074731</c:v>
                </c:pt>
                <c:pt idx="3">
                  <c:v>0.89361501713109714</c:v>
                </c:pt>
                <c:pt idx="4">
                  <c:v>0.93420872744078509</c:v>
                </c:pt>
                <c:pt idx="5">
                  <c:v>0.98469407083176042</c:v>
                </c:pt>
                <c:pt idx="6">
                  <c:v>1.0839784228326936</c:v>
                </c:pt>
              </c:numCache>
            </c:numRef>
          </c:yVal>
          <c:smooth val="0"/>
          <c:extLst>
            <c:ext xmlns:c16="http://schemas.microsoft.com/office/drawing/2014/chart" uri="{C3380CC4-5D6E-409C-BE32-E72D297353CC}">
              <c16:uniqueId val="{00000017-1B09-4839-963D-A57CD9148965}"/>
            </c:ext>
          </c:extLst>
        </c:ser>
        <c:ser>
          <c:idx val="46"/>
          <c:order val="7"/>
          <c:tx>
            <c:strRef>
              <c:f>'SR GROUP'!$D$23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B09-4839-963D-A57CD9148965}"/>
              </c:ext>
            </c:extLst>
          </c:dPt>
          <c:dLbls>
            <c:dLbl>
              <c:idx val="5"/>
              <c:tx>
                <c:strRef>
                  <c:f>'SR GROUP'!$D$23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{E514D7B8-8957-4BBA-8250-99E90B0FE9C9}</c15:txfldGUID>
                      <c15:f>'SR GROUP'!$D$23</c15:f>
                      <c15:dlblFieldTableCache>
                        <c:ptCount val="1"/>
                        <c:pt idx="0">
                          <c:v>2018</c:v>
                        </c:pt>
                      </c15:dlblFieldTableCache>
                    </c15:dlblFTEntry>
                  </c15:dlblFieldTable>
                  <c15:showDataLabelsRange val="0"/>
                </c:ext>
                <c:ext xmlns:c16="http://schemas.microsoft.com/office/drawing/2014/chart" uri="{C3380CC4-5D6E-409C-BE32-E72D297353CC}">
                  <c16:uniqueId val="{00000019-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0.15149270650756566</c:v>
                </c:pt>
                <c:pt idx="1">
                  <c:v>0.60570397111455121</c:v>
                </c:pt>
                <c:pt idx="2">
                  <c:v>0.75377296228854762</c:v>
                </c:pt>
                <c:pt idx="3">
                  <c:v>0.83088273359554965</c:v>
                </c:pt>
                <c:pt idx="4">
                  <c:v>0.89924163349751129</c:v>
                </c:pt>
                <c:pt idx="5">
                  <c:v>1.031601368230272</c:v>
                </c:pt>
              </c:numCache>
            </c:numRef>
          </c:yVal>
          <c:smooth val="0"/>
          <c:extLst>
            <c:ext xmlns:c16="http://schemas.microsoft.com/office/drawing/2014/chart" uri="{C3380CC4-5D6E-409C-BE32-E72D297353CC}">
              <c16:uniqueId val="{0000001A-1B09-4839-963D-A57CD9148965}"/>
            </c:ext>
          </c:extLst>
        </c:ser>
        <c:ser>
          <c:idx val="47"/>
          <c:order val="8"/>
          <c:tx>
            <c:strRef>
              <c:f>'SR GROUP'!$D$24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B09-4839-963D-A57CD9148965}"/>
              </c:ext>
            </c:extLst>
          </c:dPt>
          <c:dLbls>
            <c:dLbl>
              <c:idx val="4"/>
              <c:tx>
                <c:strRef>
                  <c:f>'SR GROUP'!$D$24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{9DE90436-FC32-412C-8E8B-77F9DB52CACE}</c15:txfldGUID>
                      <c15:f>'SR GROUP'!$D$24</c15:f>
                      <c15:dlblFieldTableCache>
                        <c:ptCount val="1"/>
                        <c:pt idx="0">
                          <c:v>2019</c:v>
                        </c:pt>
                      </c15:dlblFieldTableCache>
                    </c15:dlblFTEntry>
                  </c15:dlblFieldTable>
                  <c15:showDataLabelsRange val="0"/>
                </c:ext>
                <c:ext xmlns:c16="http://schemas.microsoft.com/office/drawing/2014/chart" uri="{C3380CC4-5D6E-409C-BE32-E72D297353CC}">
                  <c16:uniqueId val="{0000001C-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0.18959638651336874</c:v>
                </c:pt>
                <c:pt idx="1">
                  <c:v>0.52782534750256449</c:v>
                </c:pt>
                <c:pt idx="2">
                  <c:v>0.67624925981663475</c:v>
                </c:pt>
                <c:pt idx="3">
                  <c:v>0.75177047177465139</c:v>
                </c:pt>
                <c:pt idx="4">
                  <c:v>0.95494841895888871</c:v>
                </c:pt>
              </c:numCache>
            </c:numRef>
          </c:yVal>
          <c:smooth val="0"/>
          <c:extLst>
            <c:ext xmlns:c16="http://schemas.microsoft.com/office/drawing/2014/chart" uri="{C3380CC4-5D6E-409C-BE32-E72D297353CC}">
              <c16:uniqueId val="{0000001D-1B09-4839-963D-A57CD9148965}"/>
            </c:ext>
          </c:extLst>
        </c:ser>
        <c:ser>
          <c:idx val="48"/>
          <c:order val="9"/>
          <c:tx>
            <c:strRef>
              <c:f>'SR GROUP'!$D$25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B09-4839-963D-A57CD9148965}"/>
              </c:ext>
            </c:extLst>
          </c:dPt>
          <c:dLbls>
            <c:dLbl>
              <c:idx val="3"/>
              <c:tx>
                <c:strRef>
                  <c:f>'SR GROUP'!$D$25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{B2E151A4-B9ED-41D6-8078-C8FBD668894F}</c15:txfldGUID>
                      <c15:f>'SR GROUP'!$D$25</c15:f>
                      <c15:dlblFieldTableCache>
                        <c:ptCount val="1"/>
                        <c:pt idx="0">
                          <c:v>2020</c:v>
                        </c:pt>
                      </c15:dlblFieldTableCache>
                    </c15:dlblFTEntry>
                  </c15:dlblFieldTable>
                  <c15:showDataLabelsRange val="0"/>
                </c:ext>
                <c:ext xmlns:c16="http://schemas.microsoft.com/office/drawing/2014/chart" uri="{C3380CC4-5D6E-409C-BE32-E72D297353CC}">
                  <c16:uniqueId val="{0000001F-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0.12065937941051348</c:v>
                </c:pt>
                <c:pt idx="1">
                  <c:v>0.38721580505990844</c:v>
                </c:pt>
                <c:pt idx="2">
                  <c:v>0.52007708265291408</c:v>
                </c:pt>
                <c:pt idx="3">
                  <c:v>0.79096195098341548</c:v>
                </c:pt>
              </c:numCache>
            </c:numRef>
          </c:yVal>
          <c:smooth val="0"/>
          <c:extLst>
            <c:ext xmlns:c16="http://schemas.microsoft.com/office/drawing/2014/chart" uri="{C3380CC4-5D6E-409C-BE32-E72D297353CC}">
              <c16:uniqueId val="{00000020-1B09-4839-963D-A57CD9148965}"/>
            </c:ext>
          </c:extLst>
        </c:ser>
        <c:ser>
          <c:idx val="49"/>
          <c:order val="10"/>
          <c:tx>
            <c:strRef>
              <c:f>'SR GROUP'!$D$26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B09-4839-963D-A57CD9148965}"/>
              </c:ext>
            </c:extLst>
          </c:dPt>
          <c:dLbls>
            <c:dLbl>
              <c:idx val="2"/>
              <c:tx>
                <c:strRef>
                  <c:f>'SR GROUP'!$D$26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{0F147561-4060-48D9-A2F0-19000AE24E25}</c15:txfldGUID>
                      <c15:f>'SR GROUP'!$D$26</c15:f>
                      <c15:dlblFieldTableCache>
                        <c:ptCount val="1"/>
                        <c:pt idx="0">
                          <c:v>2021</c:v>
                        </c:pt>
                      </c15:dlblFieldTableCache>
                    </c15:dlblFTEntry>
                  </c15:dlblFieldTable>
                  <c15:showDataLabelsRange val="0"/>
                </c:ext>
                <c:ext xmlns:c16="http://schemas.microsoft.com/office/drawing/2014/chart" uri="{C3380CC4-5D6E-409C-BE32-E72D297353CC}">
                  <c16:uniqueId val="{00000022-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0.14790929288273971</c:v>
                </c:pt>
                <c:pt idx="1">
                  <c:v>0.45192323493651287</c:v>
                </c:pt>
                <c:pt idx="2">
                  <c:v>0.83094701713996089</c:v>
                </c:pt>
              </c:numCache>
            </c:numRef>
          </c:yVal>
          <c:smooth val="0"/>
          <c:extLst>
            <c:ext xmlns:c16="http://schemas.microsoft.com/office/drawing/2014/chart" uri="{C3380CC4-5D6E-409C-BE32-E72D297353CC}">
              <c16:uniqueId val="{00000023-1B09-4839-963D-A57CD9148965}"/>
            </c:ext>
          </c:extLst>
        </c:ser>
        <c:ser>
          <c:idx val="50"/>
          <c:order val="11"/>
          <c:tx>
            <c:strRef>
              <c:f>'SR GROUP'!$D$27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GROUP'!$D$27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{215D5A1F-BE12-4722-A2F1-E123E350F54C}</c15:txfldGUID>
                      <c15:f>'SR GROUP'!$D$27</c15:f>
                      <c15:dlblFieldTableCache>
                        <c:ptCount val="1"/>
                        <c:pt idx="0">
                          <c:v>2022</c:v>
                        </c:pt>
                      </c15:dlblFieldTableCache>
                    </c15:dlblFTEntry>
                  </c15:dlblFieldTable>
                  <c15:showDataLabelsRange val="0"/>
                </c:ext>
                <c:ext xmlns:c16="http://schemas.microsoft.com/office/drawing/2014/chart" uri="{C3380CC4-5D6E-409C-BE32-E72D297353CC}">
                  <c16:uniqueId val="{00000024-1B09-4839-963D-A57CD91489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GROUP'!$H$11,'SR GROUP'!$H$11)</c:f>
              <c:numCache>
                <c:formatCode>0</c:formatCode>
                <c:ptCount val="2"/>
                <c:pt idx="0">
                  <c:v>12</c:v>
                </c:pt>
                <c:pt idx="1">
                  <c:v>12</c:v>
                </c:pt>
              </c:numCache>
            </c:numRef>
          </c:xVal>
          <c:yVal>
            <c:numRef>
              <c:f>('SR GROUP'!$H$27,'SR GROUP'!$F$66)</c:f>
              <c:numCache>
                <c:formatCode>0%</c:formatCode>
                <c:ptCount val="2"/>
                <c:pt idx="0">
                  <c:v>0.22617471356429814</c:v>
                </c:pt>
                <c:pt idx="1">
                  <c:v>0.81018020272682034</c:v>
                </c:pt>
              </c:numCache>
            </c:numRef>
          </c:yVal>
          <c:smooth val="0"/>
          <c:extLst>
            <c:ext xmlns:c16="http://schemas.microsoft.com/office/drawing/2014/chart" uri="{C3380CC4-5D6E-409C-BE32-E72D297353CC}">
              <c16:uniqueId val="{00000025-1B09-4839-963D-A57CD914896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Reinsurance'!$H$50</c:f>
              <c:strCache>
                <c:ptCount val="1"/>
                <c:pt idx="0">
                  <c:v>Paid Losses</c:v>
                </c:pt>
              </c:strCache>
            </c:strRef>
          </c:tx>
          <c:spPr>
            <a:solidFill>
              <a:srgbClr val="C1BDDC"/>
            </a:solidFill>
            <a:ln w="3175">
              <a:solidFill>
                <a:srgbClr val="FFFFFF"/>
              </a:solidFill>
              <a:prstDash val="solid"/>
            </a:ln>
          </c:spPr>
          <c:invertIfNegative val="0"/>
          <c:cat>
            <c:numRef>
              <c:f>'Property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Reinsurance'!$H$51:$H$66</c:f>
              <c:numCache>
                <c:formatCode>0%</c:formatCode>
                <c:ptCount val="16"/>
                <c:pt idx="0">
                  <c:v>0.51668846619818021</c:v>
                </c:pt>
                <c:pt idx="1">
                  <c:v>0.51377199983391997</c:v>
                </c:pt>
                <c:pt idx="2">
                  <c:v>0.63935745033704916</c:v>
                </c:pt>
                <c:pt idx="3">
                  <c:v>1.1703975621335356</c:v>
                </c:pt>
                <c:pt idx="4">
                  <c:v>0.96410564490032657</c:v>
                </c:pt>
                <c:pt idx="5">
                  <c:v>0.51604344179595263</c:v>
                </c:pt>
                <c:pt idx="6">
                  <c:v>0.4739808510207566</c:v>
                </c:pt>
                <c:pt idx="7">
                  <c:v>0.42558367318969137</c:v>
                </c:pt>
                <c:pt idx="8">
                  <c:v>0.54691759779476268</c:v>
                </c:pt>
                <c:pt idx="9">
                  <c:v>0.63426268620892368</c:v>
                </c:pt>
                <c:pt idx="10">
                  <c:v>1.0159043573744884</c:v>
                </c:pt>
                <c:pt idx="11">
                  <c:v>0.97984137562311546</c:v>
                </c:pt>
                <c:pt idx="12">
                  <c:v>0.89661841422906885</c:v>
                </c:pt>
                <c:pt idx="13">
                  <c:v>0.51379851277819799</c:v>
                </c:pt>
                <c:pt idx="14">
                  <c:v>0.34307387827954033</c:v>
                </c:pt>
                <c:pt idx="15">
                  <c:v>7.9800030008052844E-2</c:v>
                </c:pt>
              </c:numCache>
            </c:numRef>
          </c:val>
          <c:extLst>
            <c:ext xmlns:c16="http://schemas.microsoft.com/office/drawing/2014/chart" uri="{C3380CC4-5D6E-409C-BE32-E72D297353CC}">
              <c16:uniqueId val="{00000000-846F-401B-98AA-B48F2148A1BB}"/>
            </c:ext>
          </c:extLst>
        </c:ser>
        <c:ser>
          <c:idx val="2"/>
          <c:order val="2"/>
          <c:tx>
            <c:strRef>
              <c:f>'Property Reinsurance'!$I$50</c:f>
              <c:strCache>
                <c:ptCount val="1"/>
                <c:pt idx="0">
                  <c:v>Case Reserves</c:v>
                </c:pt>
              </c:strCache>
            </c:strRef>
          </c:tx>
          <c:spPr>
            <a:solidFill>
              <a:srgbClr val="FCAF86"/>
            </a:solidFill>
            <a:ln w="12700">
              <a:solidFill>
                <a:srgbClr val="FFFFFF"/>
              </a:solidFill>
              <a:prstDash val="solid"/>
            </a:ln>
          </c:spPr>
          <c:invertIfNegative val="0"/>
          <c:cat>
            <c:numRef>
              <c:f>'Property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Reinsurance'!$I$51:$I$66</c:f>
              <c:numCache>
                <c:formatCode>0%</c:formatCode>
                <c:ptCount val="16"/>
                <c:pt idx="0">
                  <c:v>3.0260289379725699E-3</c:v>
                </c:pt>
                <c:pt idx="1">
                  <c:v>4.8569202431669976E-3</c:v>
                </c:pt>
                <c:pt idx="2">
                  <c:v>4.1116225462381681E-3</c:v>
                </c:pt>
                <c:pt idx="3">
                  <c:v>8.3498962335326991E-3</c:v>
                </c:pt>
                <c:pt idx="4">
                  <c:v>5.4041900290515837E-3</c:v>
                </c:pt>
                <c:pt idx="5">
                  <c:v>5.1335395701574563E-3</c:v>
                </c:pt>
                <c:pt idx="6">
                  <c:v>5.7382699433055654E-3</c:v>
                </c:pt>
                <c:pt idx="7">
                  <c:v>1.2924936762016167E-2</c:v>
                </c:pt>
                <c:pt idx="8">
                  <c:v>9.8938324398011555E-3</c:v>
                </c:pt>
                <c:pt idx="9">
                  <c:v>2.5590792592770834E-2</c:v>
                </c:pt>
                <c:pt idx="10">
                  <c:v>5.4212776533655138E-2</c:v>
                </c:pt>
                <c:pt idx="11">
                  <c:v>7.5356913497346911E-2</c:v>
                </c:pt>
                <c:pt idx="12">
                  <c:v>0.12075096992551047</c:v>
                </c:pt>
                <c:pt idx="13">
                  <c:v>0.14681454440805658</c:v>
                </c:pt>
                <c:pt idx="14">
                  <c:v>0.24052355068827119</c:v>
                </c:pt>
                <c:pt idx="15">
                  <c:v>0.19081863088812903</c:v>
                </c:pt>
              </c:numCache>
            </c:numRef>
          </c:val>
          <c:extLst>
            <c:ext xmlns:c16="http://schemas.microsoft.com/office/drawing/2014/chart" uri="{C3380CC4-5D6E-409C-BE32-E72D297353CC}">
              <c16:uniqueId val="{00000001-846F-401B-98AA-B48F2148A1BB}"/>
            </c:ext>
          </c:extLst>
        </c:ser>
        <c:ser>
          <c:idx val="3"/>
          <c:order val="3"/>
          <c:tx>
            <c:strRef>
              <c:f>'Property Reinsurance'!$J$50</c:f>
              <c:strCache>
                <c:ptCount val="1"/>
                <c:pt idx="0">
                  <c:v>IBNR</c:v>
                </c:pt>
              </c:strCache>
            </c:strRef>
          </c:tx>
          <c:spPr>
            <a:solidFill>
              <a:srgbClr val="A3D6D5"/>
            </a:solidFill>
            <a:ln w="12700">
              <a:solidFill>
                <a:srgbClr val="FFFFFF"/>
              </a:solidFill>
              <a:prstDash val="solid"/>
            </a:ln>
          </c:spPr>
          <c:invertIfNegative val="0"/>
          <c:cat>
            <c:numRef>
              <c:f>'Property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Reinsurance'!$J$51:$J$66</c:f>
              <c:numCache>
                <c:formatCode>0%</c:formatCode>
                <c:ptCount val="16"/>
                <c:pt idx="0">
                  <c:v>5.0810927991490316E-5</c:v>
                </c:pt>
                <c:pt idx="1">
                  <c:v>8.1647554083119677E-5</c:v>
                </c:pt>
                <c:pt idx="2">
                  <c:v>7.1555505317478889E-5</c:v>
                </c:pt>
                <c:pt idx="3">
                  <c:v>9.6679987679193068E-3</c:v>
                </c:pt>
                <c:pt idx="4">
                  <c:v>2.5848292293177404E-3</c:v>
                </c:pt>
                <c:pt idx="5">
                  <c:v>7.77862485209424E-4</c:v>
                </c:pt>
                <c:pt idx="6">
                  <c:v>3.8480799391078406E-4</c:v>
                </c:pt>
                <c:pt idx="7">
                  <c:v>4.9863442699994384E-4</c:v>
                </c:pt>
                <c:pt idx="8">
                  <c:v>6.3467971724131037E-4</c:v>
                </c:pt>
                <c:pt idx="9">
                  <c:v>4.7228727826400174E-3</c:v>
                </c:pt>
                <c:pt idx="10">
                  <c:v>9.4628831313223697E-3</c:v>
                </c:pt>
                <c:pt idx="11">
                  <c:v>1.1421236533741806E-3</c:v>
                </c:pt>
                <c:pt idx="12">
                  <c:v>3.72285295707813E-2</c:v>
                </c:pt>
                <c:pt idx="13">
                  <c:v>0.13495994193082853</c:v>
                </c:pt>
                <c:pt idx="14">
                  <c:v>0.24252985173484803</c:v>
                </c:pt>
                <c:pt idx="15">
                  <c:v>0.58771905633170063</c:v>
                </c:pt>
              </c:numCache>
            </c:numRef>
          </c:val>
          <c:extLst>
            <c:ext xmlns:c16="http://schemas.microsoft.com/office/drawing/2014/chart" uri="{C3380CC4-5D6E-409C-BE32-E72D297353CC}">
              <c16:uniqueId val="{00000002-846F-401B-98AA-B48F2148A1BB}"/>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Reinsurance'!$F$12:$F$27</c:f>
              <c:numCache>
                <c:formatCode>#,##0</c:formatCode>
                <c:ptCount val="16"/>
                <c:pt idx="0">
                  <c:v>3837.7083570477243</c:v>
                </c:pt>
                <c:pt idx="1">
                  <c:v>3959.6266101457863</c:v>
                </c:pt>
                <c:pt idx="2">
                  <c:v>4154.7109613778694</c:v>
                </c:pt>
                <c:pt idx="3">
                  <c:v>3985.3031018843903</c:v>
                </c:pt>
                <c:pt idx="4">
                  <c:v>4921.4675475932354</c:v>
                </c:pt>
                <c:pt idx="5">
                  <c:v>6433.2914158182357</c:v>
                </c:pt>
                <c:pt idx="6">
                  <c:v>5848.8603225849756</c:v>
                </c:pt>
                <c:pt idx="7">
                  <c:v>5294.6555769746619</c:v>
                </c:pt>
                <c:pt idx="8">
                  <c:v>5593.4335044206146</c:v>
                </c:pt>
                <c:pt idx="9">
                  <c:v>5532.248896187486</c:v>
                </c:pt>
                <c:pt idx="10">
                  <c:v>5408.0484642472693</c:v>
                </c:pt>
                <c:pt idx="11">
                  <c:v>5552.4115369742949</c:v>
                </c:pt>
                <c:pt idx="12">
                  <c:v>6856.3580547848842</c:v>
                </c:pt>
                <c:pt idx="13">
                  <c:v>6887.7775602814463</c:v>
                </c:pt>
                <c:pt idx="14">
                  <c:v>7137.0726775130133</c:v>
                </c:pt>
                <c:pt idx="15">
                  <c:v>5300.3643097175373</c:v>
                </c:pt>
              </c:numCache>
            </c:numRef>
          </c:val>
          <c:smooth val="0"/>
          <c:extLst>
            <c:ext xmlns:c16="http://schemas.microsoft.com/office/drawing/2014/chart" uri="{C3380CC4-5D6E-409C-BE32-E72D297353CC}">
              <c16:uniqueId val="{00000003-846F-401B-98AA-B48F2148A1BB}"/>
            </c:ext>
          </c:extLst>
        </c:ser>
        <c:ser>
          <c:idx val="4"/>
          <c:order val="4"/>
          <c:tx>
            <c:strRef>
              <c:f>'Property Reinsurance'!$B$9</c:f>
              <c:strCache>
                <c:ptCount val="1"/>
                <c:pt idx="0">
                  <c:v>Written Premium</c:v>
                </c:pt>
              </c:strCache>
            </c:strRef>
          </c:tx>
          <c:marker>
            <c:symbol val="star"/>
            <c:size val="7"/>
            <c:spPr>
              <a:noFill/>
              <a:ln>
                <a:solidFill>
                  <a:srgbClr val="A29FCC"/>
                </a:solidFill>
                <a:prstDash val="solid"/>
              </a:ln>
            </c:spPr>
          </c:marker>
          <c:cat>
            <c:numRef>
              <c:f>'Property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Reinsurance'!$B$12:$B$27</c:f>
            </c:numRef>
          </c:val>
          <c:smooth val="0"/>
          <c:extLst>
            <c:ext xmlns:c16="http://schemas.microsoft.com/office/drawing/2014/chart" uri="{C3380CC4-5D6E-409C-BE32-E72D297353CC}">
              <c16:uniqueId val="{00000004-846F-401B-98AA-B48F2148A1BB}"/>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7AFD-473B-8A9D-DAC96E3AC6F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7AFD-473B-8A9D-DAC96E3AC6F6}"/>
              </c:ext>
            </c:extLst>
          </c:dPt>
          <c:dLbls>
            <c:dLbl>
              <c:idx val="12"/>
              <c:tx>
                <c:strRef>
                  <c:f>'Property CS'!$D$16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{68184B92-0DB7-4B0A-9767-EED4F0170108}</c15:txfldGUID>
                      <c15:f>'Property CS'!$D$16</c15:f>
                      <c15:dlblFieldTableCache>
                        <c:ptCount val="1"/>
                        <c:pt idx="0">
                          <c:v>2011</c:v>
                        </c:pt>
                      </c15:dlblFieldTableCache>
                    </c15:dlblFTEntry>
                  </c15:dlblFieldTable>
                  <c15:showDataLabelsRange val="0"/>
                </c:ext>
                <c:ext xmlns:c16="http://schemas.microsoft.com/office/drawing/2014/chart" uri="{C3380CC4-5D6E-409C-BE32-E72D297353CC}">
                  <c16:uniqueId val="{00000002-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CS'!$H$11:$S$11,'Property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CS'!$H$16:$S$16,'Property CS'!$F$55)</c:f>
              <c:numCache>
                <c:formatCode>0%</c:formatCode>
                <c:ptCount val="13"/>
                <c:pt idx="0">
                  <c:v>9.5173712932644358E-2</c:v>
                </c:pt>
                <c:pt idx="1">
                  <c:v>0.44289372995764242</c:v>
                </c:pt>
                <c:pt idx="2">
                  <c:v>0.54856349890362632</c:v>
                </c:pt>
                <c:pt idx="3">
                  <c:v>0.52143871467626945</c:v>
                </c:pt>
                <c:pt idx="4">
                  <c:v>0.53919419544723413</c:v>
                </c:pt>
                <c:pt idx="5">
                  <c:v>0.54536990863841062</c:v>
                </c:pt>
                <c:pt idx="6">
                  <c:v>0.54670964997810279</c:v>
                </c:pt>
                <c:pt idx="7">
                  <c:v>0.55712661923167461</c:v>
                </c:pt>
                <c:pt idx="8">
                  <c:v>0.55778240893517317</c:v>
                </c:pt>
                <c:pt idx="9">
                  <c:v>0.55728457018532396</c:v>
                </c:pt>
                <c:pt idx="10">
                  <c:v>0.55726141490782533</c:v>
                </c:pt>
                <c:pt idx="11">
                  <c:v>0.55703323424644424</c:v>
                </c:pt>
                <c:pt idx="12">
                  <c:v>0.55703326248252738</c:v>
                </c:pt>
              </c:numCache>
            </c:numRef>
          </c:yVal>
          <c:smooth val="0"/>
          <c:extLst>
            <c:ext xmlns:c16="http://schemas.microsoft.com/office/drawing/2014/chart" uri="{C3380CC4-5D6E-409C-BE32-E72D297353CC}">
              <c16:uniqueId val="{00000003-7AFD-473B-8A9D-DAC96E3AC6F6}"/>
            </c:ext>
          </c:extLst>
        </c:ser>
        <c:ser>
          <c:idx val="40"/>
          <c:order val="1"/>
          <c:tx>
            <c:strRef>
              <c:f>'Property CS'!$D$17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7AFD-473B-8A9D-DAC96E3AC6F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7AFD-473B-8A9D-DAC96E3AC6F6}"/>
              </c:ext>
            </c:extLst>
          </c:dPt>
          <c:dLbls>
            <c:dLbl>
              <c:idx val="11"/>
              <c:tx>
                <c:strRef>
                  <c:f>'Property CS'!$D$17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{DA759836-0920-495A-84D5-AC99D2CA0DE3}</c15:txfldGUID>
                      <c15:f>'Property CS'!$D$17</c15:f>
                      <c15:dlblFieldTableCache>
                        <c:ptCount val="1"/>
                        <c:pt idx="0">
                          <c:v>2012</c:v>
                        </c:pt>
                      </c15:dlblFieldTableCache>
                    </c15:dlblFTEntry>
                  </c15:dlblFieldTable>
                  <c15:showDataLabelsRange val="0"/>
                </c:ext>
                <c:ext xmlns:c16="http://schemas.microsoft.com/office/drawing/2014/chart" uri="{C3380CC4-5D6E-409C-BE32-E72D297353CC}">
                  <c16:uniqueId val="{00000006-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CS'!$H$11:$R$11,'Property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CS'!$H$17:$R$17,'Property CS'!$F$56)</c:f>
              <c:numCache>
                <c:formatCode>0%</c:formatCode>
                <c:ptCount val="12"/>
                <c:pt idx="0">
                  <c:v>8.3941997977962049E-2</c:v>
                </c:pt>
                <c:pt idx="1">
                  <c:v>0.3956602518976875</c:v>
                </c:pt>
                <c:pt idx="2">
                  <c:v>0.47209763494575968</c:v>
                </c:pt>
                <c:pt idx="3">
                  <c:v>0.46196892728891109</c:v>
                </c:pt>
                <c:pt idx="4">
                  <c:v>0.46171338581344673</c:v>
                </c:pt>
                <c:pt idx="5">
                  <c:v>0.49309129968642301</c:v>
                </c:pt>
                <c:pt idx="6">
                  <c:v>0.49251574954797189</c:v>
                </c:pt>
                <c:pt idx="7">
                  <c:v>0.53353284988307093</c:v>
                </c:pt>
                <c:pt idx="8">
                  <c:v>0.53127223132103873</c:v>
                </c:pt>
                <c:pt idx="9">
                  <c:v>0.52816318843571253</c:v>
                </c:pt>
                <c:pt idx="10">
                  <c:v>0.52685598048214266</c:v>
                </c:pt>
                <c:pt idx="11">
                  <c:v>0.52685601680826577</c:v>
                </c:pt>
              </c:numCache>
            </c:numRef>
          </c:yVal>
          <c:smooth val="0"/>
          <c:extLst>
            <c:ext xmlns:c16="http://schemas.microsoft.com/office/drawing/2014/chart" uri="{C3380CC4-5D6E-409C-BE32-E72D297353CC}">
              <c16:uniqueId val="{00000007-7AFD-473B-8A9D-DAC96E3AC6F6}"/>
            </c:ext>
          </c:extLst>
        </c:ser>
        <c:ser>
          <c:idx val="41"/>
          <c:order val="2"/>
          <c:tx>
            <c:strRef>
              <c:f>'Property CS'!$D$18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7AFD-473B-8A9D-DAC96E3AC6F6}"/>
              </c:ext>
            </c:extLst>
          </c:dPt>
          <c:dLbls>
            <c:dLbl>
              <c:idx val="10"/>
              <c:tx>
                <c:strRef>
                  <c:f>'Property CS'!$D$18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{C122626B-3230-4124-A70C-5620149A8564}</c15:txfldGUID>
                      <c15:f>'Property CS'!$D$18</c15:f>
                      <c15:dlblFieldTableCache>
                        <c:ptCount val="1"/>
                        <c:pt idx="0">
                          <c:v>2013</c:v>
                        </c:pt>
                      </c15:dlblFieldTableCache>
                    </c15:dlblFTEntry>
                  </c15:dlblFieldTable>
                  <c15:showDataLabelsRange val="0"/>
                </c:ext>
                <c:ext xmlns:c16="http://schemas.microsoft.com/office/drawing/2014/chart" uri="{C3380CC4-5D6E-409C-BE32-E72D297353CC}">
                  <c16:uniqueId val="{00000009-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CS'!$H$11:$Q$11,'Property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CS'!$H$18:$Q$18,'Property CS'!$F$57)</c:f>
              <c:numCache>
                <c:formatCode>0%</c:formatCode>
                <c:ptCount val="11"/>
                <c:pt idx="0">
                  <c:v>9.5000658510953309E-2</c:v>
                </c:pt>
                <c:pt idx="1">
                  <c:v>0.40564334853654016</c:v>
                </c:pt>
                <c:pt idx="2">
                  <c:v>0.45552141212813174</c:v>
                </c:pt>
                <c:pt idx="3">
                  <c:v>0.45230781909317858</c:v>
                </c:pt>
                <c:pt idx="4">
                  <c:v>0.44714995680558611</c:v>
                </c:pt>
                <c:pt idx="5">
                  <c:v>0.44361421853186123</c:v>
                </c:pt>
                <c:pt idx="6">
                  <c:v>0.44218428326808951</c:v>
                </c:pt>
                <c:pt idx="7">
                  <c:v>0.44011008929066253</c:v>
                </c:pt>
                <c:pt idx="8">
                  <c:v>0.43809276926397195</c:v>
                </c:pt>
                <c:pt idx="9">
                  <c:v>0.43771384194296792</c:v>
                </c:pt>
                <c:pt idx="10">
                  <c:v>0.43771387465672107</c:v>
                </c:pt>
              </c:numCache>
            </c:numRef>
          </c:yVal>
          <c:smooth val="0"/>
          <c:extLst>
            <c:ext xmlns:c16="http://schemas.microsoft.com/office/drawing/2014/chart" uri="{C3380CC4-5D6E-409C-BE32-E72D297353CC}">
              <c16:uniqueId val="{0000000A-7AFD-473B-8A9D-DAC96E3AC6F6}"/>
            </c:ext>
          </c:extLst>
        </c:ser>
        <c:ser>
          <c:idx val="42"/>
          <c:order val="3"/>
          <c:tx>
            <c:strRef>
              <c:f>'Property CS'!$D$19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7AFD-473B-8A9D-DAC96E3AC6F6}"/>
              </c:ext>
            </c:extLst>
          </c:dPt>
          <c:dLbls>
            <c:dLbl>
              <c:idx val="9"/>
              <c:tx>
                <c:strRef>
                  <c:f>'Property CS'!$D$19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{E35858ED-6976-4593-90FA-117E089E0E8E}</c15:txfldGUID>
                      <c15:f>'Property CS'!$D$19</c15:f>
                      <c15:dlblFieldTableCache>
                        <c:ptCount val="1"/>
                        <c:pt idx="0">
                          <c:v>2014</c:v>
                        </c:pt>
                      </c15:dlblFieldTableCache>
                    </c15:dlblFTEntry>
                  </c15:dlblFieldTable>
                  <c15:showDataLabelsRange val="0"/>
                </c:ext>
                <c:ext xmlns:c16="http://schemas.microsoft.com/office/drawing/2014/chart" uri="{C3380CC4-5D6E-409C-BE32-E72D297353CC}">
                  <c16:uniqueId val="{0000000C-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CS'!$H$11:$P$11,'Property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CS'!$H$19:$P$19,'Property CS'!$F$58)</c:f>
              <c:numCache>
                <c:formatCode>0%</c:formatCode>
                <c:ptCount val="10"/>
                <c:pt idx="0">
                  <c:v>0.13852051695952389</c:v>
                </c:pt>
                <c:pt idx="1">
                  <c:v>0.39552718445246776</c:v>
                </c:pt>
                <c:pt idx="2">
                  <c:v>0.40213179327868831</c:v>
                </c:pt>
                <c:pt idx="3">
                  <c:v>0.39668002162949134</c:v>
                </c:pt>
                <c:pt idx="4">
                  <c:v>0.39454397081490428</c:v>
                </c:pt>
                <c:pt idx="5">
                  <c:v>0.39012341665729433</c:v>
                </c:pt>
                <c:pt idx="6">
                  <c:v>0.3890651207080173</c:v>
                </c:pt>
                <c:pt idx="7">
                  <c:v>0.38822356738721181</c:v>
                </c:pt>
                <c:pt idx="8">
                  <c:v>0.38774851989758419</c:v>
                </c:pt>
                <c:pt idx="9">
                  <c:v>0.38775119097337296</c:v>
                </c:pt>
              </c:numCache>
            </c:numRef>
          </c:yVal>
          <c:smooth val="0"/>
          <c:extLst>
            <c:ext xmlns:c16="http://schemas.microsoft.com/office/drawing/2014/chart" uri="{C3380CC4-5D6E-409C-BE32-E72D297353CC}">
              <c16:uniqueId val="{0000000D-7AFD-473B-8A9D-DAC96E3AC6F6}"/>
            </c:ext>
          </c:extLst>
        </c:ser>
        <c:ser>
          <c:idx val="43"/>
          <c:order val="4"/>
          <c:tx>
            <c:strRef>
              <c:f>'Property CS'!$D$20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7AFD-473B-8A9D-DAC96E3AC6F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7AFD-473B-8A9D-DAC96E3AC6F6}"/>
              </c:ext>
            </c:extLst>
          </c:dPt>
          <c:dLbls>
            <c:dLbl>
              <c:idx val="8"/>
              <c:tx>
                <c:strRef>
                  <c:f>'Property CS'!$D$20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{AF9A4AA0-BF29-4DE5-AF27-DCAD023A8666}</c15:txfldGUID>
                      <c15:f>'Property CS'!$D$20</c15:f>
                      <c15:dlblFieldTableCache>
                        <c:ptCount val="1"/>
                        <c:pt idx="0">
                          <c:v>2015</c:v>
                        </c:pt>
                      </c15:dlblFieldTableCache>
                    </c15:dlblFTEntry>
                  </c15:dlblFieldTable>
                  <c15:showDataLabelsRange val="0"/>
                </c:ext>
                <c:ext xmlns:c16="http://schemas.microsoft.com/office/drawing/2014/chart" uri="{C3380CC4-5D6E-409C-BE32-E72D297353CC}">
                  <c16:uniqueId val="{00000010-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CS'!$H$11:$O$11,'Property CS'!$O$11)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CS'!$H$20:$O$20,'Property CS'!$F$59)</c:f>
              <c:numCache>
                <c:formatCode>0%</c:formatCode>
                <c:ptCount val="9"/>
                <c:pt idx="0">
                  <c:v>8.3657885963845033E-2</c:v>
                </c:pt>
                <c:pt idx="1">
                  <c:v>0.31783173792260982</c:v>
                </c:pt>
                <c:pt idx="2">
                  <c:v>0.44550108854017056</c:v>
                </c:pt>
                <c:pt idx="3">
                  <c:v>0.44623112096617168</c:v>
                </c:pt>
                <c:pt idx="4">
                  <c:v>0.4674834534266134</c:v>
                </c:pt>
                <c:pt idx="5">
                  <c:v>0.4653716605008047</c:v>
                </c:pt>
                <c:pt idx="6">
                  <c:v>0.46621734157615591</c:v>
                </c:pt>
                <c:pt idx="7">
                  <c:v>0.46393986733297354</c:v>
                </c:pt>
                <c:pt idx="8">
                  <c:v>0.46398577970929183</c:v>
                </c:pt>
              </c:numCache>
            </c:numRef>
          </c:yVal>
          <c:smooth val="0"/>
          <c:extLst>
            <c:ext xmlns:c16="http://schemas.microsoft.com/office/drawing/2014/chart" uri="{C3380CC4-5D6E-409C-BE32-E72D297353CC}">
              <c16:uniqueId val="{00000011-7AFD-473B-8A9D-DAC96E3AC6F6}"/>
            </c:ext>
          </c:extLst>
        </c:ser>
        <c:ser>
          <c:idx val="44"/>
          <c:order val="5"/>
          <c:tx>
            <c:strRef>
              <c:f>'Property CS'!$D$21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7AFD-473B-8A9D-DAC96E3AC6F6}"/>
              </c:ext>
            </c:extLst>
          </c:dPt>
          <c:dLbls>
            <c:dLbl>
              <c:idx val="7"/>
              <c:tx>
                <c:strRef>
                  <c:f>'Property CS'!$D$21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{BA22875C-4D5D-4C56-8588-F143EED289B1}</c15:txfldGUID>
                      <c15:f>'Property CS'!$D$21</c15:f>
                      <c15:dlblFieldTableCache>
                        <c:ptCount val="1"/>
                        <c:pt idx="0">
                          <c:v>2016</c:v>
                        </c:pt>
                      </c15:dlblFieldTableCache>
                    </c15:dlblFTEntry>
                  </c15:dlblFieldTable>
                  <c15:showDataLabelsRange val="0"/>
                </c:ext>
                <c:ext xmlns:c16="http://schemas.microsoft.com/office/drawing/2014/chart" uri="{C3380CC4-5D6E-409C-BE32-E72D297353CC}">
                  <c16:uniqueId val="{00000013-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CS'!$H$11:$N$11,'Property CS'!$N$11)</c:f>
              <c:numCache>
                <c:formatCode>0</c:formatCode>
                <c:ptCount val="8"/>
                <c:pt idx="0">
                  <c:v>12</c:v>
                </c:pt>
                <c:pt idx="1">
                  <c:v>24</c:v>
                </c:pt>
                <c:pt idx="2">
                  <c:v>36</c:v>
                </c:pt>
                <c:pt idx="3">
                  <c:v>48</c:v>
                </c:pt>
                <c:pt idx="4">
                  <c:v>60</c:v>
                </c:pt>
                <c:pt idx="5">
                  <c:v>72</c:v>
                </c:pt>
                <c:pt idx="6">
                  <c:v>84</c:v>
                </c:pt>
                <c:pt idx="7">
                  <c:v>84</c:v>
                </c:pt>
              </c:numCache>
            </c:numRef>
          </c:xVal>
          <c:yVal>
            <c:numRef>
              <c:f>('Property CS'!$H$21:$N$21,'Property CS'!$F$60)</c:f>
              <c:numCache>
                <c:formatCode>0%</c:formatCode>
                <c:ptCount val="8"/>
                <c:pt idx="0">
                  <c:v>0.11030830814352877</c:v>
                </c:pt>
                <c:pt idx="1">
                  <c:v>0.49869181451115324</c:v>
                </c:pt>
                <c:pt idx="2">
                  <c:v>0.65220043821550611</c:v>
                </c:pt>
                <c:pt idx="3">
                  <c:v>0.72638698085236553</c:v>
                </c:pt>
                <c:pt idx="4">
                  <c:v>0.7393897964927123</c:v>
                </c:pt>
                <c:pt idx="5">
                  <c:v>0.73591887890095686</c:v>
                </c:pt>
                <c:pt idx="6">
                  <c:v>0.7391447163407725</c:v>
                </c:pt>
                <c:pt idx="7">
                  <c:v>0.73993788729267562</c:v>
                </c:pt>
              </c:numCache>
            </c:numRef>
          </c:yVal>
          <c:smooth val="0"/>
          <c:extLst>
            <c:ext xmlns:c16="http://schemas.microsoft.com/office/drawing/2014/chart" uri="{C3380CC4-5D6E-409C-BE32-E72D297353CC}">
              <c16:uniqueId val="{00000014-7AFD-473B-8A9D-DAC96E3AC6F6}"/>
            </c:ext>
          </c:extLst>
        </c:ser>
        <c:ser>
          <c:idx val="45"/>
          <c:order val="6"/>
          <c:tx>
            <c:strRef>
              <c:f>'Property CS'!$D$22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7AFD-473B-8A9D-DAC96E3AC6F6}"/>
              </c:ext>
            </c:extLst>
          </c:dPt>
          <c:dLbls>
            <c:dLbl>
              <c:idx val="6"/>
              <c:tx>
                <c:strRef>
                  <c:f>'Property CS'!$D$22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{1E66161C-1414-46C1-9881-8B07A75A7E5E}</c15:txfldGUID>
                      <c15:f>'Property CS'!$D$22</c15:f>
                      <c15:dlblFieldTableCache>
                        <c:ptCount val="1"/>
                        <c:pt idx="0">
                          <c:v>2017</c:v>
                        </c:pt>
                      </c15:dlblFieldTableCache>
                    </c15:dlblFTEntry>
                  </c15:dlblFieldTable>
                  <c15:showDataLabelsRange val="0"/>
                </c:ext>
                <c:ext xmlns:c16="http://schemas.microsoft.com/office/drawing/2014/chart" uri="{C3380CC4-5D6E-409C-BE32-E72D297353CC}">
                  <c16:uniqueId val="{00000016-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CS'!$H$11:$M$11,'Property CS'!$M$11)</c:f>
              <c:numCache>
                <c:formatCode>0</c:formatCode>
                <c:ptCount val="7"/>
                <c:pt idx="0">
                  <c:v>12</c:v>
                </c:pt>
                <c:pt idx="1">
                  <c:v>24</c:v>
                </c:pt>
                <c:pt idx="2">
                  <c:v>36</c:v>
                </c:pt>
                <c:pt idx="3">
                  <c:v>48</c:v>
                </c:pt>
                <c:pt idx="4">
                  <c:v>60</c:v>
                </c:pt>
                <c:pt idx="5">
                  <c:v>72</c:v>
                </c:pt>
                <c:pt idx="6">
                  <c:v>72</c:v>
                </c:pt>
              </c:numCache>
            </c:numRef>
          </c:xVal>
          <c:yVal>
            <c:numRef>
              <c:f>('Property CS'!$H$22:$M$22,'Property CS'!$F$61)</c:f>
              <c:numCache>
                <c:formatCode>0%</c:formatCode>
                <c:ptCount val="7"/>
                <c:pt idx="0">
                  <c:v>0.21729547082888004</c:v>
                </c:pt>
                <c:pt idx="1">
                  <c:v>0.98159398285739929</c:v>
                </c:pt>
                <c:pt idx="2">
                  <c:v>1.2935049388058013</c:v>
                </c:pt>
                <c:pt idx="3">
                  <c:v>1.3574424354753298</c:v>
                </c:pt>
                <c:pt idx="4">
                  <c:v>1.3531946614254158</c:v>
                </c:pt>
                <c:pt idx="5">
                  <c:v>1.3383840880517266</c:v>
                </c:pt>
                <c:pt idx="6">
                  <c:v>1.3385959498905591</c:v>
                </c:pt>
              </c:numCache>
            </c:numRef>
          </c:yVal>
          <c:smooth val="0"/>
          <c:extLst>
            <c:ext xmlns:c16="http://schemas.microsoft.com/office/drawing/2014/chart" uri="{C3380CC4-5D6E-409C-BE32-E72D297353CC}">
              <c16:uniqueId val="{00000017-7AFD-473B-8A9D-DAC96E3AC6F6}"/>
            </c:ext>
          </c:extLst>
        </c:ser>
        <c:ser>
          <c:idx val="46"/>
          <c:order val="7"/>
          <c:tx>
            <c:strRef>
              <c:f>'Property CS'!$D$23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7AFD-473B-8A9D-DAC96E3AC6F6}"/>
              </c:ext>
            </c:extLst>
          </c:dPt>
          <c:dLbls>
            <c:dLbl>
              <c:idx val="5"/>
              <c:tx>
                <c:strRef>
                  <c:f>'Property CS'!$D$23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{129232FF-8BF5-43BD-B51C-6F727D377A28}</c15:txfldGUID>
                      <c15:f>'Property CS'!$D$23</c15:f>
                      <c15:dlblFieldTableCache>
                        <c:ptCount val="1"/>
                        <c:pt idx="0">
                          <c:v>2018</c:v>
                        </c:pt>
                      </c15:dlblFieldTableCache>
                    </c15:dlblFTEntry>
                  </c15:dlblFieldTable>
                  <c15:showDataLabelsRange val="0"/>
                </c:ext>
                <c:ext xmlns:c16="http://schemas.microsoft.com/office/drawing/2014/chart" uri="{C3380CC4-5D6E-409C-BE32-E72D297353CC}">
                  <c16:uniqueId val="{00000019-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CS'!$H$11:$L$11,'Property CS'!$L$11)</c:f>
              <c:numCache>
                <c:formatCode>0</c:formatCode>
                <c:ptCount val="6"/>
                <c:pt idx="0">
                  <c:v>12</c:v>
                </c:pt>
                <c:pt idx="1">
                  <c:v>24</c:v>
                </c:pt>
                <c:pt idx="2">
                  <c:v>36</c:v>
                </c:pt>
                <c:pt idx="3">
                  <c:v>48</c:v>
                </c:pt>
                <c:pt idx="4">
                  <c:v>60</c:v>
                </c:pt>
                <c:pt idx="5">
                  <c:v>60</c:v>
                </c:pt>
              </c:numCache>
            </c:numRef>
          </c:xVal>
          <c:yVal>
            <c:numRef>
              <c:f>('Property CS'!$H$23:$L$23,'Property CS'!$F$62)</c:f>
              <c:numCache>
                <c:formatCode>0%</c:formatCode>
                <c:ptCount val="6"/>
                <c:pt idx="0">
                  <c:v>0.21450183260811354</c:v>
                </c:pt>
                <c:pt idx="1">
                  <c:v>0.60733979894875623</c:v>
                </c:pt>
                <c:pt idx="2">
                  <c:v>0.67362703036078431</c:v>
                </c:pt>
                <c:pt idx="3">
                  <c:v>0.70216038233411138</c:v>
                </c:pt>
                <c:pt idx="4">
                  <c:v>0.69987165054501288</c:v>
                </c:pt>
                <c:pt idx="5">
                  <c:v>0.70133789875673891</c:v>
                </c:pt>
              </c:numCache>
            </c:numRef>
          </c:yVal>
          <c:smooth val="0"/>
          <c:extLst>
            <c:ext xmlns:c16="http://schemas.microsoft.com/office/drawing/2014/chart" uri="{C3380CC4-5D6E-409C-BE32-E72D297353CC}">
              <c16:uniqueId val="{0000001A-7AFD-473B-8A9D-DAC96E3AC6F6}"/>
            </c:ext>
          </c:extLst>
        </c:ser>
        <c:ser>
          <c:idx val="47"/>
          <c:order val="8"/>
          <c:tx>
            <c:strRef>
              <c:f>'Property CS'!$D$24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7AFD-473B-8A9D-DAC96E3AC6F6}"/>
              </c:ext>
            </c:extLst>
          </c:dPt>
          <c:dLbls>
            <c:dLbl>
              <c:idx val="4"/>
              <c:tx>
                <c:strRef>
                  <c:f>'Property CS'!$D$24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{5BC101DB-82CF-48E1-A143-0BD131D99D70}</c15:txfldGUID>
                      <c15:f>'Property CS'!$D$24</c15:f>
                      <c15:dlblFieldTableCache>
                        <c:ptCount val="1"/>
                        <c:pt idx="0">
                          <c:v>2019</c:v>
                        </c:pt>
                      </c15:dlblFieldTableCache>
                    </c15:dlblFTEntry>
                  </c15:dlblFieldTable>
                  <c15:showDataLabelsRange val="0"/>
                </c:ext>
                <c:ext xmlns:c16="http://schemas.microsoft.com/office/drawing/2014/chart" uri="{C3380CC4-5D6E-409C-BE32-E72D297353CC}">
                  <c16:uniqueId val="{0000001C-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CS'!$H$11:$K$11,'Property CS'!$K$11)</c:f>
              <c:numCache>
                <c:formatCode>0</c:formatCode>
                <c:ptCount val="5"/>
                <c:pt idx="0">
                  <c:v>12</c:v>
                </c:pt>
                <c:pt idx="1">
                  <c:v>24</c:v>
                </c:pt>
                <c:pt idx="2">
                  <c:v>36</c:v>
                </c:pt>
                <c:pt idx="3">
                  <c:v>48</c:v>
                </c:pt>
                <c:pt idx="4">
                  <c:v>48</c:v>
                </c:pt>
              </c:numCache>
            </c:numRef>
          </c:xVal>
          <c:yVal>
            <c:numRef>
              <c:f>('Property CS'!$H$24:$K$24,'Property CS'!$F$63)</c:f>
              <c:numCache>
                <c:formatCode>0%</c:formatCode>
                <c:ptCount val="5"/>
                <c:pt idx="0">
                  <c:v>0.16536219544047262</c:v>
                </c:pt>
                <c:pt idx="1">
                  <c:v>0.53232694545127079</c:v>
                </c:pt>
                <c:pt idx="2">
                  <c:v>0.6043104848606653</c:v>
                </c:pt>
                <c:pt idx="3">
                  <c:v>0.63648287836259421</c:v>
                </c:pt>
                <c:pt idx="4">
                  <c:v>0.71130209949224599</c:v>
                </c:pt>
              </c:numCache>
            </c:numRef>
          </c:yVal>
          <c:smooth val="0"/>
          <c:extLst>
            <c:ext xmlns:c16="http://schemas.microsoft.com/office/drawing/2014/chart" uri="{C3380CC4-5D6E-409C-BE32-E72D297353CC}">
              <c16:uniqueId val="{0000001D-7AFD-473B-8A9D-DAC96E3AC6F6}"/>
            </c:ext>
          </c:extLst>
        </c:ser>
        <c:ser>
          <c:idx val="48"/>
          <c:order val="9"/>
          <c:tx>
            <c:strRef>
              <c:f>'Property CS'!$D$25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7AFD-473B-8A9D-DAC96E3AC6F6}"/>
              </c:ext>
            </c:extLst>
          </c:dPt>
          <c:dLbls>
            <c:dLbl>
              <c:idx val="3"/>
              <c:tx>
                <c:strRef>
                  <c:f>'Property CS'!$D$25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{64841C2E-B0D4-4F17-929D-91E2B566BEA1}</c15:txfldGUID>
                      <c15:f>'Property CS'!$D$25</c15:f>
                      <c15:dlblFieldTableCache>
                        <c:ptCount val="1"/>
                        <c:pt idx="0">
                          <c:v>2020</c:v>
                        </c:pt>
                      </c15:dlblFieldTableCache>
                    </c15:dlblFTEntry>
                  </c15:dlblFieldTable>
                  <c15:showDataLabelsRange val="0"/>
                </c:ext>
                <c:ext xmlns:c16="http://schemas.microsoft.com/office/drawing/2014/chart" uri="{C3380CC4-5D6E-409C-BE32-E72D297353CC}">
                  <c16:uniqueId val="{0000001F-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CS'!$H$11:$J$11,'Property CS'!$J$11)</c:f>
              <c:numCache>
                <c:formatCode>0</c:formatCode>
                <c:ptCount val="4"/>
                <c:pt idx="0">
                  <c:v>12</c:v>
                </c:pt>
                <c:pt idx="1">
                  <c:v>24</c:v>
                </c:pt>
                <c:pt idx="2">
                  <c:v>36</c:v>
                </c:pt>
                <c:pt idx="3">
                  <c:v>36</c:v>
                </c:pt>
              </c:numCache>
            </c:numRef>
          </c:xVal>
          <c:yVal>
            <c:numRef>
              <c:f>('Property CS'!$H$25:$J$25,'Property CS'!$F$64)</c:f>
              <c:numCache>
                <c:formatCode>0%</c:formatCode>
                <c:ptCount val="4"/>
                <c:pt idx="0">
                  <c:v>0.15763081788162442</c:v>
                </c:pt>
                <c:pt idx="1">
                  <c:v>0.43029311862029107</c:v>
                </c:pt>
                <c:pt idx="2">
                  <c:v>0.46285714815113654</c:v>
                </c:pt>
                <c:pt idx="3">
                  <c:v>0.52759129322650611</c:v>
                </c:pt>
              </c:numCache>
            </c:numRef>
          </c:yVal>
          <c:smooth val="0"/>
          <c:extLst>
            <c:ext xmlns:c16="http://schemas.microsoft.com/office/drawing/2014/chart" uri="{C3380CC4-5D6E-409C-BE32-E72D297353CC}">
              <c16:uniqueId val="{00000020-7AFD-473B-8A9D-DAC96E3AC6F6}"/>
            </c:ext>
          </c:extLst>
        </c:ser>
        <c:ser>
          <c:idx val="49"/>
          <c:order val="10"/>
          <c:tx>
            <c:strRef>
              <c:f>'Property CS'!$D$26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7AFD-473B-8A9D-DAC96E3AC6F6}"/>
              </c:ext>
            </c:extLst>
          </c:dPt>
          <c:dLbls>
            <c:dLbl>
              <c:idx val="2"/>
              <c:tx>
                <c:strRef>
                  <c:f>'Property CS'!$D$26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{7ADD95F0-6625-4329-B1AD-D6F33BA28A32}</c15:txfldGUID>
                      <c15:f>'Property CS'!$D$26</c15:f>
                      <c15:dlblFieldTableCache>
                        <c:ptCount val="1"/>
                        <c:pt idx="0">
                          <c:v>2021</c:v>
                        </c:pt>
                      </c15:dlblFieldTableCache>
                    </c15:dlblFTEntry>
                  </c15:dlblFieldTable>
                  <c15:showDataLabelsRange val="0"/>
                </c:ext>
                <c:ext xmlns:c16="http://schemas.microsoft.com/office/drawing/2014/chart" uri="{C3380CC4-5D6E-409C-BE32-E72D297353CC}">
                  <c16:uniqueId val="{00000022-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CS'!$H$11:$I$11,'Property CS'!$I$11)</c:f>
              <c:numCache>
                <c:formatCode>0</c:formatCode>
                <c:ptCount val="3"/>
                <c:pt idx="0">
                  <c:v>12</c:v>
                </c:pt>
                <c:pt idx="1">
                  <c:v>24</c:v>
                </c:pt>
                <c:pt idx="2">
                  <c:v>24</c:v>
                </c:pt>
              </c:numCache>
            </c:numRef>
          </c:xVal>
          <c:yVal>
            <c:numRef>
              <c:f>('Property CS'!$H$26:$I$26,'Property CS'!$F$65)</c:f>
              <c:numCache>
                <c:formatCode>0%</c:formatCode>
                <c:ptCount val="3"/>
                <c:pt idx="0">
                  <c:v>0.27213564586135425</c:v>
                </c:pt>
                <c:pt idx="1">
                  <c:v>0.60553777540237097</c:v>
                </c:pt>
                <c:pt idx="2">
                  <c:v>0.67464126169700878</c:v>
                </c:pt>
              </c:numCache>
            </c:numRef>
          </c:yVal>
          <c:smooth val="0"/>
          <c:extLst>
            <c:ext xmlns:c16="http://schemas.microsoft.com/office/drawing/2014/chart" uri="{C3380CC4-5D6E-409C-BE32-E72D297353CC}">
              <c16:uniqueId val="{00000023-7AFD-473B-8A9D-DAC96E3AC6F6}"/>
            </c:ext>
          </c:extLst>
        </c:ser>
        <c:ser>
          <c:idx val="50"/>
          <c:order val="11"/>
          <c:tx>
            <c:strRef>
              <c:f>'Property CS'!$D$27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CS'!$D$27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{DA8C8CCB-0459-4140-A62D-9D26C740E620}</c15:txfldGUID>
                      <c15:f>'Property CS'!$D$27</c15:f>
                      <c15:dlblFieldTableCache>
                        <c:ptCount val="1"/>
                        <c:pt idx="0">
                          <c:v>2022</c:v>
                        </c:pt>
                      </c15:dlblFieldTableCache>
                    </c15:dlblFTEntry>
                  </c15:dlblFieldTable>
                  <c15:showDataLabelsRange val="0"/>
                </c:ext>
                <c:ext xmlns:c16="http://schemas.microsoft.com/office/drawing/2014/chart" uri="{C3380CC4-5D6E-409C-BE32-E72D297353CC}">
                  <c16:uniqueId val="{00000024-7AFD-473B-8A9D-DAC96E3AC6F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CS'!$H$11,'Property CS'!$H$11)</c:f>
              <c:numCache>
                <c:formatCode>0</c:formatCode>
                <c:ptCount val="2"/>
                <c:pt idx="0">
                  <c:v>12</c:v>
                </c:pt>
                <c:pt idx="1">
                  <c:v>12</c:v>
                </c:pt>
              </c:numCache>
            </c:numRef>
          </c:xVal>
          <c:yVal>
            <c:numRef>
              <c:f>('Property CS'!$H$27,'Property CS'!$F$66)</c:f>
              <c:numCache>
                <c:formatCode>0%</c:formatCode>
                <c:ptCount val="2"/>
                <c:pt idx="0">
                  <c:v>0.29125169637149967</c:v>
                </c:pt>
                <c:pt idx="1">
                  <c:v>0.57855402324101024</c:v>
                </c:pt>
              </c:numCache>
            </c:numRef>
          </c:yVal>
          <c:smooth val="0"/>
          <c:extLst>
            <c:ext xmlns:c16="http://schemas.microsoft.com/office/drawing/2014/chart" uri="{C3380CC4-5D6E-409C-BE32-E72D297353CC}">
              <c16:uniqueId val="{00000025-7AFD-473B-8A9D-DAC96E3AC6F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CS'!$H$50</c:f>
              <c:strCache>
                <c:ptCount val="1"/>
                <c:pt idx="0">
                  <c:v>Paid Losses</c:v>
                </c:pt>
              </c:strCache>
            </c:strRef>
          </c:tx>
          <c:spPr>
            <a:solidFill>
              <a:srgbClr val="C1BDDC"/>
            </a:solidFill>
            <a:ln w="3175">
              <a:solidFill>
                <a:srgbClr val="FFFFFF"/>
              </a:solidFill>
              <a:prstDash val="solid"/>
            </a:ln>
          </c:spPr>
          <c:invertIfNegative val="0"/>
          <c:cat>
            <c:numRef>
              <c:f>'Property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CS'!$H$51:$H$66</c:f>
              <c:numCache>
                <c:formatCode>0%</c:formatCode>
                <c:ptCount val="16"/>
                <c:pt idx="0">
                  <c:v>0.4461720405989863</c:v>
                </c:pt>
                <c:pt idx="1">
                  <c:v>0.47679611884166689</c:v>
                </c:pt>
                <c:pt idx="2">
                  <c:v>0.38569107808733882</c:v>
                </c:pt>
                <c:pt idx="3">
                  <c:v>0.58001151664093553</c:v>
                </c:pt>
                <c:pt idx="4">
                  <c:v>0.54612670730200241</c:v>
                </c:pt>
                <c:pt idx="5">
                  <c:v>0.44807897231457589</c:v>
                </c:pt>
                <c:pt idx="6">
                  <c:v>0.43758551915710003</c:v>
                </c:pt>
                <c:pt idx="7">
                  <c:v>0.38737249922905725</c:v>
                </c:pt>
                <c:pt idx="8">
                  <c:v>0.46038997266455772</c:v>
                </c:pt>
                <c:pt idx="9">
                  <c:v>0.67265447703103065</c:v>
                </c:pt>
                <c:pt idx="10">
                  <c:v>1.3165441376318694</c:v>
                </c:pt>
                <c:pt idx="11">
                  <c:v>0.664468177353568</c:v>
                </c:pt>
                <c:pt idx="12">
                  <c:v>0.52920321704380235</c:v>
                </c:pt>
                <c:pt idx="13">
                  <c:v>0.29465605474200895</c:v>
                </c:pt>
                <c:pt idx="14">
                  <c:v>0.24297667042589674</c:v>
                </c:pt>
                <c:pt idx="15">
                  <c:v>5.0845589987583664E-2</c:v>
                </c:pt>
              </c:numCache>
            </c:numRef>
          </c:val>
          <c:extLst>
            <c:ext xmlns:c16="http://schemas.microsoft.com/office/drawing/2014/chart" uri="{C3380CC4-5D6E-409C-BE32-E72D297353CC}">
              <c16:uniqueId val="{00000000-2217-431F-B464-588D2A3D2C5B}"/>
            </c:ext>
          </c:extLst>
        </c:ser>
        <c:ser>
          <c:idx val="2"/>
          <c:order val="2"/>
          <c:tx>
            <c:strRef>
              <c:f>'Property CS'!$I$50</c:f>
              <c:strCache>
                <c:ptCount val="1"/>
                <c:pt idx="0">
                  <c:v>Case Reserves</c:v>
                </c:pt>
              </c:strCache>
            </c:strRef>
          </c:tx>
          <c:spPr>
            <a:solidFill>
              <a:srgbClr val="FCAF86"/>
            </a:solidFill>
            <a:ln w="12700">
              <a:solidFill>
                <a:srgbClr val="FFFFFF"/>
              </a:solidFill>
              <a:prstDash val="solid"/>
            </a:ln>
          </c:spPr>
          <c:invertIfNegative val="0"/>
          <c:cat>
            <c:numRef>
              <c:f>'Property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CS'!$I$51:$I$66</c:f>
              <c:numCache>
                <c:formatCode>0%</c:formatCode>
                <c:ptCount val="16"/>
                <c:pt idx="0">
                  <c:v>1.3700826998525627E-5</c:v>
                </c:pt>
                <c:pt idx="1">
                  <c:v>-3.2845067779890342E-6</c:v>
                </c:pt>
                <c:pt idx="2">
                  <c:v>-4.8749990495568583E-6</c:v>
                </c:pt>
                <c:pt idx="3">
                  <c:v>1.4721614624235492E-5</c:v>
                </c:pt>
                <c:pt idx="4">
                  <c:v>1.0906526944441887E-2</c:v>
                </c:pt>
                <c:pt idx="5">
                  <c:v>7.8777008167566873E-2</c:v>
                </c:pt>
                <c:pt idx="6">
                  <c:v>1.2832278586784548E-4</c:v>
                </c:pt>
                <c:pt idx="7">
                  <c:v>3.760206685270753E-4</c:v>
                </c:pt>
                <c:pt idx="8">
                  <c:v>3.549894668415782E-3</c:v>
                </c:pt>
                <c:pt idx="9">
                  <c:v>6.6490239309741253E-2</c:v>
                </c:pt>
                <c:pt idx="10">
                  <c:v>2.1839950419857083E-2</c:v>
                </c:pt>
                <c:pt idx="11">
                  <c:v>3.5403473191444754E-2</c:v>
                </c:pt>
                <c:pt idx="12">
                  <c:v>0.10727966131879146</c:v>
                </c:pt>
                <c:pt idx="13">
                  <c:v>0.16820109340912748</c:v>
                </c:pt>
                <c:pt idx="14">
                  <c:v>0.36256110497647437</c:v>
                </c:pt>
                <c:pt idx="15">
                  <c:v>0.24040610638391602</c:v>
                </c:pt>
              </c:numCache>
            </c:numRef>
          </c:val>
          <c:extLst>
            <c:ext xmlns:c16="http://schemas.microsoft.com/office/drawing/2014/chart" uri="{C3380CC4-5D6E-409C-BE32-E72D297353CC}">
              <c16:uniqueId val="{00000001-2217-431F-B464-588D2A3D2C5B}"/>
            </c:ext>
          </c:extLst>
        </c:ser>
        <c:ser>
          <c:idx val="3"/>
          <c:order val="3"/>
          <c:tx>
            <c:strRef>
              <c:f>'Property CS'!$J$50</c:f>
              <c:strCache>
                <c:ptCount val="1"/>
                <c:pt idx="0">
                  <c:v>IBNR</c:v>
                </c:pt>
              </c:strCache>
            </c:strRef>
          </c:tx>
          <c:spPr>
            <a:solidFill>
              <a:srgbClr val="A3D6D5"/>
            </a:solidFill>
            <a:ln w="12700">
              <a:solidFill>
                <a:srgbClr val="FFFFFF"/>
              </a:solidFill>
              <a:prstDash val="solid"/>
            </a:ln>
          </c:spPr>
          <c:invertIfNegative val="0"/>
          <c:cat>
            <c:numRef>
              <c:f>'Property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CS'!$J$51:$J$66</c:f>
              <c:numCache>
                <c:formatCode>0%</c:formatCode>
                <c:ptCount val="16"/>
                <c:pt idx="0">
                  <c:v>2.2176571265887083E-6</c:v>
                </c:pt>
                <c:pt idx="1">
                  <c:v>2.575719720000848E-5</c:v>
                </c:pt>
                <c:pt idx="2">
                  <c:v>1.5184072299118068E-5</c:v>
                </c:pt>
                <c:pt idx="3">
                  <c:v>-8.1738578885913075E-10</c:v>
                </c:pt>
                <c:pt idx="4">
                  <c:v>2.8236083159287711E-8</c:v>
                </c:pt>
                <c:pt idx="5">
                  <c:v>3.6326123007382858E-8</c:v>
                </c:pt>
                <c:pt idx="6">
                  <c:v>3.2713753199292051E-8</c:v>
                </c:pt>
                <c:pt idx="7">
                  <c:v>2.6710757886137397E-6</c:v>
                </c:pt>
                <c:pt idx="8">
                  <c:v>4.5912376318351843E-5</c:v>
                </c:pt>
                <c:pt idx="9">
                  <c:v>7.9317095190372311E-4</c:v>
                </c:pt>
                <c:pt idx="10">
                  <c:v>2.1186183883274787E-4</c:v>
                </c:pt>
                <c:pt idx="11">
                  <c:v>1.4662482117262423E-3</c:v>
                </c:pt>
                <c:pt idx="12">
                  <c:v>7.48192211296521E-2</c:v>
                </c:pt>
                <c:pt idx="13">
                  <c:v>6.4734145075369648E-2</c:v>
                </c:pt>
                <c:pt idx="14">
                  <c:v>6.9103486294637584E-2</c:v>
                </c:pt>
                <c:pt idx="15">
                  <c:v>0.28730232686951046</c:v>
                </c:pt>
              </c:numCache>
            </c:numRef>
          </c:val>
          <c:extLst>
            <c:ext xmlns:c16="http://schemas.microsoft.com/office/drawing/2014/chart" uri="{C3380CC4-5D6E-409C-BE32-E72D297353CC}">
              <c16:uniqueId val="{00000002-2217-431F-B464-588D2A3D2C5B}"/>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CS'!$F$12:$F$27</c:f>
              <c:numCache>
                <c:formatCode>#,##0</c:formatCode>
                <c:ptCount val="16"/>
                <c:pt idx="0">
                  <c:v>596.49913525446493</c:v>
                </c:pt>
                <c:pt idx="1">
                  <c:v>473.84076540949792</c:v>
                </c:pt>
                <c:pt idx="2">
                  <c:v>476.33654673445284</c:v>
                </c:pt>
                <c:pt idx="3">
                  <c:v>513.48534249330203</c:v>
                </c:pt>
                <c:pt idx="4">
                  <c:v>617.28124978234007</c:v>
                </c:pt>
                <c:pt idx="5">
                  <c:v>787.05848809376062</c:v>
                </c:pt>
                <c:pt idx="6">
                  <c:v>971.23919513761007</c:v>
                </c:pt>
                <c:pt idx="7">
                  <c:v>1075.4389095538909</c:v>
                </c:pt>
                <c:pt idx="8">
                  <c:v>1105.7722012391609</c:v>
                </c:pt>
                <c:pt idx="9">
                  <c:v>1164.257514183709</c:v>
                </c:pt>
                <c:pt idx="10">
                  <c:v>1269.9402463720426</c:v>
                </c:pt>
                <c:pt idx="11">
                  <c:v>1285.8083445419541</c:v>
                </c:pt>
                <c:pt idx="12">
                  <c:v>1507.9338204846692</c:v>
                </c:pt>
                <c:pt idx="13">
                  <c:v>1911.1965869038661</c:v>
                </c:pt>
                <c:pt idx="14">
                  <c:v>1840.9365222332112</c:v>
                </c:pt>
                <c:pt idx="15">
                  <c:v>1309.7017646483334</c:v>
                </c:pt>
              </c:numCache>
            </c:numRef>
          </c:val>
          <c:smooth val="0"/>
          <c:extLst>
            <c:ext xmlns:c16="http://schemas.microsoft.com/office/drawing/2014/chart" uri="{C3380CC4-5D6E-409C-BE32-E72D297353CC}">
              <c16:uniqueId val="{00000003-2217-431F-B464-588D2A3D2C5B}"/>
            </c:ext>
          </c:extLst>
        </c:ser>
        <c:ser>
          <c:idx val="4"/>
          <c:order val="4"/>
          <c:tx>
            <c:strRef>
              <c:f>'Property CS'!$B$9</c:f>
              <c:strCache>
                <c:ptCount val="1"/>
                <c:pt idx="0">
                  <c:v>Written Premium</c:v>
                </c:pt>
              </c:strCache>
            </c:strRef>
          </c:tx>
          <c:marker>
            <c:symbol val="star"/>
            <c:size val="7"/>
            <c:spPr>
              <a:noFill/>
              <a:ln>
                <a:solidFill>
                  <a:srgbClr val="A29FCC"/>
                </a:solidFill>
                <a:prstDash val="solid"/>
              </a:ln>
            </c:spPr>
          </c:marker>
          <c:cat>
            <c:numRef>
              <c:f>'Property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 CS'!$B$12:$B$27</c:f>
            </c:numRef>
          </c:val>
          <c:smooth val="0"/>
          <c:extLst>
            <c:ext xmlns:c16="http://schemas.microsoft.com/office/drawing/2014/chart" uri="{C3380CC4-5D6E-409C-BE32-E72D297353CC}">
              <c16:uniqueId val="{00000004-2217-431F-B464-588D2A3D2C5B}"/>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244-4A7A-9ABC-13F08B785B6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244-4A7A-9ABC-13F08B785B60}"/>
              </c:ext>
            </c:extLst>
          </c:dPt>
          <c:dLbls>
            <c:dLbl>
              <c:idx val="12"/>
              <c:tx>
                <c:strRef>
                  <c:f>Motor!$D$16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{86FC15C9-D63B-4826-83CA-63EBC2085991}</c15:txfldGUID>
                      <c15:f>Motor!$D$16</c15:f>
                      <c15:dlblFieldTableCache>
                        <c:ptCount val="1"/>
                        <c:pt idx="0">
                          <c:v>2011</c:v>
                        </c:pt>
                      </c15:dlblFieldTableCache>
                    </c15:dlblFTEntry>
                  </c15:dlblFieldTable>
                  <c15:showDataLabelsRange val="0"/>
                </c:ext>
                <c:ext xmlns:c16="http://schemas.microsoft.com/office/drawing/2014/chart" uri="{C3380CC4-5D6E-409C-BE32-E72D297353CC}">
                  <c16:uniqueId val="{00000002-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0.17340905786854816</c:v>
                </c:pt>
                <c:pt idx="1">
                  <c:v>0.70325838660764206</c:v>
                </c:pt>
                <c:pt idx="2">
                  <c:v>0.8432449811648699</c:v>
                </c:pt>
                <c:pt idx="3">
                  <c:v>0.87588592701650436</c:v>
                </c:pt>
                <c:pt idx="4">
                  <c:v>0.88775132556146741</c:v>
                </c:pt>
                <c:pt idx="5">
                  <c:v>0.90191800421412938</c:v>
                </c:pt>
                <c:pt idx="6">
                  <c:v>0.90852713701040133</c:v>
                </c:pt>
                <c:pt idx="7">
                  <c:v>0.91630271281863096</c:v>
                </c:pt>
                <c:pt idx="8">
                  <c:v>0.91654846831221248</c:v>
                </c:pt>
                <c:pt idx="9">
                  <c:v>0.91645086320459901</c:v>
                </c:pt>
                <c:pt idx="10">
                  <c:v>0.92223672256746103</c:v>
                </c:pt>
                <c:pt idx="11">
                  <c:v>0.9247252969503883</c:v>
                </c:pt>
                <c:pt idx="12">
                  <c:v>0.94183426173906715</c:v>
                </c:pt>
              </c:numCache>
            </c:numRef>
          </c:yVal>
          <c:smooth val="0"/>
          <c:extLst>
            <c:ext xmlns:c16="http://schemas.microsoft.com/office/drawing/2014/chart" uri="{C3380CC4-5D6E-409C-BE32-E72D297353CC}">
              <c16:uniqueId val="{00000003-E244-4A7A-9ABC-13F08B785B60}"/>
            </c:ext>
          </c:extLst>
        </c:ser>
        <c:ser>
          <c:idx val="40"/>
          <c:order val="1"/>
          <c:tx>
            <c:strRef>
              <c:f>Motor!$D$17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244-4A7A-9ABC-13F08B785B6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244-4A7A-9ABC-13F08B785B60}"/>
              </c:ext>
            </c:extLst>
          </c:dPt>
          <c:dLbls>
            <c:dLbl>
              <c:idx val="11"/>
              <c:tx>
                <c:strRef>
                  <c:f>Motor!$D$17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{FE5A64B4-EC8C-4074-A62D-585E6407FB01}</c15:txfldGUID>
                      <c15:f>Motor!$D$17</c15:f>
                      <c15:dlblFieldTableCache>
                        <c:ptCount val="1"/>
                        <c:pt idx="0">
                          <c:v>2012</c:v>
                        </c:pt>
                      </c15:dlblFieldTableCache>
                    </c15:dlblFTEntry>
                  </c15:dlblFieldTable>
                  <c15:showDataLabelsRange val="0"/>
                </c:ext>
                <c:ext xmlns:c16="http://schemas.microsoft.com/office/drawing/2014/chart" uri="{C3380CC4-5D6E-409C-BE32-E72D297353CC}">
                  <c16:uniqueId val="{00000006-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0.13477807190617422</c:v>
                </c:pt>
                <c:pt idx="1">
                  <c:v>0.6516869380348852</c:v>
                </c:pt>
                <c:pt idx="2">
                  <c:v>0.78496182068579212</c:v>
                </c:pt>
                <c:pt idx="3">
                  <c:v>0.83899412888307845</c:v>
                </c:pt>
                <c:pt idx="4">
                  <c:v>0.8662284068903443</c:v>
                </c:pt>
                <c:pt idx="5">
                  <c:v>0.88967196190086295</c:v>
                </c:pt>
                <c:pt idx="6">
                  <c:v>0.89711026718841025</c:v>
                </c:pt>
                <c:pt idx="7">
                  <c:v>0.90299171686838076</c:v>
                </c:pt>
                <c:pt idx="8">
                  <c:v>0.90694945954792849</c:v>
                </c:pt>
                <c:pt idx="9">
                  <c:v>0.91022267942340762</c:v>
                </c:pt>
                <c:pt idx="10">
                  <c:v>0.91307714341264612</c:v>
                </c:pt>
                <c:pt idx="11">
                  <c:v>0.94786794937546137</c:v>
                </c:pt>
              </c:numCache>
            </c:numRef>
          </c:yVal>
          <c:smooth val="0"/>
          <c:extLst>
            <c:ext xmlns:c16="http://schemas.microsoft.com/office/drawing/2014/chart" uri="{C3380CC4-5D6E-409C-BE32-E72D297353CC}">
              <c16:uniqueId val="{00000007-E244-4A7A-9ABC-13F08B785B60}"/>
            </c:ext>
          </c:extLst>
        </c:ser>
        <c:ser>
          <c:idx val="41"/>
          <c:order val="2"/>
          <c:tx>
            <c:strRef>
              <c:f>Motor!$D$18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244-4A7A-9ABC-13F08B785B60}"/>
              </c:ext>
            </c:extLst>
          </c:dPt>
          <c:dLbls>
            <c:dLbl>
              <c:idx val="10"/>
              <c:tx>
                <c:strRef>
                  <c:f>Motor!$D$18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{C494E83F-8CAA-4BE6-9E50-45A5776B1DDC}</c15:txfldGUID>
                      <c15:f>Motor!$D$18</c15:f>
                      <c15:dlblFieldTableCache>
                        <c:ptCount val="1"/>
                        <c:pt idx="0">
                          <c:v>2013</c:v>
                        </c:pt>
                      </c15:dlblFieldTableCache>
                    </c15:dlblFTEntry>
                  </c15:dlblFieldTable>
                  <c15:showDataLabelsRange val="0"/>
                </c:ext>
                <c:ext xmlns:c16="http://schemas.microsoft.com/office/drawing/2014/chart" uri="{C3380CC4-5D6E-409C-BE32-E72D297353CC}">
                  <c16:uniqueId val="{00000009-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0.16248695278599218</c:v>
                </c:pt>
                <c:pt idx="1">
                  <c:v>0.72964746248429968</c:v>
                </c:pt>
                <c:pt idx="2">
                  <c:v>0.89183591512659999</c:v>
                </c:pt>
                <c:pt idx="3">
                  <c:v>0.92544101313703664</c:v>
                </c:pt>
                <c:pt idx="4">
                  <c:v>0.95684899712909433</c:v>
                </c:pt>
                <c:pt idx="5">
                  <c:v>0.96680825408534954</c:v>
                </c:pt>
                <c:pt idx="6">
                  <c:v>0.96994331224640762</c:v>
                </c:pt>
                <c:pt idx="7">
                  <c:v>0.97021200680990349</c:v>
                </c:pt>
                <c:pt idx="8">
                  <c:v>0.97271893653066166</c:v>
                </c:pt>
                <c:pt idx="9">
                  <c:v>0.97486769994252831</c:v>
                </c:pt>
                <c:pt idx="10">
                  <c:v>0.9956984433244912</c:v>
                </c:pt>
              </c:numCache>
            </c:numRef>
          </c:yVal>
          <c:smooth val="0"/>
          <c:extLst>
            <c:ext xmlns:c16="http://schemas.microsoft.com/office/drawing/2014/chart" uri="{C3380CC4-5D6E-409C-BE32-E72D297353CC}">
              <c16:uniqueId val="{0000000A-E244-4A7A-9ABC-13F08B785B60}"/>
            </c:ext>
          </c:extLst>
        </c:ser>
        <c:ser>
          <c:idx val="42"/>
          <c:order val="3"/>
          <c:tx>
            <c:strRef>
              <c:f>Motor!$D$19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244-4A7A-9ABC-13F08B785B60}"/>
              </c:ext>
            </c:extLst>
          </c:dPt>
          <c:dLbls>
            <c:dLbl>
              <c:idx val="9"/>
              <c:tx>
                <c:strRef>
                  <c:f>Motor!$D$19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{34E6D6ED-FC47-4C8B-AE1E-F119B2BE06EF}</c15:txfldGUID>
                      <c15:f>Motor!$D$19</c15:f>
                      <c15:dlblFieldTableCache>
                        <c:ptCount val="1"/>
                        <c:pt idx="0">
                          <c:v>2014</c:v>
                        </c:pt>
                      </c15:dlblFieldTableCache>
                    </c15:dlblFTEntry>
                  </c15:dlblFieldTable>
                  <c15:showDataLabelsRange val="0"/>
                </c:ext>
                <c:ext xmlns:c16="http://schemas.microsoft.com/office/drawing/2014/chart" uri="{C3380CC4-5D6E-409C-BE32-E72D297353CC}">
                  <c16:uniqueId val="{0000000C-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0.18950046978250248</c:v>
                </c:pt>
                <c:pt idx="1">
                  <c:v>0.71581681718968382</c:v>
                </c:pt>
                <c:pt idx="2">
                  <c:v>0.86322790281839645</c:v>
                </c:pt>
                <c:pt idx="3">
                  <c:v>0.91523431902983088</c:v>
                </c:pt>
                <c:pt idx="4">
                  <c:v>0.94577335841990984</c:v>
                </c:pt>
                <c:pt idx="5">
                  <c:v>0.95605088287089535</c:v>
                </c:pt>
                <c:pt idx="6">
                  <c:v>0.96525049463568058</c:v>
                </c:pt>
                <c:pt idx="7">
                  <c:v>0.96932972669236717</c:v>
                </c:pt>
                <c:pt idx="8">
                  <c:v>0.97361711379806604</c:v>
                </c:pt>
                <c:pt idx="9">
                  <c:v>0.99623566479894143</c:v>
                </c:pt>
              </c:numCache>
            </c:numRef>
          </c:yVal>
          <c:smooth val="0"/>
          <c:extLst>
            <c:ext xmlns:c16="http://schemas.microsoft.com/office/drawing/2014/chart" uri="{C3380CC4-5D6E-409C-BE32-E72D297353CC}">
              <c16:uniqueId val="{0000000D-E244-4A7A-9ABC-13F08B785B60}"/>
            </c:ext>
          </c:extLst>
        </c:ser>
        <c:ser>
          <c:idx val="43"/>
          <c:order val="4"/>
          <c:tx>
            <c:strRef>
              <c:f>Motor!$D$20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244-4A7A-9ABC-13F08B785B6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244-4A7A-9ABC-13F08B785B60}"/>
              </c:ext>
            </c:extLst>
          </c:dPt>
          <c:dLbls>
            <c:dLbl>
              <c:idx val="8"/>
              <c:tx>
                <c:strRef>
                  <c:f>Motor!$D$20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{3034A31B-8BC1-49F7-B28B-E93DA332514D}</c15:txfldGUID>
                      <c15:f>Motor!$D$20</c15:f>
                      <c15:dlblFieldTableCache>
                        <c:ptCount val="1"/>
                        <c:pt idx="0">
                          <c:v>2015</c:v>
                        </c:pt>
                      </c15:dlblFieldTableCache>
                    </c15:dlblFTEntry>
                  </c15:dlblFieldTable>
                  <c15:showDataLabelsRange val="0"/>
                </c:ext>
                <c:ext xmlns:c16="http://schemas.microsoft.com/office/drawing/2014/chart" uri="{C3380CC4-5D6E-409C-BE32-E72D297353CC}">
                  <c16:uniqueId val="{00000010-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0.18109873802254575</c:v>
                </c:pt>
                <c:pt idx="1">
                  <c:v>0.6762560053567902</c:v>
                </c:pt>
                <c:pt idx="2">
                  <c:v>0.91812481699006676</c:v>
                </c:pt>
                <c:pt idx="3">
                  <c:v>0.97648905693363441</c:v>
                </c:pt>
                <c:pt idx="4">
                  <c:v>1.0028805634577613</c:v>
                </c:pt>
                <c:pt idx="5">
                  <c:v>1.0130545507998259</c:v>
                </c:pt>
                <c:pt idx="6">
                  <c:v>1.0212556166765365</c:v>
                </c:pt>
                <c:pt idx="7">
                  <c:v>1.0306432537722172</c:v>
                </c:pt>
                <c:pt idx="8">
                  <c:v>1.0665399040563122</c:v>
                </c:pt>
              </c:numCache>
            </c:numRef>
          </c:yVal>
          <c:smooth val="0"/>
          <c:extLst>
            <c:ext xmlns:c16="http://schemas.microsoft.com/office/drawing/2014/chart" uri="{C3380CC4-5D6E-409C-BE32-E72D297353CC}">
              <c16:uniqueId val="{00000011-E244-4A7A-9ABC-13F08B785B60}"/>
            </c:ext>
          </c:extLst>
        </c:ser>
        <c:ser>
          <c:idx val="44"/>
          <c:order val="5"/>
          <c:tx>
            <c:strRef>
              <c:f>Motor!$D$21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244-4A7A-9ABC-13F08B785B60}"/>
              </c:ext>
            </c:extLst>
          </c:dPt>
          <c:dLbls>
            <c:dLbl>
              <c:idx val="7"/>
              <c:tx>
                <c:strRef>
                  <c:f>Motor!$D$21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{9AAB98D2-1D43-4B51-97AD-F6EB9DFC7393}</c15:txfldGUID>
                      <c15:f>Motor!$D$21</c15:f>
                      <c15:dlblFieldTableCache>
                        <c:ptCount val="1"/>
                        <c:pt idx="0">
                          <c:v>2016</c:v>
                        </c:pt>
                      </c15:dlblFieldTableCache>
                    </c15:dlblFTEntry>
                  </c15:dlblFieldTable>
                  <c15:showDataLabelsRange val="0"/>
                </c:ext>
                <c:ext xmlns:c16="http://schemas.microsoft.com/office/drawing/2014/chart" uri="{C3380CC4-5D6E-409C-BE32-E72D297353CC}">
                  <c16:uniqueId val="{00000013-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0.15768635074785395</c:v>
                </c:pt>
                <c:pt idx="1">
                  <c:v>0.68661165338205421</c:v>
                </c:pt>
                <c:pt idx="2">
                  <c:v>0.86664947241769852</c:v>
                </c:pt>
                <c:pt idx="3">
                  <c:v>0.9553478072948246</c:v>
                </c:pt>
                <c:pt idx="4">
                  <c:v>0.99018982200827566</c:v>
                </c:pt>
                <c:pt idx="5">
                  <c:v>1.0180057790284089</c:v>
                </c:pt>
                <c:pt idx="6">
                  <c:v>1.0311475656483369</c:v>
                </c:pt>
                <c:pt idx="7">
                  <c:v>1.0867139257483884</c:v>
                </c:pt>
              </c:numCache>
            </c:numRef>
          </c:yVal>
          <c:smooth val="0"/>
          <c:extLst>
            <c:ext xmlns:c16="http://schemas.microsoft.com/office/drawing/2014/chart" uri="{C3380CC4-5D6E-409C-BE32-E72D297353CC}">
              <c16:uniqueId val="{00000014-E244-4A7A-9ABC-13F08B785B60}"/>
            </c:ext>
          </c:extLst>
        </c:ser>
        <c:ser>
          <c:idx val="45"/>
          <c:order val="6"/>
          <c:tx>
            <c:strRef>
              <c:f>Motor!$D$22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244-4A7A-9ABC-13F08B785B60}"/>
              </c:ext>
            </c:extLst>
          </c:dPt>
          <c:dLbls>
            <c:dLbl>
              <c:idx val="6"/>
              <c:tx>
                <c:strRef>
                  <c:f>Motor!$D$22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{BEF48437-4328-44B3-9456-517D07EB089E}</c15:txfldGUID>
                      <c15:f>Motor!$D$22</c15:f>
                      <c15:dlblFieldTableCache>
                        <c:ptCount val="1"/>
                        <c:pt idx="0">
                          <c:v>2017</c:v>
                        </c:pt>
                      </c15:dlblFieldTableCache>
                    </c15:dlblFTEntry>
                  </c15:dlblFieldTable>
                  <c15:showDataLabelsRange val="0"/>
                </c:ext>
                <c:ext xmlns:c16="http://schemas.microsoft.com/office/drawing/2014/chart" uri="{C3380CC4-5D6E-409C-BE32-E72D297353CC}">
                  <c16:uniqueId val="{00000016-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0.13680967988195988</c:v>
                </c:pt>
                <c:pt idx="1">
                  <c:v>0.58992908036491043</c:v>
                </c:pt>
                <c:pt idx="2">
                  <c:v>0.82192599053393578</c:v>
                </c:pt>
                <c:pt idx="3">
                  <c:v>0.89771098177792508</c:v>
                </c:pt>
                <c:pt idx="4">
                  <c:v>0.94852001817801412</c:v>
                </c:pt>
                <c:pt idx="5">
                  <c:v>0.98541176357422677</c:v>
                </c:pt>
                <c:pt idx="6">
                  <c:v>1.051926280169057</c:v>
                </c:pt>
              </c:numCache>
            </c:numRef>
          </c:yVal>
          <c:smooth val="0"/>
          <c:extLst>
            <c:ext xmlns:c16="http://schemas.microsoft.com/office/drawing/2014/chart" uri="{C3380CC4-5D6E-409C-BE32-E72D297353CC}">
              <c16:uniqueId val="{00000017-E244-4A7A-9ABC-13F08B785B60}"/>
            </c:ext>
          </c:extLst>
        </c:ser>
        <c:ser>
          <c:idx val="46"/>
          <c:order val="7"/>
          <c:tx>
            <c:strRef>
              <c:f>Motor!$D$23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244-4A7A-9ABC-13F08B785B60}"/>
              </c:ext>
            </c:extLst>
          </c:dPt>
          <c:dLbls>
            <c:dLbl>
              <c:idx val="5"/>
              <c:tx>
                <c:strRef>
                  <c:f>Motor!$D$23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{CC572EC4-5D94-4A27-B84B-995EFB4F04F7}</c15:txfldGUID>
                      <c15:f>Motor!$D$23</c15:f>
                      <c15:dlblFieldTableCache>
                        <c:ptCount val="1"/>
                        <c:pt idx="0">
                          <c:v>2018</c:v>
                        </c:pt>
                      </c15:dlblFieldTableCache>
                    </c15:dlblFTEntry>
                  </c15:dlblFieldTable>
                  <c15:showDataLabelsRange val="0"/>
                </c:ext>
                <c:ext xmlns:c16="http://schemas.microsoft.com/office/drawing/2014/chart" uri="{C3380CC4-5D6E-409C-BE32-E72D297353CC}">
                  <c16:uniqueId val="{00000019-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0.11658625395755777</c:v>
                </c:pt>
                <c:pt idx="1">
                  <c:v>0.60278848646682792</c:v>
                </c:pt>
                <c:pt idx="2">
                  <c:v>0.80484018699829396</c:v>
                </c:pt>
                <c:pt idx="3">
                  <c:v>0.88248841992421767</c:v>
                </c:pt>
                <c:pt idx="4">
                  <c:v>0.93992445384521672</c:v>
                </c:pt>
                <c:pt idx="5">
                  <c:v>1.0453368999358663</c:v>
                </c:pt>
              </c:numCache>
            </c:numRef>
          </c:yVal>
          <c:smooth val="0"/>
          <c:extLst>
            <c:ext xmlns:c16="http://schemas.microsoft.com/office/drawing/2014/chart" uri="{C3380CC4-5D6E-409C-BE32-E72D297353CC}">
              <c16:uniqueId val="{0000001A-E244-4A7A-9ABC-13F08B785B60}"/>
            </c:ext>
          </c:extLst>
        </c:ser>
        <c:ser>
          <c:idx val="47"/>
          <c:order val="8"/>
          <c:tx>
            <c:strRef>
              <c:f>Motor!$D$24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244-4A7A-9ABC-13F08B785B60}"/>
              </c:ext>
            </c:extLst>
          </c:dPt>
          <c:dLbls>
            <c:dLbl>
              <c:idx val="4"/>
              <c:tx>
                <c:strRef>
                  <c:f>Motor!$D$24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{0EAB6323-3797-4F03-8153-6D03D6B9279D}</c15:txfldGUID>
                      <c15:f>Motor!$D$24</c15:f>
                      <c15:dlblFieldTableCache>
                        <c:ptCount val="1"/>
                        <c:pt idx="0">
                          <c:v>2019</c:v>
                        </c:pt>
                      </c15:dlblFieldTableCache>
                    </c15:dlblFTEntry>
                  </c15:dlblFieldTable>
                  <c15:showDataLabelsRange val="0"/>
                </c:ext>
                <c:ext xmlns:c16="http://schemas.microsoft.com/office/drawing/2014/chart" uri="{C3380CC4-5D6E-409C-BE32-E72D297353CC}">
                  <c16:uniqueId val="{0000001C-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0.12772215080552882</c:v>
                </c:pt>
                <c:pt idx="1">
                  <c:v>0.50407228156684691</c:v>
                </c:pt>
                <c:pt idx="2">
                  <c:v>0.71309966603208075</c:v>
                </c:pt>
                <c:pt idx="3">
                  <c:v>0.81181788080787087</c:v>
                </c:pt>
                <c:pt idx="4">
                  <c:v>0.9800815085352742</c:v>
                </c:pt>
              </c:numCache>
            </c:numRef>
          </c:yVal>
          <c:smooth val="0"/>
          <c:extLst>
            <c:ext xmlns:c16="http://schemas.microsoft.com/office/drawing/2014/chart" uri="{C3380CC4-5D6E-409C-BE32-E72D297353CC}">
              <c16:uniqueId val="{0000001D-E244-4A7A-9ABC-13F08B785B60}"/>
            </c:ext>
          </c:extLst>
        </c:ser>
        <c:ser>
          <c:idx val="48"/>
          <c:order val="9"/>
          <c:tx>
            <c:strRef>
              <c:f>Motor!$D$25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244-4A7A-9ABC-13F08B785B60}"/>
              </c:ext>
            </c:extLst>
          </c:dPt>
          <c:dLbls>
            <c:dLbl>
              <c:idx val="3"/>
              <c:tx>
                <c:strRef>
                  <c:f>Motor!$D$25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{C8356255-A53E-461C-94D9-529701B35375}</c15:txfldGUID>
                      <c15:f>Motor!$D$25</c15:f>
                      <c15:dlblFieldTableCache>
                        <c:ptCount val="1"/>
                        <c:pt idx="0">
                          <c:v>2020</c:v>
                        </c:pt>
                      </c15:dlblFieldTableCache>
                    </c15:dlblFTEntry>
                  </c15:dlblFieldTable>
                  <c15:showDataLabelsRange val="0"/>
                </c:ext>
                <c:ext xmlns:c16="http://schemas.microsoft.com/office/drawing/2014/chart" uri="{C3380CC4-5D6E-409C-BE32-E72D297353CC}">
                  <c16:uniqueId val="{0000001F-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0.11545564129723811</c:v>
                </c:pt>
                <c:pt idx="1">
                  <c:v>0.51899034799224231</c:v>
                </c:pt>
                <c:pt idx="2">
                  <c:v>0.72771261954195388</c:v>
                </c:pt>
                <c:pt idx="3">
                  <c:v>0.9858875457558991</c:v>
                </c:pt>
              </c:numCache>
            </c:numRef>
          </c:yVal>
          <c:smooth val="0"/>
          <c:extLst>
            <c:ext xmlns:c16="http://schemas.microsoft.com/office/drawing/2014/chart" uri="{C3380CC4-5D6E-409C-BE32-E72D297353CC}">
              <c16:uniqueId val="{00000020-E244-4A7A-9ABC-13F08B785B60}"/>
            </c:ext>
          </c:extLst>
        </c:ser>
        <c:ser>
          <c:idx val="49"/>
          <c:order val="10"/>
          <c:tx>
            <c:strRef>
              <c:f>Motor!$D$26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244-4A7A-9ABC-13F08B785B60}"/>
              </c:ext>
            </c:extLst>
          </c:dPt>
          <c:dLbls>
            <c:dLbl>
              <c:idx val="2"/>
              <c:tx>
                <c:strRef>
                  <c:f>Motor!$D$26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{DA6A0D47-A339-4905-9FDB-1E535CDCAD0D}</c15:txfldGUID>
                      <c15:f>Motor!$D$26</c15:f>
                      <c15:dlblFieldTableCache>
                        <c:ptCount val="1"/>
                        <c:pt idx="0">
                          <c:v>2021</c:v>
                        </c:pt>
                      </c15:dlblFieldTableCache>
                    </c15:dlblFTEntry>
                  </c15:dlblFieldTable>
                  <c15:showDataLabelsRange val="0"/>
                </c:ext>
                <c:ext xmlns:c16="http://schemas.microsoft.com/office/drawing/2014/chart" uri="{C3380CC4-5D6E-409C-BE32-E72D297353CC}">
                  <c16:uniqueId val="{00000022-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(Motor!$H$11:$I$11,Motor!$I$11)</c:f>
              <c:numCache>
                <c:formatCode>0</c:formatCode>
                <c:ptCount val="3"/>
                <c:pt idx="0">
                  <c:v>12</c:v>
                </c:pt>
                <c:pt idx="1">
                  <c:v>24</c:v>
                </c:pt>
                <c:pt idx="2">
                  <c:v>24</c:v>
                </c:pt>
              </c:numCache>
            </c:numRef>
          </c:xVal>
          <c:yVal>
            <c:numRef>
              <c:f>(Motor!$H$26:$I$26,Motor!$F$65)</c:f>
              <c:numCache>
                <c:formatCode>0%</c:formatCode>
                <c:ptCount val="3"/>
                <c:pt idx="0">
                  <c:v>0.13143879673658326</c:v>
                </c:pt>
                <c:pt idx="1">
                  <c:v>0.57005843875189033</c:v>
                </c:pt>
                <c:pt idx="2">
                  <c:v>1.0391249328856487</c:v>
                </c:pt>
              </c:numCache>
            </c:numRef>
          </c:yVal>
          <c:smooth val="0"/>
          <c:extLst>
            <c:ext xmlns:c16="http://schemas.microsoft.com/office/drawing/2014/chart" uri="{C3380CC4-5D6E-409C-BE32-E72D297353CC}">
              <c16:uniqueId val="{00000023-E244-4A7A-9ABC-13F08B785B60}"/>
            </c:ext>
          </c:extLst>
        </c:ser>
        <c:ser>
          <c:idx val="50"/>
          <c:order val="11"/>
          <c:tx>
            <c:strRef>
              <c:f>Motor!$D$27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{C27C8724-E6A6-4355-BDB0-4C81CC8A867C}</c15:txfldGUID>
                      <c15:f>Motor!$D$27</c15:f>
                      <c15:dlblFieldTableCache>
                        <c:ptCount val="1"/>
                        <c:pt idx="0">
                          <c:v>2022</c:v>
                        </c:pt>
                      </c15:dlblFieldTableCache>
                    </c15:dlblFTEntry>
                  </c15:dlblFieldTable>
                  <c15:showDataLabelsRange val="0"/>
                </c:ext>
                <c:ext xmlns:c16="http://schemas.microsoft.com/office/drawing/2014/chart" uri="{C3380CC4-5D6E-409C-BE32-E72D297353CC}">
                  <c16:uniqueId val="{00000024-E244-4A7A-9ABC-13F08B785B6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(Motor!$H$11,Motor!$H$11)</c:f>
              <c:numCache>
                <c:formatCode>0</c:formatCode>
                <c:ptCount val="2"/>
                <c:pt idx="0">
                  <c:v>12</c:v>
                </c:pt>
                <c:pt idx="1">
                  <c:v>12</c:v>
                </c:pt>
              </c:numCache>
            </c:numRef>
          </c:xVal>
          <c:yVal>
            <c:numRef>
              <c:f>(Motor!$H$27,Motor!$F$66)</c:f>
              <c:numCache>
                <c:formatCode>0%</c:formatCode>
                <c:ptCount val="2"/>
                <c:pt idx="0">
                  <c:v>0.32495653687347437</c:v>
                </c:pt>
                <c:pt idx="1">
                  <c:v>0.93811972294703827</c:v>
                </c:pt>
              </c:numCache>
            </c:numRef>
          </c:yVal>
          <c:smooth val="0"/>
          <c:extLst>
            <c:ext xmlns:c16="http://schemas.microsoft.com/office/drawing/2014/chart" uri="{C3380CC4-5D6E-409C-BE32-E72D297353CC}">
              <c16:uniqueId val="{00000025-E244-4A7A-9ABC-13F08B785B6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Motor!$H$50</c:f>
              <c:strCache>
                <c:ptCount val="1"/>
                <c:pt idx="0">
                  <c:v>Paid Losses</c:v>
                </c:pt>
              </c:strCache>
            </c:strRef>
          </c:tx>
          <c:spPr>
            <a:solidFill>
              <a:srgbClr val="C1BDDC"/>
            </a:solidFill>
            <a:ln w="3175">
              <a:solidFill>
                <a:srgbClr val="FFFFFF"/>
              </a:solidFill>
              <a:prstDash val="solid"/>
            </a:ln>
          </c:spPr>
          <c:invertIfNegative val="0"/>
          <c:cat>
            <c:numRef>
              <c:f>Motor!$D$12:$D$28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Motor!$H$51:$H$66</c:f>
              <c:numCache>
                <c:formatCode>0%</c:formatCode>
                <c:ptCount val="16"/>
                <c:pt idx="0">
                  <c:v>0.76642118641861845</c:v>
                </c:pt>
                <c:pt idx="1">
                  <c:v>0.79767214772306216</c:v>
                </c:pt>
                <c:pt idx="2">
                  <c:v>0.84692260662167773</c:v>
                </c:pt>
                <c:pt idx="3">
                  <c:v>0.81786291644019327</c:v>
                </c:pt>
                <c:pt idx="4">
                  <c:v>0.88345827304792224</c:v>
                </c:pt>
                <c:pt idx="5">
                  <c:v>0.86577033055488806</c:v>
                </c:pt>
                <c:pt idx="6">
                  <c:v>0.92426262617042343</c:v>
                </c:pt>
                <c:pt idx="7">
                  <c:v>0.91677365932811794</c:v>
                </c:pt>
                <c:pt idx="8">
                  <c:v>0.96825510425174577</c:v>
                </c:pt>
                <c:pt idx="9">
                  <c:v>0.93336873649624685</c:v>
                </c:pt>
                <c:pt idx="10">
                  <c:v>0.8697929718856211</c:v>
                </c:pt>
                <c:pt idx="11">
                  <c:v>0.77366250298421613</c:v>
                </c:pt>
                <c:pt idx="12">
                  <c:v>0.62970771108702417</c:v>
                </c:pt>
                <c:pt idx="13">
                  <c:v>0.54766324495578533</c:v>
                </c:pt>
                <c:pt idx="14">
                  <c:v>0.38969150150180021</c:v>
                </c:pt>
                <c:pt idx="15">
                  <c:v>0.14366828359371259</c:v>
                </c:pt>
              </c:numCache>
            </c:numRef>
          </c:val>
          <c:extLst>
            <c:ext xmlns:c16="http://schemas.microsoft.com/office/drawing/2014/chart" uri="{C3380CC4-5D6E-409C-BE32-E72D297353CC}">
              <c16:uniqueId val="{00000000-9586-4E35-A496-1EC9FB1C455E}"/>
            </c:ext>
          </c:extLst>
        </c:ser>
        <c:ser>
          <c:idx val="2"/>
          <c:order val="2"/>
          <c:tx>
            <c:strRef>
              <c:f>Motor!$I$50</c:f>
              <c:strCache>
                <c:ptCount val="1"/>
                <c:pt idx="0">
                  <c:v>Case Reserves</c:v>
                </c:pt>
              </c:strCache>
            </c:strRef>
          </c:tx>
          <c:spPr>
            <a:solidFill>
              <a:srgbClr val="FCAF86"/>
            </a:solidFill>
            <a:ln w="12700">
              <a:solidFill>
                <a:srgbClr val="FFFFFF"/>
              </a:solidFill>
              <a:prstDash val="solid"/>
            </a:ln>
          </c:spPr>
          <c:invertIfNegative val="0"/>
          <c:cat>
            <c:numRef>
              <c:f>Motor!$D$12:$D$28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Motor!$I$51:$I$66</c:f>
              <c:numCache>
                <c:formatCode>0%</c:formatCode>
                <c:ptCount val="16"/>
                <c:pt idx="0">
                  <c:v>7.0186967105253406E-2</c:v>
                </c:pt>
                <c:pt idx="1">
                  <c:v>5.0738270863682718E-2</c:v>
                </c:pt>
                <c:pt idx="2">
                  <c:v>5.616181345677955E-2</c:v>
                </c:pt>
                <c:pt idx="3">
                  <c:v>5.8591544021810611E-2</c:v>
                </c:pt>
                <c:pt idx="4">
                  <c:v>4.1267023902466303E-2</c:v>
                </c:pt>
                <c:pt idx="5">
                  <c:v>4.7306812857758555E-2</c:v>
                </c:pt>
                <c:pt idx="6">
                  <c:v>5.0605073772103867E-2</c:v>
                </c:pt>
                <c:pt idx="7">
                  <c:v>5.6843454469948186E-2</c:v>
                </c:pt>
                <c:pt idx="8">
                  <c:v>6.2388149520471392E-2</c:v>
                </c:pt>
                <c:pt idx="9">
                  <c:v>9.7778829152089047E-2</c:v>
                </c:pt>
                <c:pt idx="10">
                  <c:v>0.11561879168860567</c:v>
                </c:pt>
                <c:pt idx="11">
                  <c:v>0.1662619508610006</c:v>
                </c:pt>
                <c:pt idx="12">
                  <c:v>0.18211016972084684</c:v>
                </c:pt>
                <c:pt idx="13">
                  <c:v>0.18004937458616868</c:v>
                </c:pt>
                <c:pt idx="14">
                  <c:v>0.18036693725009009</c:v>
                </c:pt>
                <c:pt idx="15">
                  <c:v>0.18128825327976161</c:v>
                </c:pt>
              </c:numCache>
            </c:numRef>
          </c:val>
          <c:extLst>
            <c:ext xmlns:c16="http://schemas.microsoft.com/office/drawing/2014/chart" uri="{C3380CC4-5D6E-409C-BE32-E72D297353CC}">
              <c16:uniqueId val="{00000001-9586-4E35-A496-1EC9FB1C455E}"/>
            </c:ext>
          </c:extLst>
        </c:ser>
        <c:ser>
          <c:idx val="3"/>
          <c:order val="3"/>
          <c:tx>
            <c:strRef>
              <c:f>Motor!$J$50</c:f>
              <c:strCache>
                <c:ptCount val="1"/>
                <c:pt idx="0">
                  <c:v>IBNR</c:v>
                </c:pt>
              </c:strCache>
            </c:strRef>
          </c:tx>
          <c:spPr>
            <a:solidFill>
              <a:srgbClr val="A3D6D5"/>
            </a:solidFill>
            <a:ln w="12700">
              <a:solidFill>
                <a:srgbClr val="FFFFFF"/>
              </a:solidFill>
              <a:prstDash val="solid"/>
            </a:ln>
          </c:spPr>
          <c:invertIfNegative val="0"/>
          <c:cat>
            <c:numRef>
              <c:f>Motor!$D$12:$D$28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Motor!$J$51:$J$66</c:f>
              <c:numCache>
                <c:formatCode>0%</c:formatCode>
                <c:ptCount val="16"/>
                <c:pt idx="0">
                  <c:v>4.4095085081586598E-2</c:v>
                </c:pt>
                <c:pt idx="1">
                  <c:v>2.4103128314069199E-2</c:v>
                </c:pt>
                <c:pt idx="2">
                  <c:v>3.0706888852758366E-2</c:v>
                </c:pt>
                <c:pt idx="3">
                  <c:v>1.806225025570142E-2</c:v>
                </c:pt>
                <c:pt idx="4">
                  <c:v>1.7108964788678595E-2</c:v>
                </c:pt>
                <c:pt idx="5">
                  <c:v>3.4790805962814773E-2</c:v>
                </c:pt>
                <c:pt idx="6">
                  <c:v>2.0830743381963876E-2</c:v>
                </c:pt>
                <c:pt idx="7">
                  <c:v>2.2618551000875262E-2</c:v>
                </c:pt>
                <c:pt idx="8">
                  <c:v>3.589665028409509E-2</c:v>
                </c:pt>
                <c:pt idx="9">
                  <c:v>5.5566360100052593E-2</c:v>
                </c:pt>
                <c:pt idx="10">
                  <c:v>6.6514516594830236E-2</c:v>
                </c:pt>
                <c:pt idx="11">
                  <c:v>0.10541244609064977</c:v>
                </c:pt>
                <c:pt idx="12">
                  <c:v>0.16826362772740311</c:v>
                </c:pt>
                <c:pt idx="13">
                  <c:v>0.25817492621394517</c:v>
                </c:pt>
                <c:pt idx="14">
                  <c:v>0.4690664941337585</c:v>
                </c:pt>
                <c:pt idx="15">
                  <c:v>0.61316318607356413</c:v>
                </c:pt>
              </c:numCache>
            </c:numRef>
          </c:val>
          <c:extLst>
            <c:ext xmlns:c16="http://schemas.microsoft.com/office/drawing/2014/chart" uri="{C3380CC4-5D6E-409C-BE32-E72D297353CC}">
              <c16:uniqueId val="{00000002-9586-4E35-A496-1EC9FB1C455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Motor!$F$12:$F$27</c:f>
              <c:numCache>
                <c:formatCode>#,##0</c:formatCode>
                <c:ptCount val="16"/>
                <c:pt idx="0">
                  <c:v>1341.6734118759257</c:v>
                </c:pt>
                <c:pt idx="1">
                  <c:v>1331.5663214951323</c:v>
                </c:pt>
                <c:pt idx="2">
                  <c:v>1361.0102759545853</c:v>
                </c:pt>
                <c:pt idx="3">
                  <c:v>1099.9587776214751</c:v>
                </c:pt>
                <c:pt idx="4">
                  <c:v>1879.3842363640404</c:v>
                </c:pt>
                <c:pt idx="5">
                  <c:v>2376.4654112633702</c:v>
                </c:pt>
                <c:pt idx="6">
                  <c:v>2292.7147219063754</c:v>
                </c:pt>
                <c:pt idx="7">
                  <c:v>2105.0626304433499</c:v>
                </c:pt>
                <c:pt idx="8">
                  <c:v>2445.8246571350592</c:v>
                </c:pt>
                <c:pt idx="9">
                  <c:v>3012.0084023584004</c:v>
                </c:pt>
                <c:pt idx="10">
                  <c:v>2555.0434481028215</c:v>
                </c:pt>
                <c:pt idx="11">
                  <c:v>2389.6851897780402</c:v>
                </c:pt>
                <c:pt idx="12">
                  <c:v>2715.4327868970231</c:v>
                </c:pt>
                <c:pt idx="13">
                  <c:v>2366.6964168403765</c:v>
                </c:pt>
                <c:pt idx="14">
                  <c:v>2411.2105671964464</c:v>
                </c:pt>
                <c:pt idx="15">
                  <c:v>863.73316694832181</c:v>
                </c:pt>
              </c:numCache>
            </c:numRef>
          </c:val>
          <c:smooth val="0"/>
          <c:extLst>
            <c:ext xmlns:c16="http://schemas.microsoft.com/office/drawing/2014/chart" uri="{C3380CC4-5D6E-409C-BE32-E72D297353CC}">
              <c16:uniqueId val="{00000003-9586-4E35-A496-1EC9FB1C455E}"/>
            </c:ext>
          </c:extLst>
        </c:ser>
        <c:ser>
          <c:idx val="4"/>
          <c:order val="4"/>
          <c:tx>
            <c:strRef>
              <c:f>Motor!$B$9</c:f>
              <c:strCache>
                <c:ptCount val="1"/>
                <c:pt idx="0">
                  <c:v>Written Premium</c:v>
                </c:pt>
              </c:strCache>
            </c:strRef>
          </c:tx>
          <c:marker>
            <c:symbol val="star"/>
            <c:size val="7"/>
            <c:spPr>
              <a:noFill/>
              <a:ln>
                <a:solidFill>
                  <a:srgbClr val="A29FCC"/>
                </a:solidFill>
                <a:prstDash val="solid"/>
              </a:ln>
            </c:spPr>
          </c:marker>
          <c:cat>
            <c:numRef>
              <c:f>Motor!$D$12:$D$27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Motor!$B$12:$B$27</c:f>
            </c:numRef>
          </c:val>
          <c:smooth val="0"/>
          <c:extLst>
            <c:ext xmlns:c16="http://schemas.microsoft.com/office/drawing/2014/chart" uri="{C3380CC4-5D6E-409C-BE32-E72D297353CC}">
              <c16:uniqueId val="{00000004-9586-4E35-A496-1EC9FB1C455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F867-4888-B45A-6019365BF1C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F867-4888-B45A-6019365BF1CC}"/>
              </c:ext>
            </c:extLst>
          </c:dPt>
          <c:dLbls>
            <c:dLbl>
              <c:idx val="12"/>
              <c:tx>
                <c:strRef>
                  <c:f>'Motor Reinsurance'!$D$16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{15D63F03-6731-4023-B69E-6719139FF372}</c15:txfldGUID>
                      <c15:f>'Motor Reinsurance'!$D$16</c15:f>
                      <c15:dlblFieldTableCache>
                        <c:ptCount val="1"/>
                        <c:pt idx="0">
                          <c:v>2011</c:v>
                        </c:pt>
                      </c15:dlblFieldTableCache>
                    </c15:dlblFTEntry>
                  </c15:dlblFieldTable>
                  <c15:showDataLabelsRange val="0"/>
                </c:ext>
                <c:ext xmlns:c16="http://schemas.microsoft.com/office/drawing/2014/chart" uri="{C3380CC4-5D6E-409C-BE32-E72D297353CC}">
                  <c16:uniqueId val="{00000002-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0.17340050425210779</c:v>
                </c:pt>
                <c:pt idx="1">
                  <c:v>0.70334561248009653</c:v>
                </c:pt>
                <c:pt idx="2">
                  <c:v>0.843615878064786</c:v>
                </c:pt>
                <c:pt idx="3">
                  <c:v>0.87639029699487481</c:v>
                </c:pt>
                <c:pt idx="4">
                  <c:v>0.88827622472767886</c:v>
                </c:pt>
                <c:pt idx="5">
                  <c:v>0.90248435321781351</c:v>
                </c:pt>
                <c:pt idx="6">
                  <c:v>0.90909418310354839</c:v>
                </c:pt>
                <c:pt idx="7">
                  <c:v>0.91688377269899091</c:v>
                </c:pt>
                <c:pt idx="8">
                  <c:v>0.91712997111349281</c:v>
                </c:pt>
                <c:pt idx="9">
                  <c:v>0.91703219009386427</c:v>
                </c:pt>
                <c:pt idx="10">
                  <c:v>0.92282847721204042</c:v>
                </c:pt>
                <c:pt idx="11">
                  <c:v>0.92532153670999018</c:v>
                </c:pt>
                <c:pt idx="12">
                  <c:v>0.94246002270735696</c:v>
                </c:pt>
              </c:numCache>
            </c:numRef>
          </c:yVal>
          <c:smooth val="0"/>
          <c:extLst>
            <c:ext xmlns:c16="http://schemas.microsoft.com/office/drawing/2014/chart" uri="{C3380CC4-5D6E-409C-BE32-E72D297353CC}">
              <c16:uniqueId val="{00000003-F867-4888-B45A-6019365BF1CC}"/>
            </c:ext>
          </c:extLst>
        </c:ser>
        <c:ser>
          <c:idx val="40"/>
          <c:order val="1"/>
          <c:tx>
            <c:strRef>
              <c:f>'Motor Reinsurance'!$D$17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F867-4888-B45A-6019365BF1C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F867-4888-B45A-6019365BF1CC}"/>
              </c:ext>
            </c:extLst>
          </c:dPt>
          <c:dLbls>
            <c:dLbl>
              <c:idx val="11"/>
              <c:tx>
                <c:strRef>
                  <c:f>'Motor Reinsurance'!$D$17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{4BDB9ED0-E4F7-48E4-AB06-87828C45815F}</c15:txfldGUID>
                      <c15:f>'Motor Reinsurance'!$D$17</c15:f>
                      <c15:dlblFieldTableCache>
                        <c:ptCount val="1"/>
                        <c:pt idx="0">
                          <c:v>2012</c:v>
                        </c:pt>
                      </c15:dlblFieldTableCache>
                    </c15:dlblFTEntry>
                  </c15:dlblFieldTable>
                  <c15:showDataLabelsRange val="0"/>
                </c:ext>
                <c:ext xmlns:c16="http://schemas.microsoft.com/office/drawing/2014/chart" uri="{C3380CC4-5D6E-409C-BE32-E72D297353CC}">
                  <c16:uniqueId val="{00000006-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0.13471540862029441</c:v>
                </c:pt>
                <c:pt idx="1">
                  <c:v>0.65168761411012699</c:v>
                </c:pt>
                <c:pt idx="2">
                  <c:v>0.78512364143024094</c:v>
                </c:pt>
                <c:pt idx="3">
                  <c:v>0.83921272520837409</c:v>
                </c:pt>
                <c:pt idx="4">
                  <c:v>0.86647435938195594</c:v>
                </c:pt>
                <c:pt idx="5">
                  <c:v>0.88995288655296512</c:v>
                </c:pt>
                <c:pt idx="6">
                  <c:v>0.89740036926168998</c:v>
                </c:pt>
                <c:pt idx="7">
                  <c:v>0.90328907550599347</c:v>
                </c:pt>
                <c:pt idx="8">
                  <c:v>0.9072517012698027</c:v>
                </c:pt>
                <c:pt idx="9">
                  <c:v>0.91052895966161618</c:v>
                </c:pt>
                <c:pt idx="10">
                  <c:v>0.91338715458429653</c:v>
                </c:pt>
                <c:pt idx="11">
                  <c:v>0.94822080505499018</c:v>
                </c:pt>
              </c:numCache>
            </c:numRef>
          </c:yVal>
          <c:smooth val="0"/>
          <c:extLst>
            <c:ext xmlns:c16="http://schemas.microsoft.com/office/drawing/2014/chart" uri="{C3380CC4-5D6E-409C-BE32-E72D297353CC}">
              <c16:uniqueId val="{00000007-F867-4888-B45A-6019365BF1CC}"/>
            </c:ext>
          </c:extLst>
        </c:ser>
        <c:ser>
          <c:idx val="41"/>
          <c:order val="2"/>
          <c:tx>
            <c:strRef>
              <c:f>'Motor Reinsurance'!$D$18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F867-4888-B45A-6019365BF1CC}"/>
              </c:ext>
            </c:extLst>
          </c:dPt>
          <c:dLbls>
            <c:dLbl>
              <c:idx val="10"/>
              <c:tx>
                <c:strRef>
                  <c:f>'Motor Reinsurance'!$D$18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{4945E083-7B2F-42AD-B816-43CF1E46473B}</c15:txfldGUID>
                      <c15:f>'Motor Reinsurance'!$D$18</c15:f>
                      <c15:dlblFieldTableCache>
                        <c:ptCount val="1"/>
                        <c:pt idx="0">
                          <c:v>2013</c:v>
                        </c:pt>
                      </c15:dlblFieldTableCache>
                    </c15:dlblFTEntry>
                  </c15:dlblFieldTable>
                  <c15:showDataLabelsRange val="0"/>
                </c:ext>
                <c:ext xmlns:c16="http://schemas.microsoft.com/office/drawing/2014/chart" uri="{C3380CC4-5D6E-409C-BE32-E72D297353CC}">
                  <c16:uniqueId val="{00000009-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0.16253529129799091</c:v>
                </c:pt>
                <c:pt idx="1">
                  <c:v>0.73007108097971496</c:v>
                </c:pt>
                <c:pt idx="2">
                  <c:v>0.89246995474407242</c:v>
                </c:pt>
                <c:pt idx="3">
                  <c:v>0.92611965417796538</c:v>
                </c:pt>
                <c:pt idx="4">
                  <c:v>0.95757490161374659</c:v>
                </c:pt>
                <c:pt idx="5">
                  <c:v>0.96754752273209088</c:v>
                </c:pt>
                <c:pt idx="6">
                  <c:v>0.97068678777581174</c:v>
                </c:pt>
                <c:pt idx="7">
                  <c:v>0.9709558428960956</c:v>
                </c:pt>
                <c:pt idx="8">
                  <c:v>0.97346613662435777</c:v>
                </c:pt>
                <c:pt idx="9">
                  <c:v>0.97561778342628591</c:v>
                </c:pt>
                <c:pt idx="10">
                  <c:v>0.99645538174113968</c:v>
                </c:pt>
              </c:numCache>
            </c:numRef>
          </c:yVal>
          <c:smooth val="0"/>
          <c:extLst>
            <c:ext xmlns:c16="http://schemas.microsoft.com/office/drawing/2014/chart" uri="{C3380CC4-5D6E-409C-BE32-E72D297353CC}">
              <c16:uniqueId val="{0000000A-F867-4888-B45A-6019365BF1CC}"/>
            </c:ext>
          </c:extLst>
        </c:ser>
        <c:ser>
          <c:idx val="42"/>
          <c:order val="3"/>
          <c:tx>
            <c:strRef>
              <c:f>'Motor Reinsurance'!$D$19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F867-4888-B45A-6019365BF1CC}"/>
              </c:ext>
            </c:extLst>
          </c:dPt>
          <c:dLbls>
            <c:dLbl>
              <c:idx val="9"/>
              <c:tx>
                <c:strRef>
                  <c:f>'Motor Reinsurance'!$D$19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{8061FB11-EAFE-475D-BFF4-5238D022E374}</c15:txfldGUID>
                      <c15:f>'Motor Reinsurance'!$D$19</c15:f>
                      <c15:dlblFieldTableCache>
                        <c:ptCount val="1"/>
                        <c:pt idx="0">
                          <c:v>2014</c:v>
                        </c:pt>
                      </c15:dlblFieldTableCache>
                    </c15:dlblFTEntry>
                  </c15:dlblFieldTable>
                  <c15:showDataLabelsRange val="0"/>
                </c:ext>
                <c:ext xmlns:c16="http://schemas.microsoft.com/office/drawing/2014/chart" uri="{C3380CC4-5D6E-409C-BE32-E72D297353CC}">
                  <c16:uniqueId val="{0000000C-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0.18954874975000596</c:v>
                </c:pt>
                <c:pt idx="1">
                  <c:v>0.71626864506142596</c:v>
                </c:pt>
                <c:pt idx="2">
                  <c:v>0.86391826188021159</c:v>
                </c:pt>
                <c:pt idx="3">
                  <c:v>0.91602063897915476</c:v>
                </c:pt>
                <c:pt idx="4">
                  <c:v>0.94662585319258286</c:v>
                </c:pt>
                <c:pt idx="5">
                  <c:v>0.95692122205849528</c:v>
                </c:pt>
                <c:pt idx="6">
                  <c:v>0.96613723268590146</c:v>
                </c:pt>
                <c:pt idx="7">
                  <c:v>0.97022373621966851</c:v>
                </c:pt>
                <c:pt idx="8">
                  <c:v>0.97451876585137243</c:v>
                </c:pt>
                <c:pt idx="9">
                  <c:v>0.99707957261898694</c:v>
                </c:pt>
              </c:numCache>
            </c:numRef>
          </c:yVal>
          <c:smooth val="0"/>
          <c:extLst>
            <c:ext xmlns:c16="http://schemas.microsoft.com/office/drawing/2014/chart" uri="{C3380CC4-5D6E-409C-BE32-E72D297353CC}">
              <c16:uniqueId val="{0000000D-F867-4888-B45A-6019365BF1CC}"/>
            </c:ext>
          </c:extLst>
        </c:ser>
        <c:ser>
          <c:idx val="43"/>
          <c:order val="4"/>
          <c:tx>
            <c:strRef>
              <c:f>'Motor Reinsurance'!$D$20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F867-4888-B45A-6019365BF1C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F867-4888-B45A-6019365BF1CC}"/>
              </c:ext>
            </c:extLst>
          </c:dPt>
          <c:dLbls>
            <c:dLbl>
              <c:idx val="8"/>
              <c:tx>
                <c:strRef>
                  <c:f>'Motor Reinsurance'!$D$20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{D967AA2A-9065-4068-B881-EEBE04B3A13A}</c15:txfldGUID>
                      <c15:f>'Motor Reinsurance'!$D$20</c15:f>
                      <c15:dlblFieldTableCache>
                        <c:ptCount val="1"/>
                        <c:pt idx="0">
                          <c:v>2015</c:v>
                        </c:pt>
                      </c15:dlblFieldTableCache>
                    </c15:dlblFTEntry>
                  </c15:dlblFieldTable>
                  <c15:showDataLabelsRange val="0"/>
                </c:ext>
                <c:ext xmlns:c16="http://schemas.microsoft.com/office/drawing/2014/chart" uri="{C3380CC4-5D6E-409C-BE32-E72D297353CC}">
                  <c16:uniqueId val="{00000010-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0.18108722720386763</c:v>
                </c:pt>
                <c:pt idx="1">
                  <c:v>0.67632311215456142</c:v>
                </c:pt>
                <c:pt idx="2">
                  <c:v>0.91796572110835661</c:v>
                </c:pt>
                <c:pt idx="3">
                  <c:v>0.97652203459936882</c:v>
                </c:pt>
                <c:pt idx="4">
                  <c:v>1.0029047840067455</c:v>
                </c:pt>
                <c:pt idx="5">
                  <c:v>1.0128205949788744</c:v>
                </c:pt>
                <c:pt idx="6">
                  <c:v>1.0210330481429004</c:v>
                </c:pt>
                <c:pt idx="7">
                  <c:v>1.0304331973001868</c:v>
                </c:pt>
                <c:pt idx="8">
                  <c:v>1.0663739807270856</c:v>
                </c:pt>
              </c:numCache>
            </c:numRef>
          </c:yVal>
          <c:smooth val="0"/>
          <c:extLst>
            <c:ext xmlns:c16="http://schemas.microsoft.com/office/drawing/2014/chart" uri="{C3380CC4-5D6E-409C-BE32-E72D297353CC}">
              <c16:uniqueId val="{00000011-F867-4888-B45A-6019365BF1CC}"/>
            </c:ext>
          </c:extLst>
        </c:ser>
        <c:ser>
          <c:idx val="44"/>
          <c:order val="5"/>
          <c:tx>
            <c:strRef>
              <c:f>'Motor Reinsurance'!$D$21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F867-4888-B45A-6019365BF1CC}"/>
              </c:ext>
            </c:extLst>
          </c:dPt>
          <c:dLbls>
            <c:dLbl>
              <c:idx val="7"/>
              <c:tx>
                <c:strRef>
                  <c:f>'Motor Reinsurance'!$D$21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{52967FC6-9108-49F8-A9C9-95E4ED6227D4}</c15:txfldGUID>
                      <c15:f>'Motor Reinsurance'!$D$21</c15:f>
                      <c15:dlblFieldTableCache>
                        <c:ptCount val="1"/>
                        <c:pt idx="0">
                          <c:v>2016</c:v>
                        </c:pt>
                      </c15:dlblFieldTableCache>
                    </c15:dlblFTEntry>
                  </c15:dlblFieldTable>
                  <c15:showDataLabelsRange val="0"/>
                </c:ext>
                <c:ext xmlns:c16="http://schemas.microsoft.com/office/drawing/2014/chart" uri="{C3380CC4-5D6E-409C-BE32-E72D297353CC}">
                  <c16:uniqueId val="{00000013-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0.15760052799312102</c:v>
                </c:pt>
                <c:pt idx="1">
                  <c:v>0.68663293229181455</c:v>
                </c:pt>
                <c:pt idx="2">
                  <c:v>0.86680298863810268</c:v>
                </c:pt>
                <c:pt idx="3">
                  <c:v>0.95562461565066004</c:v>
                </c:pt>
                <c:pt idx="4">
                  <c:v>0.99053624069795942</c:v>
                </c:pt>
                <c:pt idx="5">
                  <c:v>1.0183834699802297</c:v>
                </c:pt>
                <c:pt idx="6">
                  <c:v>1.0315400527797682</c:v>
                </c:pt>
                <c:pt idx="7">
                  <c:v>1.0871625950375299</c:v>
                </c:pt>
              </c:numCache>
            </c:numRef>
          </c:yVal>
          <c:smooth val="0"/>
          <c:extLst>
            <c:ext xmlns:c16="http://schemas.microsoft.com/office/drawing/2014/chart" uri="{C3380CC4-5D6E-409C-BE32-E72D297353CC}">
              <c16:uniqueId val="{00000014-F867-4888-B45A-6019365BF1CC}"/>
            </c:ext>
          </c:extLst>
        </c:ser>
        <c:ser>
          <c:idx val="45"/>
          <c:order val="6"/>
          <c:tx>
            <c:strRef>
              <c:f>'Motor Reinsurance'!$D$22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F867-4888-B45A-6019365BF1CC}"/>
              </c:ext>
            </c:extLst>
          </c:dPt>
          <c:dLbls>
            <c:dLbl>
              <c:idx val="6"/>
              <c:tx>
                <c:strRef>
                  <c:f>'Motor Reinsurance'!$D$22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{5C4E3853-B80E-4933-8CEA-7DF5C0E5BF2B}</c15:txfldGUID>
                      <c15:f>'Motor Reinsurance'!$D$22</c15:f>
                      <c15:dlblFieldTableCache>
                        <c:ptCount val="1"/>
                        <c:pt idx="0">
                          <c:v>2017</c:v>
                        </c:pt>
                      </c15:dlblFieldTableCache>
                    </c15:dlblFTEntry>
                  </c15:dlblFieldTable>
                  <c15:showDataLabelsRange val="0"/>
                </c:ext>
                <c:ext xmlns:c16="http://schemas.microsoft.com/office/drawing/2014/chart" uri="{C3380CC4-5D6E-409C-BE32-E72D297353CC}">
                  <c16:uniqueId val="{00000016-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0.13672209089160178</c:v>
                </c:pt>
                <c:pt idx="1">
                  <c:v>0.59000210414342258</c:v>
                </c:pt>
                <c:pt idx="2">
                  <c:v>0.82202479662291339</c:v>
                </c:pt>
                <c:pt idx="3">
                  <c:v>0.89780247401367841</c:v>
                </c:pt>
                <c:pt idx="4">
                  <c:v>0.94870191261624348</c:v>
                </c:pt>
                <c:pt idx="5">
                  <c:v>0.98565991776081641</c:v>
                </c:pt>
                <c:pt idx="6">
                  <c:v>1.0522636671911605</c:v>
                </c:pt>
              </c:numCache>
            </c:numRef>
          </c:yVal>
          <c:smooth val="0"/>
          <c:extLst>
            <c:ext xmlns:c16="http://schemas.microsoft.com/office/drawing/2014/chart" uri="{C3380CC4-5D6E-409C-BE32-E72D297353CC}">
              <c16:uniqueId val="{00000017-F867-4888-B45A-6019365BF1CC}"/>
            </c:ext>
          </c:extLst>
        </c:ser>
        <c:ser>
          <c:idx val="46"/>
          <c:order val="7"/>
          <c:tx>
            <c:strRef>
              <c:f>'Motor Reinsurance'!$D$23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F867-4888-B45A-6019365BF1CC}"/>
              </c:ext>
            </c:extLst>
          </c:dPt>
          <c:dLbls>
            <c:dLbl>
              <c:idx val="5"/>
              <c:tx>
                <c:strRef>
                  <c:f>'Motor Reinsurance'!$D$23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{2ED9EBEC-317F-4A58-8F4C-0D930BB80C6A}</c15:txfldGUID>
                      <c15:f>'Motor Reinsurance'!$D$23</c15:f>
                      <c15:dlblFieldTableCache>
                        <c:ptCount val="1"/>
                        <c:pt idx="0">
                          <c:v>2018</c:v>
                        </c:pt>
                      </c15:dlblFieldTableCache>
                    </c15:dlblFTEntry>
                  </c15:dlblFieldTable>
                  <c15:showDataLabelsRange val="0"/>
                </c:ext>
                <c:ext xmlns:c16="http://schemas.microsoft.com/office/drawing/2014/chart" uri="{C3380CC4-5D6E-409C-BE32-E72D297353CC}">
                  <c16:uniqueId val="{00000019-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0.1164675769118141</c:v>
                </c:pt>
                <c:pt idx="1">
                  <c:v>0.60278146821788603</c:v>
                </c:pt>
                <c:pt idx="2">
                  <c:v>0.80518624421274143</c:v>
                </c:pt>
                <c:pt idx="3">
                  <c:v>0.88290330933936001</c:v>
                </c:pt>
                <c:pt idx="4">
                  <c:v>0.94044716662589456</c:v>
                </c:pt>
                <c:pt idx="5">
                  <c:v>1.0460267173207396</c:v>
                </c:pt>
              </c:numCache>
            </c:numRef>
          </c:yVal>
          <c:smooth val="0"/>
          <c:extLst>
            <c:ext xmlns:c16="http://schemas.microsoft.com/office/drawing/2014/chart" uri="{C3380CC4-5D6E-409C-BE32-E72D297353CC}">
              <c16:uniqueId val="{0000001A-F867-4888-B45A-6019365BF1CC}"/>
            </c:ext>
          </c:extLst>
        </c:ser>
        <c:ser>
          <c:idx val="47"/>
          <c:order val="8"/>
          <c:tx>
            <c:strRef>
              <c:f>'Motor Reinsurance'!$D$24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F867-4888-B45A-6019365BF1CC}"/>
              </c:ext>
            </c:extLst>
          </c:dPt>
          <c:dLbls>
            <c:dLbl>
              <c:idx val="4"/>
              <c:tx>
                <c:strRef>
                  <c:f>'Motor Reinsurance'!$D$24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{EF7B246F-AC23-4BE9-920D-CE7ECC52D25E}</c15:txfldGUID>
                      <c15:f>'Motor Reinsurance'!$D$24</c15:f>
                      <c15:dlblFieldTableCache>
                        <c:ptCount val="1"/>
                        <c:pt idx="0">
                          <c:v>2019</c:v>
                        </c:pt>
                      </c15:dlblFieldTableCache>
                    </c15:dlblFTEntry>
                  </c15:dlblFieldTable>
                  <c15:showDataLabelsRange val="0"/>
                </c:ext>
                <c:ext xmlns:c16="http://schemas.microsoft.com/office/drawing/2014/chart" uri="{C3380CC4-5D6E-409C-BE32-E72D297353CC}">
                  <c16:uniqueId val="{0000001C-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0.12745876121043212</c:v>
                </c:pt>
                <c:pt idx="1">
                  <c:v>0.50411303899251225</c:v>
                </c:pt>
                <c:pt idx="2">
                  <c:v>0.71364564810581677</c:v>
                </c:pt>
                <c:pt idx="3">
                  <c:v>0.81251400823481157</c:v>
                </c:pt>
                <c:pt idx="4">
                  <c:v>0.98107245953955191</c:v>
                </c:pt>
              </c:numCache>
            </c:numRef>
          </c:yVal>
          <c:smooth val="0"/>
          <c:extLst>
            <c:ext xmlns:c16="http://schemas.microsoft.com/office/drawing/2014/chart" uri="{C3380CC4-5D6E-409C-BE32-E72D297353CC}">
              <c16:uniqueId val="{0000001D-F867-4888-B45A-6019365BF1CC}"/>
            </c:ext>
          </c:extLst>
        </c:ser>
        <c:ser>
          <c:idx val="48"/>
          <c:order val="9"/>
          <c:tx>
            <c:strRef>
              <c:f>'Motor Reinsurance'!$D$25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F867-4888-B45A-6019365BF1CC}"/>
              </c:ext>
            </c:extLst>
          </c:dPt>
          <c:dLbls>
            <c:dLbl>
              <c:idx val="3"/>
              <c:tx>
                <c:strRef>
                  <c:f>'Motor Reinsurance'!$D$25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{2BC6E7EE-D0F9-4531-819D-33160C30BD3C}</c15:txfldGUID>
                      <c15:f>'Motor Reinsurance'!$D$25</c15:f>
                      <c15:dlblFieldTableCache>
                        <c:ptCount val="1"/>
                        <c:pt idx="0">
                          <c:v>2020</c:v>
                        </c:pt>
                      </c15:dlblFieldTableCache>
                    </c15:dlblFTEntry>
                  </c15:dlblFieldTable>
                  <c15:showDataLabelsRange val="0"/>
                </c:ext>
                <c:ext xmlns:c16="http://schemas.microsoft.com/office/drawing/2014/chart" uri="{C3380CC4-5D6E-409C-BE32-E72D297353CC}">
                  <c16:uniqueId val="{0000001F-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0.1152171076068714</c:v>
                </c:pt>
                <c:pt idx="1">
                  <c:v>0.51866554355597916</c:v>
                </c:pt>
                <c:pt idx="2">
                  <c:v>0.72770297819116669</c:v>
                </c:pt>
                <c:pt idx="3">
                  <c:v>0.98646627019648503</c:v>
                </c:pt>
              </c:numCache>
            </c:numRef>
          </c:yVal>
          <c:smooth val="0"/>
          <c:extLst>
            <c:ext xmlns:c16="http://schemas.microsoft.com/office/drawing/2014/chart" uri="{C3380CC4-5D6E-409C-BE32-E72D297353CC}">
              <c16:uniqueId val="{00000020-F867-4888-B45A-6019365BF1CC}"/>
            </c:ext>
          </c:extLst>
        </c:ser>
        <c:ser>
          <c:idx val="49"/>
          <c:order val="10"/>
          <c:tx>
            <c:strRef>
              <c:f>'Motor Reinsurance'!$D$26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F867-4888-B45A-6019365BF1CC}"/>
              </c:ext>
            </c:extLst>
          </c:dPt>
          <c:dLbls>
            <c:dLbl>
              <c:idx val="2"/>
              <c:tx>
                <c:strRef>
                  <c:f>'Motor Reinsurance'!$D$26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{176475CD-7EC8-4A36-80C8-D975E76DB955}</c15:txfldGUID>
                      <c15:f>'Motor Reinsurance'!$D$26</c15:f>
                      <c15:dlblFieldTableCache>
                        <c:ptCount val="1"/>
                        <c:pt idx="0">
                          <c:v>2021</c:v>
                        </c:pt>
                      </c15:dlblFieldTableCache>
                    </c15:dlblFTEntry>
                  </c15:dlblFieldTable>
                  <c15:showDataLabelsRange val="0"/>
                </c:ext>
                <c:ext xmlns:c16="http://schemas.microsoft.com/office/drawing/2014/chart" uri="{C3380CC4-5D6E-409C-BE32-E72D297353CC}">
                  <c16:uniqueId val="{00000022-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0.13114377820406825</c:v>
                </c:pt>
                <c:pt idx="1">
                  <c:v>0.56976981382648961</c:v>
                </c:pt>
                <c:pt idx="2">
                  <c:v>1.0399645049276165</c:v>
                </c:pt>
              </c:numCache>
            </c:numRef>
          </c:yVal>
          <c:smooth val="0"/>
          <c:extLst>
            <c:ext xmlns:c16="http://schemas.microsoft.com/office/drawing/2014/chart" uri="{C3380CC4-5D6E-409C-BE32-E72D297353CC}">
              <c16:uniqueId val="{00000023-F867-4888-B45A-6019365BF1CC}"/>
            </c:ext>
          </c:extLst>
        </c:ser>
        <c:ser>
          <c:idx val="50"/>
          <c:order val="11"/>
          <c:tx>
            <c:strRef>
              <c:f>'Motor Reinsurance'!$D$27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Reinsurance'!$D$27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{DCCBED99-41C2-4C9A-9CDA-B1C465D7E0D0}</c15:txfldGUID>
                      <c15:f>'Motor Reinsurance'!$D$27</c15:f>
                      <c15:dlblFieldTableCache>
                        <c:ptCount val="1"/>
                        <c:pt idx="0">
                          <c:v>2022</c:v>
                        </c:pt>
                      </c15:dlblFieldTableCache>
                    </c15:dlblFTEntry>
                  </c15:dlblFieldTable>
                  <c15:showDataLabelsRange val="0"/>
                </c:ext>
                <c:ext xmlns:c16="http://schemas.microsoft.com/office/drawing/2014/chart" uri="{C3380CC4-5D6E-409C-BE32-E72D297353CC}">
                  <c16:uniqueId val="{00000024-F867-4888-B45A-6019365BF1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0.32436469687266284</c:v>
                </c:pt>
                <c:pt idx="1">
                  <c:v>0.94009316214585692</c:v>
                </c:pt>
              </c:numCache>
            </c:numRef>
          </c:yVal>
          <c:smooth val="0"/>
          <c:extLst>
            <c:ext xmlns:c16="http://schemas.microsoft.com/office/drawing/2014/chart" uri="{C3380CC4-5D6E-409C-BE32-E72D297353CC}">
              <c16:uniqueId val="{00000025-F867-4888-B45A-6019365BF1C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Reinsurance'!$H$50</c:f>
              <c:strCache>
                <c:ptCount val="1"/>
                <c:pt idx="0">
                  <c:v>Paid Losses</c:v>
                </c:pt>
              </c:strCache>
            </c:strRef>
          </c:tx>
          <c:spPr>
            <a:solidFill>
              <a:srgbClr val="C1BDDC"/>
            </a:solidFill>
            <a:ln w="3175">
              <a:solidFill>
                <a:srgbClr val="FFFFFF"/>
              </a:solidFill>
              <a:prstDash val="solid"/>
            </a:ln>
          </c:spPr>
          <c:invertIfNegative val="0"/>
          <c:cat>
            <c:numRef>
              <c:f>'Motor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Reinsurance'!$H$51:$H$66</c:f>
              <c:numCache>
                <c:formatCode>0%</c:formatCode>
                <c:ptCount val="16"/>
                <c:pt idx="0">
                  <c:v>0.76834155498316337</c:v>
                </c:pt>
                <c:pt idx="1">
                  <c:v>0.80140153694410399</c:v>
                </c:pt>
                <c:pt idx="2">
                  <c:v>0.85125985868655951</c:v>
                </c:pt>
                <c:pt idx="3">
                  <c:v>0.81767286717018872</c:v>
                </c:pt>
                <c:pt idx="4">
                  <c:v>0.88398013795656616</c:v>
                </c:pt>
                <c:pt idx="5">
                  <c:v>0.86602197432571859</c:v>
                </c:pt>
                <c:pt idx="6">
                  <c:v>0.92494480354317676</c:v>
                </c:pt>
                <c:pt idx="7">
                  <c:v>0.91757398449670735</c:v>
                </c:pt>
                <c:pt idx="8">
                  <c:v>0.96797374259744851</c:v>
                </c:pt>
                <c:pt idx="9">
                  <c:v>0.93365113561909352</c:v>
                </c:pt>
                <c:pt idx="10">
                  <c:v>0.86988463246069714</c:v>
                </c:pt>
                <c:pt idx="11">
                  <c:v>0.77407119825329751</c:v>
                </c:pt>
                <c:pt idx="12">
                  <c:v>0.63009804899730881</c:v>
                </c:pt>
                <c:pt idx="13">
                  <c:v>0.54745236476770642</c:v>
                </c:pt>
                <c:pt idx="14">
                  <c:v>0.38899960322376875</c:v>
                </c:pt>
                <c:pt idx="15">
                  <c:v>0.14276004422748445</c:v>
                </c:pt>
              </c:numCache>
            </c:numRef>
          </c:val>
          <c:extLst>
            <c:ext xmlns:c16="http://schemas.microsoft.com/office/drawing/2014/chart" uri="{C3380CC4-5D6E-409C-BE32-E72D297353CC}">
              <c16:uniqueId val="{00000000-50AE-4F70-824B-4FD6504D2E18}"/>
            </c:ext>
          </c:extLst>
        </c:ser>
        <c:ser>
          <c:idx val="2"/>
          <c:order val="2"/>
          <c:tx>
            <c:strRef>
              <c:f>'Motor Reinsurance'!$I$50</c:f>
              <c:strCache>
                <c:ptCount val="1"/>
                <c:pt idx="0">
                  <c:v>Case Reserves</c:v>
                </c:pt>
              </c:strCache>
            </c:strRef>
          </c:tx>
          <c:spPr>
            <a:solidFill>
              <a:srgbClr val="FCAF86"/>
            </a:solidFill>
            <a:ln w="12700">
              <a:solidFill>
                <a:srgbClr val="FFFFFF"/>
              </a:solidFill>
              <a:prstDash val="solid"/>
            </a:ln>
          </c:spPr>
          <c:invertIfNegative val="0"/>
          <c:cat>
            <c:numRef>
              <c:f>'Motor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Reinsurance'!$I$51:$I$66</c:f>
              <c:numCache>
                <c:formatCode>0%</c:formatCode>
                <c:ptCount val="16"/>
                <c:pt idx="0">
                  <c:v>7.1948860598072498E-2</c:v>
                </c:pt>
                <c:pt idx="1">
                  <c:v>5.1356808171584868E-2</c:v>
                </c:pt>
                <c:pt idx="2">
                  <c:v>5.6715010921290152E-2</c:v>
                </c:pt>
                <c:pt idx="3">
                  <c:v>5.8762603017522098E-2</c:v>
                </c:pt>
                <c:pt idx="4">
                  <c:v>4.1341398753424116E-2</c:v>
                </c:pt>
                <c:pt idx="5">
                  <c:v>4.7365180258578311E-2</c:v>
                </c:pt>
                <c:pt idx="6">
                  <c:v>5.0672979883107989E-2</c:v>
                </c:pt>
                <c:pt idx="7">
                  <c:v>5.6944781354665505E-2</c:v>
                </c:pt>
                <c:pt idx="8">
                  <c:v>6.2459454702738532E-2</c:v>
                </c:pt>
                <c:pt idx="9">
                  <c:v>9.7888917160673952E-2</c:v>
                </c:pt>
                <c:pt idx="10">
                  <c:v>0.11577528530011921</c:v>
                </c:pt>
                <c:pt idx="11">
                  <c:v>0.16637596837259733</c:v>
                </c:pt>
                <c:pt idx="12">
                  <c:v>0.18241595923750289</c:v>
                </c:pt>
                <c:pt idx="13">
                  <c:v>0.18025061342346024</c:v>
                </c:pt>
                <c:pt idx="14">
                  <c:v>0.18077021060272083</c:v>
                </c:pt>
                <c:pt idx="15">
                  <c:v>0.18160465264517839</c:v>
                </c:pt>
              </c:numCache>
            </c:numRef>
          </c:val>
          <c:extLst>
            <c:ext xmlns:c16="http://schemas.microsoft.com/office/drawing/2014/chart" uri="{C3380CC4-5D6E-409C-BE32-E72D297353CC}">
              <c16:uniqueId val="{00000001-50AE-4F70-824B-4FD6504D2E18}"/>
            </c:ext>
          </c:extLst>
        </c:ser>
        <c:ser>
          <c:idx val="3"/>
          <c:order val="3"/>
          <c:tx>
            <c:strRef>
              <c:f>'Motor Reinsurance'!$J$50</c:f>
              <c:strCache>
                <c:ptCount val="1"/>
                <c:pt idx="0">
                  <c:v>IBNR</c:v>
                </c:pt>
              </c:strCache>
            </c:strRef>
          </c:tx>
          <c:spPr>
            <a:solidFill>
              <a:srgbClr val="A3D6D5"/>
            </a:solidFill>
            <a:ln w="12700">
              <a:solidFill>
                <a:srgbClr val="FFFFFF"/>
              </a:solidFill>
              <a:prstDash val="solid"/>
            </a:ln>
          </c:spPr>
          <c:invertIfNegative val="0"/>
          <c:cat>
            <c:numRef>
              <c:f>'Motor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Reinsurance'!$J$51:$J$66</c:f>
              <c:numCache>
                <c:formatCode>0%</c:formatCode>
                <c:ptCount val="16"/>
                <c:pt idx="0">
                  <c:v>4.4941112479253531E-2</c:v>
                </c:pt>
                <c:pt idx="1">
                  <c:v>2.4132742326230708E-2</c:v>
                </c:pt>
                <c:pt idx="2">
                  <c:v>3.0882002799667779E-2</c:v>
                </c:pt>
                <c:pt idx="3">
                  <c:v>1.8113637908708076E-2</c:v>
                </c:pt>
                <c:pt idx="4">
                  <c:v>1.7138485997366688E-2</c:v>
                </c:pt>
                <c:pt idx="5">
                  <c:v>3.4833650470693242E-2</c:v>
                </c:pt>
                <c:pt idx="6">
                  <c:v>2.0837598314854884E-2</c:v>
                </c:pt>
                <c:pt idx="7">
                  <c:v>2.2560806767614051E-2</c:v>
                </c:pt>
                <c:pt idx="8">
                  <c:v>3.5940783426898479E-2</c:v>
                </c:pt>
                <c:pt idx="9">
                  <c:v>5.5622542257762447E-2</c:v>
                </c:pt>
                <c:pt idx="10">
                  <c:v>6.6603749430344028E-2</c:v>
                </c:pt>
                <c:pt idx="11">
                  <c:v>0.10557955069484466</c:v>
                </c:pt>
                <c:pt idx="12">
                  <c:v>0.16855845130474026</c:v>
                </c:pt>
                <c:pt idx="13">
                  <c:v>0.25876329200531833</c:v>
                </c:pt>
                <c:pt idx="14">
                  <c:v>0.47019469110112688</c:v>
                </c:pt>
                <c:pt idx="15">
                  <c:v>0.61572846527319403</c:v>
                </c:pt>
              </c:numCache>
            </c:numRef>
          </c:val>
          <c:extLst>
            <c:ext xmlns:c16="http://schemas.microsoft.com/office/drawing/2014/chart" uri="{C3380CC4-5D6E-409C-BE32-E72D297353CC}">
              <c16:uniqueId val="{00000002-50AE-4F70-824B-4FD6504D2E1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Reinsurance'!$F$12:$F$27</c:f>
              <c:numCache>
                <c:formatCode>#,##0</c:formatCode>
                <c:ptCount val="16"/>
                <c:pt idx="0">
                  <c:v>1307.1464396174263</c:v>
                </c:pt>
                <c:pt idx="1">
                  <c:v>1314.2406516348649</c:v>
                </c:pt>
                <c:pt idx="2">
                  <c:v>1347.7349997691524</c:v>
                </c:pt>
                <c:pt idx="3">
                  <c:v>1096.7567778091307</c:v>
                </c:pt>
                <c:pt idx="4">
                  <c:v>1876.0031479951465</c:v>
                </c:pt>
                <c:pt idx="5">
                  <c:v>2373.5369286007199</c:v>
                </c:pt>
                <c:pt idx="6">
                  <c:v>2289.6422888113866</c:v>
                </c:pt>
                <c:pt idx="7">
                  <c:v>2101.3169063680707</c:v>
                </c:pt>
                <c:pt idx="8">
                  <c:v>2442.6329728027645</c:v>
                </c:pt>
                <c:pt idx="9">
                  <c:v>3008.6210320975524</c:v>
                </c:pt>
                <c:pt idx="10">
                  <c:v>2550.8807944282535</c:v>
                </c:pt>
                <c:pt idx="11">
                  <c:v>2384.905929007241</c:v>
                </c:pt>
                <c:pt idx="12">
                  <c:v>2709.5477717705426</c:v>
                </c:pt>
                <c:pt idx="13">
                  <c:v>2359.5607800693197</c:v>
                </c:pt>
                <c:pt idx="14">
                  <c:v>2402.3421190490458</c:v>
                </c:pt>
                <c:pt idx="15">
                  <c:v>858.53017692497156</c:v>
                </c:pt>
              </c:numCache>
            </c:numRef>
          </c:val>
          <c:smooth val="0"/>
          <c:extLst>
            <c:ext xmlns:c16="http://schemas.microsoft.com/office/drawing/2014/chart" uri="{C3380CC4-5D6E-409C-BE32-E72D297353CC}">
              <c16:uniqueId val="{00000003-50AE-4F70-824B-4FD6504D2E18}"/>
            </c:ext>
          </c:extLst>
        </c:ser>
        <c:ser>
          <c:idx val="4"/>
          <c:order val="4"/>
          <c:tx>
            <c:strRef>
              <c:f>'Motor Reinsurance'!$B$9</c:f>
              <c:strCache>
                <c:ptCount val="1"/>
                <c:pt idx="0">
                  <c:v>Written Premium</c:v>
                </c:pt>
              </c:strCache>
            </c:strRef>
          </c:tx>
          <c:marker>
            <c:symbol val="star"/>
            <c:size val="7"/>
            <c:spPr>
              <a:noFill/>
              <a:ln>
                <a:solidFill>
                  <a:srgbClr val="A29FCC"/>
                </a:solidFill>
                <a:prstDash val="solid"/>
              </a:ln>
            </c:spPr>
          </c:marker>
          <c:cat>
            <c:numRef>
              <c:f>'Motor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Reinsurance'!$B$12:$B$27</c:f>
            </c:numRef>
          </c:val>
          <c:smooth val="0"/>
          <c:extLst>
            <c:ext xmlns:c16="http://schemas.microsoft.com/office/drawing/2014/chart" uri="{C3380CC4-5D6E-409C-BE32-E72D297353CC}">
              <c16:uniqueId val="{00000004-50AE-4F70-824B-4FD6504D2E1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Prop &amp; Direct Reinsura'!$D$16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54-4455-B8E6-DEC298F272F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54-4455-B8E6-DEC298F272F2}"/>
              </c:ext>
            </c:extLst>
          </c:dPt>
          <c:dLbls>
            <c:dLbl>
              <c:idx val="12"/>
              <c:tx>
                <c:strRef>
                  <c:f>'Motor - Prop &amp; Direct Reinsura'!$D$16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{7E476154-F75C-4C8D-91F3-681F2AC55E2F}</c15:txfldGUID>
                      <c15:f>'Motor - Prop &amp; Direct Reinsura'!$D$16</c15:f>
                      <c15:dlblFieldTableCache>
                        <c:ptCount val="1"/>
                        <c:pt idx="0">
                          <c:v>2011</c:v>
                        </c:pt>
                      </c15:dlblFieldTableCache>
                    </c15:dlblFTEntry>
                  </c15:dlblFieldTable>
                  <c15:showDataLabelsRange val="0"/>
                </c:ext>
                <c:ext xmlns:c16="http://schemas.microsoft.com/office/drawing/2014/chart" uri="{C3380CC4-5D6E-409C-BE32-E72D297353CC}">
                  <c16:uniqueId val="{00000002-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0.18783692254713333</c:v>
                </c:pt>
                <c:pt idx="1">
                  <c:v>0.80759385248037929</c:v>
                </c:pt>
                <c:pt idx="2">
                  <c:v>0.96390779211914646</c:v>
                </c:pt>
                <c:pt idx="3">
                  <c:v>0.98441042580995286</c:v>
                </c:pt>
                <c:pt idx="4">
                  <c:v>0.98948995264665041</c:v>
                </c:pt>
                <c:pt idx="5">
                  <c:v>0.99500992559365142</c:v>
                </c:pt>
                <c:pt idx="6">
                  <c:v>0.9956804880156519</c:v>
                </c:pt>
                <c:pt idx="7">
                  <c:v>0.99553281328734855</c:v>
                </c:pt>
                <c:pt idx="8">
                  <c:v>0.99483858143566517</c:v>
                </c:pt>
                <c:pt idx="9">
                  <c:v>0.99416706273130695</c:v>
                </c:pt>
                <c:pt idx="10">
                  <c:v>0.99445838325018143</c:v>
                </c:pt>
                <c:pt idx="11">
                  <c:v>0.99440443573504733</c:v>
                </c:pt>
                <c:pt idx="12">
                  <c:v>0.99355207324824013</c:v>
                </c:pt>
              </c:numCache>
            </c:numRef>
          </c:yVal>
          <c:smooth val="0"/>
          <c:extLst>
            <c:ext xmlns:c16="http://schemas.microsoft.com/office/drawing/2014/chart" uri="{C3380CC4-5D6E-409C-BE32-E72D297353CC}">
              <c16:uniqueId val="{00000003-2354-4455-B8E6-DEC298F272F2}"/>
            </c:ext>
          </c:extLst>
        </c:ser>
        <c:ser>
          <c:idx val="40"/>
          <c:order val="1"/>
          <c:tx>
            <c:strRef>
              <c:f>'Motor - Prop &amp; Direct Reinsura'!$D$17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54-4455-B8E6-DEC298F272F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54-4455-B8E6-DEC298F272F2}"/>
              </c:ext>
            </c:extLst>
          </c:dPt>
          <c:dLbls>
            <c:dLbl>
              <c:idx val="11"/>
              <c:tx>
                <c:strRef>
                  <c:f>'Motor - Prop &amp; Direct Reinsura'!$D$17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{DFB9CAFD-E841-44D2-A36A-1878E7357C9F}</c15:txfldGUID>
                      <c15:f>'Motor - Prop &amp; Direct Reinsura'!$D$17</c15:f>
                      <c15:dlblFieldTableCache>
                        <c:ptCount val="1"/>
                        <c:pt idx="0">
                          <c:v>2012</c:v>
                        </c:pt>
                      </c15:dlblFieldTableCache>
                    </c15:dlblFTEntry>
                  </c15:dlblFieldTable>
                  <c15:showDataLabelsRange val="0"/>
                </c:ext>
                <c:ext xmlns:c16="http://schemas.microsoft.com/office/drawing/2014/chart" uri="{C3380CC4-5D6E-409C-BE32-E72D297353CC}">
                  <c16:uniqueId val="{00000006-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0.14182532668294115</c:v>
                </c:pt>
                <c:pt idx="1">
                  <c:v>0.72253641263721302</c:v>
                </c:pt>
                <c:pt idx="2">
                  <c:v>0.86649738361421291</c:v>
                </c:pt>
                <c:pt idx="3">
                  <c:v>0.89861260114705011</c:v>
                </c:pt>
                <c:pt idx="4">
                  <c:v>0.91308892874353398</c:v>
                </c:pt>
                <c:pt idx="5">
                  <c:v>0.92393522074054668</c:v>
                </c:pt>
                <c:pt idx="6">
                  <c:v>0.93000353290873938</c:v>
                </c:pt>
                <c:pt idx="7">
                  <c:v>0.93465788049611442</c:v>
                </c:pt>
                <c:pt idx="8">
                  <c:v>0.93830062333991093</c:v>
                </c:pt>
                <c:pt idx="9">
                  <c:v>0.94231396605713091</c:v>
                </c:pt>
                <c:pt idx="10">
                  <c:v>0.9444408180852103</c:v>
                </c:pt>
                <c:pt idx="11">
                  <c:v>0.95336193881071185</c:v>
                </c:pt>
              </c:numCache>
            </c:numRef>
          </c:yVal>
          <c:smooth val="0"/>
          <c:extLst>
            <c:ext xmlns:c16="http://schemas.microsoft.com/office/drawing/2014/chart" uri="{C3380CC4-5D6E-409C-BE32-E72D297353CC}">
              <c16:uniqueId val="{00000007-2354-4455-B8E6-DEC298F272F2}"/>
            </c:ext>
          </c:extLst>
        </c:ser>
        <c:ser>
          <c:idx val="41"/>
          <c:order val="2"/>
          <c:tx>
            <c:strRef>
              <c:f>'Motor - Prop &amp; Direct Reinsura'!$D$18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54-4455-B8E6-DEC298F272F2}"/>
              </c:ext>
            </c:extLst>
          </c:dPt>
          <c:dLbls>
            <c:dLbl>
              <c:idx val="10"/>
              <c:tx>
                <c:strRef>
                  <c:f>'Motor - Prop &amp; Direct Reinsura'!$D$18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{A5A7724C-26D7-4B4A-8F2A-05B44D9195F0}</c15:txfldGUID>
                      <c15:f>'Motor - Prop &amp; Direct Reinsura'!$D$18</c15:f>
                      <c15:dlblFieldTableCache>
                        <c:ptCount val="1"/>
                        <c:pt idx="0">
                          <c:v>2013</c:v>
                        </c:pt>
                      </c15:dlblFieldTableCache>
                    </c15:dlblFTEntry>
                  </c15:dlblFieldTable>
                  <c15:showDataLabelsRange val="0"/>
                </c:ext>
                <c:ext xmlns:c16="http://schemas.microsoft.com/office/drawing/2014/chart" uri="{C3380CC4-5D6E-409C-BE32-E72D297353CC}">
                  <c16:uniqueId val="{00000009-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0.14647222952099642</c:v>
                </c:pt>
                <c:pt idx="1">
                  <c:v>0.78500899739707752</c:v>
                </c:pt>
                <c:pt idx="2">
                  <c:v>0.95255453983653537</c:v>
                </c:pt>
                <c:pt idx="3">
                  <c:v>0.96897610386969335</c:v>
                </c:pt>
                <c:pt idx="4">
                  <c:v>0.97488501797343352</c:v>
                </c:pt>
                <c:pt idx="5">
                  <c:v>0.97883265638725203</c:v>
                </c:pt>
                <c:pt idx="6">
                  <c:v>0.98113755055237606</c:v>
                </c:pt>
                <c:pt idx="7">
                  <c:v>0.98185659621410581</c:v>
                </c:pt>
                <c:pt idx="8">
                  <c:v>0.98299154043515247</c:v>
                </c:pt>
                <c:pt idx="9">
                  <c:v>0.98374758786272753</c:v>
                </c:pt>
                <c:pt idx="10">
                  <c:v>0.98479539539529071</c:v>
                </c:pt>
              </c:numCache>
            </c:numRef>
          </c:yVal>
          <c:smooth val="0"/>
          <c:extLst>
            <c:ext xmlns:c16="http://schemas.microsoft.com/office/drawing/2014/chart" uri="{C3380CC4-5D6E-409C-BE32-E72D297353CC}">
              <c16:uniqueId val="{0000000A-2354-4455-B8E6-DEC298F272F2}"/>
            </c:ext>
          </c:extLst>
        </c:ser>
        <c:ser>
          <c:idx val="42"/>
          <c:order val="3"/>
          <c:tx>
            <c:strRef>
              <c:f>'Motor - Prop &amp; Direct Reinsura'!$D$19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54-4455-B8E6-DEC298F272F2}"/>
              </c:ext>
            </c:extLst>
          </c:dPt>
          <c:dLbls>
            <c:dLbl>
              <c:idx val="9"/>
              <c:tx>
                <c:strRef>
                  <c:f>'Motor - Prop &amp; Direct Reinsura'!$D$19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{E88F10FD-950A-4D4D-8B03-2BBA03868F5E}</c15:txfldGUID>
                      <c15:f>'Motor - Prop &amp; Direct Reinsura'!$D$19</c15:f>
                      <c15:dlblFieldTableCache>
                        <c:ptCount val="1"/>
                        <c:pt idx="0">
                          <c:v>2014</c:v>
                        </c:pt>
                      </c15:dlblFieldTableCache>
                    </c15:dlblFTEntry>
                  </c15:dlblFieldTable>
                  <c15:showDataLabelsRange val="0"/>
                </c:ext>
                <c:ext xmlns:c16="http://schemas.microsoft.com/office/drawing/2014/chart" uri="{C3380CC4-5D6E-409C-BE32-E72D297353CC}">
                  <c16:uniqueId val="{0000000C-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0.19316579767102587</c:v>
                </c:pt>
                <c:pt idx="1">
                  <c:v>0.78967384800150087</c:v>
                </c:pt>
                <c:pt idx="2">
                  <c:v>0.94663732499777065</c:v>
                </c:pt>
                <c:pt idx="3">
                  <c:v>0.98723761237328278</c:v>
                </c:pt>
                <c:pt idx="4">
                  <c:v>0.99903228435895297</c:v>
                </c:pt>
                <c:pt idx="5">
                  <c:v>1.0038676827121484</c:v>
                </c:pt>
                <c:pt idx="6">
                  <c:v>1.0054929153682302</c:v>
                </c:pt>
                <c:pt idx="7">
                  <c:v>1.0057228231033533</c:v>
                </c:pt>
                <c:pt idx="8">
                  <c:v>1.006309548981416</c:v>
                </c:pt>
                <c:pt idx="9">
                  <c:v>1.0076402389644949</c:v>
                </c:pt>
              </c:numCache>
            </c:numRef>
          </c:yVal>
          <c:smooth val="0"/>
          <c:extLst>
            <c:ext xmlns:c16="http://schemas.microsoft.com/office/drawing/2014/chart" uri="{C3380CC4-5D6E-409C-BE32-E72D297353CC}">
              <c16:uniqueId val="{0000000D-2354-4455-B8E6-DEC298F272F2}"/>
            </c:ext>
          </c:extLst>
        </c:ser>
        <c:ser>
          <c:idx val="43"/>
          <c:order val="4"/>
          <c:tx>
            <c:strRef>
              <c:f>'Motor - Prop &amp; Direct Reinsura'!$D$20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54-4455-B8E6-DEC298F272F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54-4455-B8E6-DEC298F272F2}"/>
              </c:ext>
            </c:extLst>
          </c:dPt>
          <c:dLbls>
            <c:dLbl>
              <c:idx val="8"/>
              <c:tx>
                <c:strRef>
                  <c:f>'Motor - Prop &amp; Direct Reinsura'!$D$20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{B21A36F1-E1A6-4BA7-B2D3-374557051843}</c15:txfldGUID>
                      <c15:f>'Motor - Prop &amp; Direct Reinsura'!$D$20</c15:f>
                      <c15:dlblFieldTableCache>
                        <c:ptCount val="1"/>
                        <c:pt idx="0">
                          <c:v>2015</c:v>
                        </c:pt>
                      </c15:dlblFieldTableCache>
                    </c15:dlblFTEntry>
                  </c15:dlblFieldTable>
                  <c15:showDataLabelsRange val="0"/>
                </c:ext>
                <c:ext xmlns:c16="http://schemas.microsoft.com/office/drawing/2014/chart" uri="{C3380CC4-5D6E-409C-BE32-E72D297353CC}">
                  <c16:uniqueId val="{00000010-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0.19698109555947044</c:v>
                </c:pt>
                <c:pt idx="1">
                  <c:v>0.7452045344354048</c:v>
                </c:pt>
                <c:pt idx="2">
                  <c:v>0.9835498387697923</c:v>
                </c:pt>
                <c:pt idx="3">
                  <c:v>1.0331289042043559</c:v>
                </c:pt>
                <c:pt idx="4">
                  <c:v>1.0504095143308874</c:v>
                </c:pt>
                <c:pt idx="5">
                  <c:v>1.0535148222541739</c:v>
                </c:pt>
                <c:pt idx="6">
                  <c:v>1.0587824553250083</c:v>
                </c:pt>
                <c:pt idx="7">
                  <c:v>1.0613968503834645</c:v>
                </c:pt>
                <c:pt idx="8">
                  <c:v>1.0679596844579198</c:v>
                </c:pt>
              </c:numCache>
            </c:numRef>
          </c:yVal>
          <c:smooth val="0"/>
          <c:extLst>
            <c:ext xmlns:c16="http://schemas.microsoft.com/office/drawing/2014/chart" uri="{C3380CC4-5D6E-409C-BE32-E72D297353CC}">
              <c16:uniqueId val="{00000011-2354-4455-B8E6-DEC298F272F2}"/>
            </c:ext>
          </c:extLst>
        </c:ser>
        <c:ser>
          <c:idx val="44"/>
          <c:order val="5"/>
          <c:tx>
            <c:strRef>
              <c:f>'Motor - Prop &amp; Direct Reinsura'!$D$21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54-4455-B8E6-DEC298F272F2}"/>
              </c:ext>
            </c:extLst>
          </c:dPt>
          <c:dLbls>
            <c:dLbl>
              <c:idx val="7"/>
              <c:tx>
                <c:strRef>
                  <c:f>'Motor - Prop &amp; Direct Reinsura'!$D$21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{0E81ECFA-F7F2-4D0E-BB9B-98DDF02FA506}</c15:txfldGUID>
                      <c15:f>'Motor - Prop &amp; Direct Reinsura'!$D$21</c15:f>
                      <c15:dlblFieldTableCache>
                        <c:ptCount val="1"/>
                        <c:pt idx="0">
                          <c:v>2016</c:v>
                        </c:pt>
                      </c15:dlblFieldTableCache>
                    </c15:dlblFTEntry>
                  </c15:dlblFieldTable>
                  <c15:showDataLabelsRange val="0"/>
                </c:ext>
                <c:ext xmlns:c16="http://schemas.microsoft.com/office/drawing/2014/chart" uri="{C3380CC4-5D6E-409C-BE32-E72D297353CC}">
                  <c16:uniqueId val="{00000013-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0.16212533929344827</c:v>
                </c:pt>
                <c:pt idx="1">
                  <c:v>0.72400641781620134</c:v>
                </c:pt>
                <c:pt idx="2">
                  <c:v>0.91523935442516779</c:v>
                </c:pt>
                <c:pt idx="3">
                  <c:v>0.98981802037854583</c:v>
                </c:pt>
                <c:pt idx="4">
                  <c:v>1.0208951961409267</c:v>
                </c:pt>
                <c:pt idx="5">
                  <c:v>1.0469196969255048</c:v>
                </c:pt>
                <c:pt idx="6">
                  <c:v>1.0561681618638772</c:v>
                </c:pt>
                <c:pt idx="7">
                  <c:v>1.0814600384382886</c:v>
                </c:pt>
              </c:numCache>
            </c:numRef>
          </c:yVal>
          <c:smooth val="0"/>
          <c:extLst>
            <c:ext xmlns:c16="http://schemas.microsoft.com/office/drawing/2014/chart" uri="{C3380CC4-5D6E-409C-BE32-E72D297353CC}">
              <c16:uniqueId val="{00000014-2354-4455-B8E6-DEC298F272F2}"/>
            </c:ext>
          </c:extLst>
        </c:ser>
        <c:ser>
          <c:idx val="45"/>
          <c:order val="6"/>
          <c:tx>
            <c:strRef>
              <c:f>'Motor - Prop &amp; Direct Reinsura'!$D$22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54-4455-B8E6-DEC298F272F2}"/>
              </c:ext>
            </c:extLst>
          </c:dPt>
          <c:dLbls>
            <c:dLbl>
              <c:idx val="6"/>
              <c:tx>
                <c:strRef>
                  <c:f>'Motor - Prop &amp; Direct Reinsura'!$D$22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{09382A5D-2277-4774-8F9B-C0998E55A609}</c15:txfldGUID>
                      <c15:f>'Motor - Prop &amp; Direct Reinsura'!$D$22</c15:f>
                      <c15:dlblFieldTableCache>
                        <c:ptCount val="1"/>
                        <c:pt idx="0">
                          <c:v>2017</c:v>
                        </c:pt>
                      </c15:dlblFieldTableCache>
                    </c15:dlblFTEntry>
                  </c15:dlblFieldTable>
                  <c15:showDataLabelsRange val="0"/>
                </c:ext>
                <c:ext xmlns:c16="http://schemas.microsoft.com/office/drawing/2014/chart" uri="{C3380CC4-5D6E-409C-BE32-E72D297353CC}">
                  <c16:uniqueId val="{00000016-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0.13348413415714197</c:v>
                </c:pt>
                <c:pt idx="1">
                  <c:v>0.6405489633367355</c:v>
                </c:pt>
                <c:pt idx="2">
                  <c:v>0.90349401470976443</c:v>
                </c:pt>
                <c:pt idx="3">
                  <c:v>0.97460507179398348</c:v>
                </c:pt>
                <c:pt idx="4">
                  <c:v>1.0148591751380682</c:v>
                </c:pt>
                <c:pt idx="5">
                  <c:v>1.0495733547094421</c:v>
                </c:pt>
                <c:pt idx="6">
                  <c:v>1.0748876080076688</c:v>
                </c:pt>
              </c:numCache>
            </c:numRef>
          </c:yVal>
          <c:smooth val="0"/>
          <c:extLst>
            <c:ext xmlns:c16="http://schemas.microsoft.com/office/drawing/2014/chart" uri="{C3380CC4-5D6E-409C-BE32-E72D297353CC}">
              <c16:uniqueId val="{00000017-2354-4455-B8E6-DEC298F272F2}"/>
            </c:ext>
          </c:extLst>
        </c:ser>
        <c:ser>
          <c:idx val="46"/>
          <c:order val="7"/>
          <c:tx>
            <c:strRef>
              <c:f>'Motor - Prop &amp; Direct Reinsura'!$D$23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54-4455-B8E6-DEC298F272F2}"/>
              </c:ext>
            </c:extLst>
          </c:dPt>
          <c:dLbls>
            <c:dLbl>
              <c:idx val="5"/>
              <c:tx>
                <c:strRef>
                  <c:f>'Motor - Prop &amp; Direct Reinsura'!$D$23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{081855F5-3F2E-43E3-A532-F9B1B53011E8}</c15:txfldGUID>
                      <c15:f>'Motor - Prop &amp; Direct Reinsura'!$D$23</c15:f>
                      <c15:dlblFieldTableCache>
                        <c:ptCount val="1"/>
                        <c:pt idx="0">
                          <c:v>2018</c:v>
                        </c:pt>
                      </c15:dlblFieldTableCache>
                    </c15:dlblFTEntry>
                  </c15:dlblFieldTable>
                  <c15:showDataLabelsRange val="0"/>
                </c:ext>
                <c:ext xmlns:c16="http://schemas.microsoft.com/office/drawing/2014/chart" uri="{C3380CC4-5D6E-409C-BE32-E72D297353CC}">
                  <c16:uniqueId val="{00000019-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0.12268024874501512</c:v>
                </c:pt>
                <c:pt idx="1">
                  <c:v>0.66130118434225049</c:v>
                </c:pt>
                <c:pt idx="2">
                  <c:v>0.87818434033775072</c:v>
                </c:pt>
                <c:pt idx="3">
                  <c:v>0.94642308580779</c:v>
                </c:pt>
                <c:pt idx="4">
                  <c:v>0.99228882120158624</c:v>
                </c:pt>
                <c:pt idx="5">
                  <c:v>1.0603499891028105</c:v>
                </c:pt>
              </c:numCache>
            </c:numRef>
          </c:yVal>
          <c:smooth val="0"/>
          <c:extLst>
            <c:ext xmlns:c16="http://schemas.microsoft.com/office/drawing/2014/chart" uri="{C3380CC4-5D6E-409C-BE32-E72D297353CC}">
              <c16:uniqueId val="{0000001A-2354-4455-B8E6-DEC298F272F2}"/>
            </c:ext>
          </c:extLst>
        </c:ser>
        <c:ser>
          <c:idx val="47"/>
          <c:order val="8"/>
          <c:tx>
            <c:strRef>
              <c:f>'Motor - Prop &amp; Direct Reinsura'!$D$24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54-4455-B8E6-DEC298F272F2}"/>
              </c:ext>
            </c:extLst>
          </c:dPt>
          <c:dLbls>
            <c:dLbl>
              <c:idx val="4"/>
              <c:tx>
                <c:strRef>
                  <c:f>'Motor - Prop &amp; Direct Reinsura'!$D$24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{EC517D2D-602D-4963-9A9C-C2D01EC091D4}</c15:txfldGUID>
                      <c15:f>'Motor - Prop &amp; Direct Reinsura'!$D$24</c15:f>
                      <c15:dlblFieldTableCache>
                        <c:ptCount val="1"/>
                        <c:pt idx="0">
                          <c:v>2019</c:v>
                        </c:pt>
                      </c15:dlblFieldTableCache>
                    </c15:dlblFTEntry>
                  </c15:dlblFieldTable>
                  <c15:showDataLabelsRange val="0"/>
                </c:ext>
                <c:ext xmlns:c16="http://schemas.microsoft.com/office/drawing/2014/chart" uri="{C3380CC4-5D6E-409C-BE32-E72D297353CC}">
                  <c16:uniqueId val="{0000001C-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0.13497732889248257</c:v>
                </c:pt>
                <c:pt idx="1">
                  <c:v>0.56115271846685855</c:v>
                </c:pt>
                <c:pt idx="2">
                  <c:v>0.78290975417378361</c:v>
                </c:pt>
                <c:pt idx="3">
                  <c:v>0.88095278663099841</c:v>
                </c:pt>
                <c:pt idx="4">
                  <c:v>1.0126834817985593</c:v>
                </c:pt>
              </c:numCache>
            </c:numRef>
          </c:yVal>
          <c:smooth val="0"/>
          <c:extLst>
            <c:ext xmlns:c16="http://schemas.microsoft.com/office/drawing/2014/chart" uri="{C3380CC4-5D6E-409C-BE32-E72D297353CC}">
              <c16:uniqueId val="{0000001D-2354-4455-B8E6-DEC298F272F2}"/>
            </c:ext>
          </c:extLst>
        </c:ser>
        <c:ser>
          <c:idx val="48"/>
          <c:order val="9"/>
          <c:tx>
            <c:strRef>
              <c:f>'Motor - Prop &amp; Direct Reinsura'!$D$25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54-4455-B8E6-DEC298F272F2}"/>
              </c:ext>
            </c:extLst>
          </c:dPt>
          <c:dLbls>
            <c:dLbl>
              <c:idx val="3"/>
              <c:tx>
                <c:strRef>
                  <c:f>'Motor - Prop &amp; Direct Reinsura'!$D$25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{B68C17B4-E657-41D7-8904-2211392CB0F6}</c15:txfldGUID>
                      <c15:f>'Motor - Prop &amp; Direct Reinsura'!$D$25</c15:f>
                      <c15:dlblFieldTableCache>
                        <c:ptCount val="1"/>
                        <c:pt idx="0">
                          <c:v>2020</c:v>
                        </c:pt>
                      </c15:dlblFieldTableCache>
                    </c15:dlblFTEntry>
                  </c15:dlblFieldTable>
                  <c15:showDataLabelsRange val="0"/>
                </c:ext>
                <c:ext xmlns:c16="http://schemas.microsoft.com/office/drawing/2014/chart" uri="{C3380CC4-5D6E-409C-BE32-E72D297353CC}">
                  <c16:uniqueId val="{0000001F-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0.12388783348958275</c:v>
                </c:pt>
                <c:pt idx="1">
                  <c:v>0.60761424867765856</c:v>
                </c:pt>
                <c:pt idx="2">
                  <c:v>0.85795975290028914</c:v>
                </c:pt>
                <c:pt idx="3">
                  <c:v>1.0453857274787068</c:v>
                </c:pt>
              </c:numCache>
            </c:numRef>
          </c:yVal>
          <c:smooth val="0"/>
          <c:extLst>
            <c:ext xmlns:c16="http://schemas.microsoft.com/office/drawing/2014/chart" uri="{C3380CC4-5D6E-409C-BE32-E72D297353CC}">
              <c16:uniqueId val="{00000020-2354-4455-B8E6-DEC298F272F2}"/>
            </c:ext>
          </c:extLst>
        </c:ser>
        <c:ser>
          <c:idx val="49"/>
          <c:order val="10"/>
          <c:tx>
            <c:strRef>
              <c:f>'Motor - Prop &amp; Direct Reinsura'!$D$26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54-4455-B8E6-DEC298F272F2}"/>
              </c:ext>
            </c:extLst>
          </c:dPt>
          <c:dLbls>
            <c:dLbl>
              <c:idx val="2"/>
              <c:tx>
                <c:strRef>
                  <c:f>'Motor - Prop &amp; Direct Reinsura'!$D$26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{CFE34C8D-250A-431E-8150-9558CA9FFFA1}</c15:txfldGUID>
                      <c15:f>'Motor - Prop &amp; Direct Reinsura'!$D$26</c15:f>
                      <c15:dlblFieldTableCache>
                        <c:ptCount val="1"/>
                        <c:pt idx="0">
                          <c:v>2021</c:v>
                        </c:pt>
                      </c15:dlblFieldTableCache>
                    </c15:dlblFTEntry>
                  </c15:dlblFieldTable>
                  <c15:showDataLabelsRange val="0"/>
                </c:ext>
                <c:ext xmlns:c16="http://schemas.microsoft.com/office/drawing/2014/chart" uri="{C3380CC4-5D6E-409C-BE32-E72D297353CC}">
                  <c16:uniqueId val="{00000022-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0.12977778251288305</c:v>
                </c:pt>
                <c:pt idx="1">
                  <c:v>0.63819985814316038</c:v>
                </c:pt>
                <c:pt idx="2">
                  <c:v>1.0631448329160098</c:v>
                </c:pt>
              </c:numCache>
            </c:numRef>
          </c:yVal>
          <c:smooth val="0"/>
          <c:extLst>
            <c:ext xmlns:c16="http://schemas.microsoft.com/office/drawing/2014/chart" uri="{C3380CC4-5D6E-409C-BE32-E72D297353CC}">
              <c16:uniqueId val="{00000023-2354-4455-B8E6-DEC298F272F2}"/>
            </c:ext>
          </c:extLst>
        </c:ser>
        <c:ser>
          <c:idx val="50"/>
          <c:order val="11"/>
          <c:tx>
            <c:strRef>
              <c:f>'Motor - Prop &amp; Direct Reinsura'!$D$27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Prop &amp; Direct Reinsura'!$D$27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{FB7C129C-8552-4AFE-B8DC-E6D4A2B76607}</c15:txfldGUID>
                      <c15:f>'Motor - Prop &amp; Direct Reinsura'!$D$27</c15:f>
                      <c15:dlblFieldTableCache>
                        <c:ptCount val="1"/>
                        <c:pt idx="0">
                          <c:v>2022</c:v>
                        </c:pt>
                      </c15:dlblFieldTableCache>
                    </c15:dlblFTEntry>
                  </c15:dlblFieldTable>
                  <c15:showDataLabelsRange val="0"/>
                </c:ext>
                <c:ext xmlns:c16="http://schemas.microsoft.com/office/drawing/2014/chart" uri="{C3380CC4-5D6E-409C-BE32-E72D297353CC}">
                  <c16:uniqueId val="{00000024-2354-4455-B8E6-DEC298F272F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0.41865387051709724</c:v>
                </c:pt>
                <c:pt idx="1">
                  <c:v>0.97098987019545024</c:v>
                </c:pt>
              </c:numCache>
            </c:numRef>
          </c:yVal>
          <c:smooth val="0"/>
          <c:extLst>
            <c:ext xmlns:c16="http://schemas.microsoft.com/office/drawing/2014/chart" uri="{C3380CC4-5D6E-409C-BE32-E72D297353CC}">
              <c16:uniqueId val="{00000025-2354-4455-B8E6-DEC298F272F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Prop &amp; Direct Reinsura'!$H$50</c:f>
              <c:strCache>
                <c:ptCount val="1"/>
                <c:pt idx="0">
                  <c:v>Paid Losses</c:v>
                </c:pt>
              </c:strCache>
            </c:strRef>
          </c:tx>
          <c:spPr>
            <a:solidFill>
              <a:srgbClr val="C1BDDC"/>
            </a:solidFill>
            <a:ln w="3175">
              <a:solidFill>
                <a:srgbClr val="FFFFFF"/>
              </a:solidFill>
              <a:prstDash val="solid"/>
            </a:ln>
          </c:spPr>
          <c:invertIfNegative val="0"/>
          <c:cat>
            <c:numRef>
              <c:f>'Motor - Prop &amp; Direct Reinsura'!$D$12:$D$28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Prop &amp; Direct Reinsura'!$H$51:$H$66</c:f>
              <c:numCache>
                <c:formatCode>0%</c:formatCode>
                <c:ptCount val="16"/>
                <c:pt idx="0">
                  <c:v>0.99462081496910915</c:v>
                </c:pt>
                <c:pt idx="1">
                  <c:v>1.001829751033984</c:v>
                </c:pt>
                <c:pt idx="2">
                  <c:v>1.0087696444177696</c:v>
                </c:pt>
                <c:pt idx="3">
                  <c:v>1.0305584575784743</c:v>
                </c:pt>
                <c:pt idx="4">
                  <c:v>0.98329674121432953</c:v>
                </c:pt>
                <c:pt idx="5">
                  <c:v>0.93534838484440319</c:v>
                </c:pt>
                <c:pt idx="6">
                  <c:v>0.96969588896707504</c:v>
                </c:pt>
                <c:pt idx="7">
                  <c:v>0.99051886402557299</c:v>
                </c:pt>
                <c:pt idx="8">
                  <c:v>1.0330619995597199</c:v>
                </c:pt>
                <c:pt idx="9">
                  <c:v>1.0041848299760334</c:v>
                </c:pt>
                <c:pt idx="10">
                  <c:v>0.97048995745896016</c:v>
                </c:pt>
                <c:pt idx="11">
                  <c:v>0.90241198693980973</c:v>
                </c:pt>
                <c:pt idx="12">
                  <c:v>0.74862568554086151</c:v>
                </c:pt>
                <c:pt idx="13">
                  <c:v>0.71047092397765088</c:v>
                </c:pt>
                <c:pt idx="14">
                  <c:v>0.48246267777875385</c:v>
                </c:pt>
                <c:pt idx="15">
                  <c:v>0.26650788008151494</c:v>
                </c:pt>
              </c:numCache>
            </c:numRef>
          </c:val>
          <c:extLst>
            <c:ext xmlns:c16="http://schemas.microsoft.com/office/drawing/2014/chart" uri="{C3380CC4-5D6E-409C-BE32-E72D297353CC}">
              <c16:uniqueId val="{00000000-E3C3-4E15-8295-4B33E140061D}"/>
            </c:ext>
          </c:extLst>
        </c:ser>
        <c:ser>
          <c:idx val="2"/>
          <c:order val="2"/>
          <c:tx>
            <c:strRef>
              <c:f>'Motor - Prop &amp; Direct Reinsura'!$I$50</c:f>
              <c:strCache>
                <c:ptCount val="1"/>
                <c:pt idx="0">
                  <c:v>Case Reserves</c:v>
                </c:pt>
              </c:strCache>
            </c:strRef>
          </c:tx>
          <c:spPr>
            <a:solidFill>
              <a:srgbClr val="FCAF86"/>
            </a:solidFill>
            <a:ln w="12700">
              <a:solidFill>
                <a:srgbClr val="FFFFFF"/>
              </a:solidFill>
              <a:prstDash val="solid"/>
            </a:ln>
          </c:spPr>
          <c:invertIfNegative val="0"/>
          <c:cat>
            <c:numRef>
              <c:f>'Motor - Prop &amp; Direct Reinsura'!$D$12:$D$28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Prop &amp; Direct Reinsura'!$I$51:$I$66</c:f>
              <c:numCache>
                <c:formatCode>0%</c:formatCode>
                <c:ptCount val="16"/>
                <c:pt idx="0">
                  <c:v>1.7519529826875498E-2</c:v>
                </c:pt>
                <c:pt idx="1">
                  <c:v>2.0574908569776548E-2</c:v>
                </c:pt>
                <c:pt idx="2">
                  <c:v>2.0383227717714704E-2</c:v>
                </c:pt>
                <c:pt idx="3">
                  <c:v>1.8249701282440706E-2</c:v>
                </c:pt>
                <c:pt idx="4">
                  <c:v>1.1107694520717921E-2</c:v>
                </c:pt>
                <c:pt idx="5">
                  <c:v>9.0924332408073433E-3</c:v>
                </c:pt>
                <c:pt idx="6">
                  <c:v>1.4051698895651551E-2</c:v>
                </c:pt>
                <c:pt idx="7">
                  <c:v>1.5790684955843591E-2</c:v>
                </c:pt>
                <c:pt idx="8">
                  <c:v>2.8334850823744834E-2</c:v>
                </c:pt>
                <c:pt idx="9">
                  <c:v>5.1983331887843584E-2</c:v>
                </c:pt>
                <c:pt idx="10">
                  <c:v>7.9083397250481552E-2</c:v>
                </c:pt>
                <c:pt idx="11">
                  <c:v>8.9876834261776839E-2</c:v>
                </c:pt>
                <c:pt idx="12">
                  <c:v>0.1323271010901369</c:v>
                </c:pt>
                <c:pt idx="13">
                  <c:v>0.14748882892263815</c:v>
                </c:pt>
                <c:pt idx="14">
                  <c:v>0.15573718036440631</c:v>
                </c:pt>
                <c:pt idx="15">
                  <c:v>0.15214599043558244</c:v>
                </c:pt>
              </c:numCache>
            </c:numRef>
          </c:val>
          <c:extLst>
            <c:ext xmlns:c16="http://schemas.microsoft.com/office/drawing/2014/chart" uri="{C3380CC4-5D6E-409C-BE32-E72D297353CC}">
              <c16:uniqueId val="{00000001-E3C3-4E15-8295-4B33E140061D}"/>
            </c:ext>
          </c:extLst>
        </c:ser>
        <c:ser>
          <c:idx val="3"/>
          <c:order val="3"/>
          <c:tx>
            <c:strRef>
              <c:f>'Motor - Prop &amp; Direct Reinsura'!$J$50</c:f>
              <c:strCache>
                <c:ptCount val="1"/>
                <c:pt idx="0">
                  <c:v>IBNR</c:v>
                </c:pt>
              </c:strCache>
            </c:strRef>
          </c:tx>
          <c:spPr>
            <a:solidFill>
              <a:srgbClr val="A3D6D5"/>
            </a:solidFill>
            <a:ln w="12700">
              <a:solidFill>
                <a:srgbClr val="FFFFFF"/>
              </a:solidFill>
              <a:prstDash val="solid"/>
            </a:ln>
          </c:spPr>
          <c:invertIfNegative val="0"/>
          <c:cat>
            <c:numRef>
              <c:f>'Motor - Prop &amp; Direct Reinsura'!$D$12:$D$28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Prop &amp; Direct Reinsura'!$J$51:$J$66</c:f>
              <c:numCache>
                <c:formatCode>0%</c:formatCode>
                <c:ptCount val="16"/>
                <c:pt idx="0">
                  <c:v>-1.9777884988422356E-3</c:v>
                </c:pt>
                <c:pt idx="1">
                  <c:v>-2.2970406508940108E-3</c:v>
                </c:pt>
                <c:pt idx="2">
                  <c:v>-1.4334660140993966E-3</c:v>
                </c:pt>
                <c:pt idx="3">
                  <c:v>-1.6705666733667828E-3</c:v>
                </c:pt>
                <c:pt idx="4">
                  <c:v>-8.523624868073406E-4</c:v>
                </c:pt>
                <c:pt idx="5">
                  <c:v>8.9211207255013199E-3</c:v>
                </c:pt>
                <c:pt idx="6">
                  <c:v>1.0478075325640994E-3</c:v>
                </c:pt>
                <c:pt idx="7">
                  <c:v>1.330689983078353E-3</c:v>
                </c:pt>
                <c:pt idx="8">
                  <c:v>6.5628340744550914E-3</c:v>
                </c:pt>
                <c:pt idx="9">
                  <c:v>2.5291876574411811E-2</c:v>
                </c:pt>
                <c:pt idx="10">
                  <c:v>2.5314253298227143E-2</c:v>
                </c:pt>
                <c:pt idx="11">
                  <c:v>6.8061167901224129E-2</c:v>
                </c:pt>
                <c:pt idx="12">
                  <c:v>0.13173069516756084</c:v>
                </c:pt>
                <c:pt idx="13">
                  <c:v>0.18742597457841781</c:v>
                </c:pt>
                <c:pt idx="14">
                  <c:v>0.4249449747728497</c:v>
                </c:pt>
                <c:pt idx="15">
                  <c:v>0.55233599967835278</c:v>
                </c:pt>
              </c:numCache>
            </c:numRef>
          </c:val>
          <c:extLst>
            <c:ext xmlns:c16="http://schemas.microsoft.com/office/drawing/2014/chart" uri="{C3380CC4-5D6E-409C-BE32-E72D297353CC}">
              <c16:uniqueId val="{00000002-E3C3-4E15-8295-4B33E140061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Prop &amp; Direct Reinsura'!$D$12:$D$27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Prop &amp; Direct Reinsura'!$F$12:$F$27</c:f>
              <c:numCache>
                <c:formatCode>#,##0</c:formatCode>
                <c:ptCount val="16"/>
                <c:pt idx="0">
                  <c:v>801.86797594094196</c:v>
                </c:pt>
                <c:pt idx="1">
                  <c:v>829.3227545055006</c:v>
                </c:pt>
                <c:pt idx="2">
                  <c:v>944.42822050886537</c:v>
                </c:pt>
                <c:pt idx="3">
                  <c:v>736.35565396070774</c:v>
                </c:pt>
                <c:pt idx="4">
                  <c:v>1490.0211617622917</c:v>
                </c:pt>
                <c:pt idx="5">
                  <c:v>1951.9695286043745</c:v>
                </c:pt>
                <c:pt idx="6">
                  <c:v>1887.7366886102307</c:v>
                </c:pt>
                <c:pt idx="7">
                  <c:v>1694.9625489988307</c:v>
                </c:pt>
                <c:pt idx="8">
                  <c:v>1998.1822024955982</c:v>
                </c:pt>
                <c:pt idx="9">
                  <c:v>2475.6528132285302</c:v>
                </c:pt>
                <c:pt idx="10">
                  <c:v>2057.8502082495647</c:v>
                </c:pt>
                <c:pt idx="11">
                  <c:v>1861.5350756942198</c:v>
                </c:pt>
                <c:pt idx="12">
                  <c:v>2113.399765904609</c:v>
                </c:pt>
                <c:pt idx="13">
                  <c:v>1742.6584348501453</c:v>
                </c:pt>
                <c:pt idx="14">
                  <c:v>1821.6211161150688</c:v>
                </c:pt>
                <c:pt idx="15">
                  <c:v>452.25066317839031</c:v>
                </c:pt>
              </c:numCache>
            </c:numRef>
          </c:val>
          <c:smooth val="0"/>
          <c:extLst>
            <c:ext xmlns:c16="http://schemas.microsoft.com/office/drawing/2014/chart" uri="{C3380CC4-5D6E-409C-BE32-E72D297353CC}">
              <c16:uniqueId val="{00000003-E3C3-4E15-8295-4B33E140061D}"/>
            </c:ext>
          </c:extLst>
        </c:ser>
        <c:ser>
          <c:idx val="4"/>
          <c:order val="4"/>
          <c:tx>
            <c:strRef>
              <c:f>'Motor - Prop &amp; Direct Reinsura'!$B$9</c:f>
              <c:strCache>
                <c:ptCount val="1"/>
                <c:pt idx="0">
                  <c:v>Written Premium</c:v>
                </c:pt>
              </c:strCache>
            </c:strRef>
          </c:tx>
          <c:marker>
            <c:symbol val="star"/>
            <c:size val="7"/>
            <c:spPr>
              <a:noFill/>
              <a:ln>
                <a:solidFill>
                  <a:srgbClr val="A29FCC"/>
                </a:solidFill>
                <a:prstDash val="solid"/>
              </a:ln>
            </c:spPr>
          </c:marker>
          <c:cat>
            <c:numRef>
              <c:f>'Motor - Prop &amp; Direct Reinsura'!$D$12:$D$27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Prop &amp; Direct Reinsura'!$B$12:$B$27</c:f>
            </c:numRef>
          </c:val>
          <c:smooth val="0"/>
          <c:extLst>
            <c:ext xmlns:c16="http://schemas.microsoft.com/office/drawing/2014/chart" uri="{C3380CC4-5D6E-409C-BE32-E72D297353CC}">
              <c16:uniqueId val="{00000004-E3C3-4E15-8295-4B33E140061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NP &amp; Fac Reinsurance'!$D$16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D0F4-4DF5-8463-BDB9ED007FF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D0F4-4DF5-8463-BDB9ED007FFC}"/>
              </c:ext>
            </c:extLst>
          </c:dPt>
          <c:dLbls>
            <c:dLbl>
              <c:idx val="12"/>
              <c:tx>
                <c:strRef>
                  <c:f>'Motor - NP &amp; Fac Reinsurance'!$D$16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{1DDEB186-0FA9-4C1D-8181-E855669B3C51}</c15:txfldGUID>
                      <c15:f>'Motor - NP &amp; Fac Reinsurance'!$D$16</c15:f>
                      <c15:dlblFieldTableCache>
                        <c:ptCount val="1"/>
                        <c:pt idx="0">
                          <c:v>2011</c:v>
                        </c:pt>
                      </c15:dlblFieldTableCache>
                    </c15:dlblFTEntry>
                  </c15:dlblFieldTable>
                  <c15:showDataLabelsRange val="0"/>
                </c:ext>
                <c:ext xmlns:c16="http://schemas.microsoft.com/office/drawing/2014/chart" uri="{C3380CC4-5D6E-409C-BE32-E72D297353CC}">
                  <c16:uniqueId val="{00000002-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0.11767104140960218</c:v>
                </c:pt>
                <c:pt idx="1">
                  <c:v>0.3009121072460294</c:v>
                </c:pt>
                <c:pt idx="2">
                  <c:v>0.37924835853562988</c:v>
                </c:pt>
                <c:pt idx="3">
                  <c:v>0.45939602376043548</c:v>
                </c:pt>
                <c:pt idx="4">
                  <c:v>0.49755696362429364</c:v>
                </c:pt>
                <c:pt idx="5">
                  <c:v>0.54530431435197024</c:v>
                </c:pt>
                <c:pt idx="6">
                  <c:v>0.57484172770527064</c:v>
                </c:pt>
                <c:pt idx="7">
                  <c:v>0.61327184517692157</c:v>
                </c:pt>
                <c:pt idx="8">
                  <c:v>0.61714842285200477</c:v>
                </c:pt>
                <c:pt idx="9">
                  <c:v>0.61926546356509782</c:v>
                </c:pt>
                <c:pt idx="10">
                  <c:v>0.64631278575827777</c:v>
                </c:pt>
                <c:pt idx="11">
                  <c:v>0.6586381547525636</c:v>
                </c:pt>
                <c:pt idx="12">
                  <c:v>0.74522740766553042</c:v>
                </c:pt>
              </c:numCache>
            </c:numRef>
          </c:yVal>
          <c:smooth val="0"/>
          <c:extLst>
            <c:ext xmlns:c16="http://schemas.microsoft.com/office/drawing/2014/chart" uri="{C3380CC4-5D6E-409C-BE32-E72D297353CC}">
              <c16:uniqueId val="{00000003-D0F4-4DF5-8463-BDB9ED007FFC}"/>
            </c:ext>
          </c:extLst>
        </c:ser>
        <c:ser>
          <c:idx val="40"/>
          <c:order val="1"/>
          <c:tx>
            <c:strRef>
              <c:f>'Motor - NP &amp; Fac Reinsurance'!$D$17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D0F4-4DF5-8463-BDB9ED007FF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D0F4-4DF5-8463-BDB9ED007FFC}"/>
              </c:ext>
            </c:extLst>
          </c:dPt>
          <c:dLbls>
            <c:dLbl>
              <c:idx val="11"/>
              <c:tx>
                <c:strRef>
                  <c:f>'Motor - NP &amp; Fac Reinsurance'!$D$17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{2151124F-13AE-4CDB-9503-96FAC79673AE}</c15:txfldGUID>
                      <c15:f>'Motor - NP &amp; Fac Reinsurance'!$D$17</c15:f>
                      <c15:dlblFieldTableCache>
                        <c:ptCount val="1"/>
                        <c:pt idx="0">
                          <c:v>2012</c:v>
                        </c:pt>
                      </c15:dlblFieldTableCache>
                    </c15:dlblFTEntry>
                  </c15:dlblFieldTable>
                  <c15:showDataLabelsRange val="0"/>
                </c:ext>
                <c:ext xmlns:c16="http://schemas.microsoft.com/office/drawing/2014/chart" uri="{C3380CC4-5D6E-409C-BE32-E72D297353CC}">
                  <c16:uniqueId val="{00000006-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0.10179459119162214</c:v>
                </c:pt>
                <c:pt idx="1">
                  <c:v>0.32363877574098526</c:v>
                </c:pt>
                <c:pt idx="2">
                  <c:v>0.40834150606352115</c:v>
                </c:pt>
                <c:pt idx="3">
                  <c:v>0.56417545279077819</c:v>
                </c:pt>
                <c:pt idx="4">
                  <c:v>0.6506364673068088</c:v>
                </c:pt>
                <c:pt idx="5">
                  <c:v>0.73260561338720165</c:v>
                </c:pt>
                <c:pt idx="6">
                  <c:v>0.74643902363655457</c:v>
                </c:pt>
                <c:pt idx="7">
                  <c:v>0.75804313976718762</c:v>
                </c:pt>
                <c:pt idx="8">
                  <c:v>0.76348690878968173</c:v>
                </c:pt>
                <c:pt idx="9">
                  <c:v>0.76335590038076717</c:v>
                </c:pt>
                <c:pt idx="10">
                  <c:v>0.76960040801461749</c:v>
                </c:pt>
                <c:pt idx="11">
                  <c:v>0.92441598420373328</c:v>
                </c:pt>
              </c:numCache>
            </c:numRef>
          </c:yVal>
          <c:smooth val="0"/>
          <c:extLst>
            <c:ext xmlns:c16="http://schemas.microsoft.com/office/drawing/2014/chart" uri="{C3380CC4-5D6E-409C-BE32-E72D297353CC}">
              <c16:uniqueId val="{00000007-D0F4-4DF5-8463-BDB9ED007FFC}"/>
            </c:ext>
          </c:extLst>
        </c:ser>
        <c:ser>
          <c:idx val="41"/>
          <c:order val="2"/>
          <c:tx>
            <c:strRef>
              <c:f>'Motor - NP &amp; Fac Reinsurance'!$D$18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D0F4-4DF5-8463-BDB9ED007FFC}"/>
              </c:ext>
            </c:extLst>
          </c:dPt>
          <c:dLbls>
            <c:dLbl>
              <c:idx val="10"/>
              <c:tx>
                <c:strRef>
                  <c:f>'Motor - NP &amp; Fac Reinsurance'!$D$18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{3D33ACAD-8F89-42F1-A46F-34FADB4B5E8E}</c15:txfldGUID>
                      <c15:f>'Motor - NP &amp; Fac Reinsurance'!$D$18</c15:f>
                      <c15:dlblFieldTableCache>
                        <c:ptCount val="1"/>
                        <c:pt idx="0">
                          <c:v>2013</c:v>
                        </c:pt>
                      </c15:dlblFieldTableCache>
                    </c15:dlblFTEntry>
                  </c15:dlblFieldTable>
                  <c15:showDataLabelsRange val="0"/>
                </c:ext>
                <c:ext xmlns:c16="http://schemas.microsoft.com/office/drawing/2014/chart" uri="{C3380CC4-5D6E-409C-BE32-E72D297353CC}">
                  <c16:uniqueId val="{00000009-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0.23798293629887449</c:v>
                </c:pt>
                <c:pt idx="1">
                  <c:v>0.47202958973163617</c:v>
                </c:pt>
                <c:pt idx="2">
                  <c:v>0.61025473892672655</c:v>
                </c:pt>
                <c:pt idx="3">
                  <c:v>0.72482439383283459</c:v>
                </c:pt>
                <c:pt idx="4">
                  <c:v>0.87626988441581954</c:v>
                </c:pt>
                <c:pt idx="5">
                  <c:v>0.91454164068899313</c:v>
                </c:pt>
                <c:pt idx="6">
                  <c:v>0.92159991686031917</c:v>
                </c:pt>
                <c:pt idx="7">
                  <c:v>0.91975538198785378</c:v>
                </c:pt>
                <c:pt idx="8">
                  <c:v>0.92872564473155916</c:v>
                </c:pt>
                <c:pt idx="9">
                  <c:v>0.93743237347374708</c:v>
                </c:pt>
                <c:pt idx="10">
                  <c:v>1.0512219338935154</c:v>
                </c:pt>
              </c:numCache>
            </c:numRef>
          </c:yVal>
          <c:smooth val="0"/>
          <c:extLst>
            <c:ext xmlns:c16="http://schemas.microsoft.com/office/drawing/2014/chart" uri="{C3380CC4-5D6E-409C-BE32-E72D297353CC}">
              <c16:uniqueId val="{0000000A-D0F4-4DF5-8463-BDB9ED007FFC}"/>
            </c:ext>
          </c:extLst>
        </c:ser>
        <c:ser>
          <c:idx val="42"/>
          <c:order val="3"/>
          <c:tx>
            <c:strRef>
              <c:f>'Motor - NP &amp; Fac Reinsurance'!$D$19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D0F4-4DF5-8463-BDB9ED007FFC}"/>
              </c:ext>
            </c:extLst>
          </c:dPt>
          <c:dLbls>
            <c:dLbl>
              <c:idx val="9"/>
              <c:tx>
                <c:strRef>
                  <c:f>'Motor - NP &amp; Fac Reinsurance'!$D$19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{7CFAF6C4-A0D1-482C-B1EC-2B266A4A0251}</c15:txfldGUID>
                      <c15:f>'Motor - NP &amp; Fac Reinsurance'!$D$19</c15:f>
                      <c15:dlblFieldTableCache>
                        <c:ptCount val="1"/>
                        <c:pt idx="0">
                          <c:v>2014</c:v>
                        </c:pt>
                      </c15:dlblFieldTableCache>
                    </c15:dlblFTEntry>
                  </c15:dlblFieldTable>
                  <c15:showDataLabelsRange val="0"/>
                </c:ext>
                <c:ext xmlns:c16="http://schemas.microsoft.com/office/drawing/2014/chart" uri="{C3380CC4-5D6E-409C-BE32-E72D297353CC}">
                  <c16:uniqueId val="{0000000C-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0.17446152193300007</c:v>
                </c:pt>
                <c:pt idx="1">
                  <c:v>0.41008497155394341</c:v>
                </c:pt>
                <c:pt idx="2">
                  <c:v>0.51888513616148435</c:v>
                </c:pt>
                <c:pt idx="3">
                  <c:v>0.61896438606340543</c:v>
                </c:pt>
                <c:pt idx="4">
                  <c:v>0.72803108106129921</c:v>
                </c:pt>
                <c:pt idx="5">
                  <c:v>0.7611007732975994</c:v>
                </c:pt>
                <c:pt idx="6">
                  <c:v>0.80197901209072764</c:v>
                </c:pt>
                <c:pt idx="7">
                  <c:v>0.82215193213949755</c:v>
                </c:pt>
                <c:pt idx="8">
                  <c:v>0.84191483080901852</c:v>
                </c:pt>
                <c:pt idx="9">
                  <c:v>0.9530295123120317</c:v>
                </c:pt>
              </c:numCache>
            </c:numRef>
          </c:yVal>
          <c:smooth val="0"/>
          <c:extLst>
            <c:ext xmlns:c16="http://schemas.microsoft.com/office/drawing/2014/chart" uri="{C3380CC4-5D6E-409C-BE32-E72D297353CC}">
              <c16:uniqueId val="{0000000D-D0F4-4DF5-8463-BDB9ED007FFC}"/>
            </c:ext>
          </c:extLst>
        </c:ser>
        <c:ser>
          <c:idx val="43"/>
          <c:order val="4"/>
          <c:tx>
            <c:strRef>
              <c:f>'Motor - NP &amp; Fac Reinsurance'!$D$20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D0F4-4DF5-8463-BDB9ED007FF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D0F4-4DF5-8463-BDB9ED007FFC}"/>
              </c:ext>
            </c:extLst>
          </c:dPt>
          <c:dLbls>
            <c:dLbl>
              <c:idx val="8"/>
              <c:tx>
                <c:strRef>
                  <c:f>'Motor - NP &amp; Fac Reinsurance'!$D$20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{8AE5A829-A9EB-4D4B-8419-6411EA841141}</c15:txfldGUID>
                      <c15:f>'Motor - NP &amp; Fac Reinsurance'!$D$20</c15:f>
                      <c15:dlblFieldTableCache>
                        <c:ptCount val="1"/>
                        <c:pt idx="0">
                          <c:v>2015</c:v>
                        </c:pt>
                      </c15:dlblFieldTableCache>
                    </c15:dlblFTEntry>
                  </c15:dlblFieldTable>
                  <c15:showDataLabelsRange val="0"/>
                </c:ext>
                <c:ext xmlns:c16="http://schemas.microsoft.com/office/drawing/2014/chart" uri="{C3380CC4-5D6E-409C-BE32-E72D297353CC}">
                  <c16:uniqueId val="{00000010-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0.10963084328304647</c:v>
                </c:pt>
                <c:pt idx="1">
                  <c:v>0.3666428477035803</c:v>
                </c:pt>
                <c:pt idx="2">
                  <c:v>0.6231096303271686</c:v>
                </c:pt>
                <c:pt idx="3">
                  <c:v>0.72202626827298233</c:v>
                </c:pt>
                <c:pt idx="4">
                  <c:v>0.7893308338424756</c:v>
                </c:pt>
                <c:pt idx="5">
                  <c:v>0.82986561746895182</c:v>
                </c:pt>
                <c:pt idx="6">
                  <c:v>0.85131752816772333</c:v>
                </c:pt>
                <c:pt idx="7">
                  <c:v>0.89122538251229677</c:v>
                </c:pt>
                <c:pt idx="8">
                  <c:v>1.0592449010065208</c:v>
                </c:pt>
              </c:numCache>
            </c:numRef>
          </c:yVal>
          <c:smooth val="0"/>
          <c:extLst>
            <c:ext xmlns:c16="http://schemas.microsoft.com/office/drawing/2014/chart" uri="{C3380CC4-5D6E-409C-BE32-E72D297353CC}">
              <c16:uniqueId val="{00000011-D0F4-4DF5-8463-BDB9ED007FFC}"/>
            </c:ext>
          </c:extLst>
        </c:ser>
        <c:ser>
          <c:idx val="44"/>
          <c:order val="5"/>
          <c:tx>
            <c:strRef>
              <c:f>'Motor - NP &amp; Fac Reinsurance'!$D$21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D0F4-4DF5-8463-BDB9ED007FFC}"/>
              </c:ext>
            </c:extLst>
          </c:dPt>
          <c:dLbls>
            <c:dLbl>
              <c:idx val="7"/>
              <c:tx>
                <c:strRef>
                  <c:f>'Motor - NP &amp; Fac Reinsurance'!$D$21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{C46A2E8A-10D4-4A51-A441-96223B1B98C4}</c15:txfldGUID>
                      <c15:f>'Motor - NP &amp; Fac Reinsurance'!$D$21</c15:f>
                      <c15:dlblFieldTableCache>
                        <c:ptCount val="1"/>
                        <c:pt idx="0">
                          <c:v>2016</c:v>
                        </c:pt>
                      </c15:dlblFieldTableCache>
                    </c15:dlblFTEntry>
                  </c15:dlblFieldTable>
                  <c15:showDataLabelsRange val="0"/>
                </c:ext>
                <c:ext xmlns:c16="http://schemas.microsoft.com/office/drawing/2014/chart" uri="{C3380CC4-5D6E-409C-BE32-E72D297353CC}">
                  <c16:uniqueId val="{00000013-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0.13658264844909437</c:v>
                </c:pt>
                <c:pt idx="1">
                  <c:v>0.51303200956711104</c:v>
                </c:pt>
                <c:pt idx="2">
                  <c:v>0.64181466667442033</c:v>
                </c:pt>
                <c:pt idx="3">
                  <c:v>0.79679526033171677</c:v>
                </c:pt>
                <c:pt idx="4">
                  <c:v>0.8495180133662239</c:v>
                </c:pt>
                <c:pt idx="5">
                  <c:v>0.88583186931272428</c:v>
                </c:pt>
                <c:pt idx="6">
                  <c:v>0.91714177276983477</c:v>
                </c:pt>
                <c:pt idx="7">
                  <c:v>1.1136511356065444</c:v>
                </c:pt>
              </c:numCache>
            </c:numRef>
          </c:yVal>
          <c:smooth val="0"/>
          <c:extLst>
            <c:ext xmlns:c16="http://schemas.microsoft.com/office/drawing/2014/chart" uri="{C3380CC4-5D6E-409C-BE32-E72D297353CC}">
              <c16:uniqueId val="{00000014-D0F4-4DF5-8463-BDB9ED007FFC}"/>
            </c:ext>
          </c:extLst>
        </c:ser>
        <c:ser>
          <c:idx val="45"/>
          <c:order val="6"/>
          <c:tx>
            <c:strRef>
              <c:f>'Motor - NP &amp; Fac Reinsurance'!$D$22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D0F4-4DF5-8463-BDB9ED007FFC}"/>
              </c:ext>
            </c:extLst>
          </c:dPt>
          <c:dLbls>
            <c:dLbl>
              <c:idx val="6"/>
              <c:tx>
                <c:strRef>
                  <c:f>'Motor - NP &amp; Fac Reinsurance'!$D$22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{3B037755-09BA-490D-A921-4A5140793213}</c15:txfldGUID>
                      <c15:f>'Motor - NP &amp; Fac Reinsurance'!$D$22</c15:f>
                      <c15:dlblFieldTableCache>
                        <c:ptCount val="1"/>
                        <c:pt idx="0">
                          <c:v>2017</c:v>
                        </c:pt>
                      </c15:dlblFieldTableCache>
                    </c15:dlblFTEntry>
                  </c15:dlblFieldTable>
                  <c15:showDataLabelsRange val="0"/>
                </c:ext>
                <c:ext xmlns:c16="http://schemas.microsoft.com/office/drawing/2014/chart" uri="{C3380CC4-5D6E-409C-BE32-E72D297353CC}">
                  <c16:uniqueId val="{00000016-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0.15023693181041051</c:v>
                </c:pt>
                <c:pt idx="1">
                  <c:v>0.37902560971632032</c:v>
                </c:pt>
                <c:pt idx="2">
                  <c:v>0.48198210534616531</c:v>
                </c:pt>
                <c:pt idx="3">
                  <c:v>0.5772376931117793</c:v>
                </c:pt>
                <c:pt idx="4">
                  <c:v>0.67256947727801519</c:v>
                </c:pt>
                <c:pt idx="5">
                  <c:v>0.71889293976443747</c:v>
                </c:pt>
                <c:pt idx="6">
                  <c:v>0.95783406662313142</c:v>
                </c:pt>
              </c:numCache>
            </c:numRef>
          </c:yVal>
          <c:smooth val="0"/>
          <c:extLst>
            <c:ext xmlns:c16="http://schemas.microsoft.com/office/drawing/2014/chart" uri="{C3380CC4-5D6E-409C-BE32-E72D297353CC}">
              <c16:uniqueId val="{00000017-D0F4-4DF5-8463-BDB9ED007FFC}"/>
            </c:ext>
          </c:extLst>
        </c:ser>
        <c:ser>
          <c:idx val="46"/>
          <c:order val="7"/>
          <c:tx>
            <c:strRef>
              <c:f>'Motor - NP &amp; Fac Reinsurance'!$D$23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D0F4-4DF5-8463-BDB9ED007FFC}"/>
              </c:ext>
            </c:extLst>
          </c:dPt>
          <c:dLbls>
            <c:dLbl>
              <c:idx val="5"/>
              <c:tx>
                <c:strRef>
                  <c:f>'Motor - NP &amp; Fac Reinsurance'!$D$23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{105591EA-B6F8-4A2D-B4D6-A49919C49600}</c15:txfldGUID>
                      <c15:f>'Motor - NP &amp; Fac Reinsurance'!$D$23</c15:f>
                      <c15:dlblFieldTableCache>
                        <c:ptCount val="1"/>
                        <c:pt idx="0">
                          <c:v>2018</c:v>
                        </c:pt>
                      </c15:dlblFieldTableCache>
                    </c15:dlblFTEntry>
                  </c15:dlblFieldTable>
                  <c15:showDataLabelsRange val="0"/>
                </c:ext>
                <c:ext xmlns:c16="http://schemas.microsoft.com/office/drawing/2014/chart" uri="{C3380CC4-5D6E-409C-BE32-E72D297353CC}">
                  <c16:uniqueId val="{00000019-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9.4370231486343673E-2</c:v>
                </c:pt>
                <c:pt idx="1">
                  <c:v>0.39463746574700659</c:v>
                </c:pt>
                <c:pt idx="2">
                  <c:v>0.54554527350257387</c:v>
                </c:pt>
                <c:pt idx="3">
                  <c:v>0.65697500028712352</c:v>
                </c:pt>
                <c:pt idx="4">
                  <c:v>0.75605581627885221</c:v>
                </c:pt>
                <c:pt idx="5">
                  <c:v>0.99508144084567063</c:v>
                </c:pt>
              </c:numCache>
            </c:numRef>
          </c:yVal>
          <c:smooth val="0"/>
          <c:extLst>
            <c:ext xmlns:c16="http://schemas.microsoft.com/office/drawing/2014/chart" uri="{C3380CC4-5D6E-409C-BE32-E72D297353CC}">
              <c16:uniqueId val="{0000001A-D0F4-4DF5-8463-BDB9ED007FFC}"/>
            </c:ext>
          </c:extLst>
        </c:ser>
        <c:ser>
          <c:idx val="47"/>
          <c:order val="8"/>
          <c:tx>
            <c:strRef>
              <c:f>'Motor - NP &amp; Fac Reinsurance'!$D$24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D0F4-4DF5-8463-BDB9ED007FFC}"/>
              </c:ext>
            </c:extLst>
          </c:dPt>
          <c:dLbls>
            <c:dLbl>
              <c:idx val="4"/>
              <c:tx>
                <c:strRef>
                  <c:f>'Motor - NP &amp; Fac Reinsurance'!$D$24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{A3A591A6-7AAD-496C-A771-C361CDE45D5A}</c15:txfldGUID>
                      <c15:f>'Motor - NP &amp; Fac Reinsurance'!$D$24</c15:f>
                      <c15:dlblFieldTableCache>
                        <c:ptCount val="1"/>
                        <c:pt idx="0">
                          <c:v>2019</c:v>
                        </c:pt>
                      </c15:dlblFieldTableCache>
                    </c15:dlblFTEntry>
                  </c15:dlblFieldTable>
                  <c15:showDataLabelsRange val="0"/>
                </c:ext>
                <c:ext xmlns:c16="http://schemas.microsoft.com/office/drawing/2014/chart" uri="{C3380CC4-5D6E-409C-BE32-E72D297353CC}">
                  <c16:uniqueId val="{0000001C-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0.10080474404886697</c:v>
                </c:pt>
                <c:pt idx="1">
                  <c:v>0.30190210469062451</c:v>
                </c:pt>
                <c:pt idx="2">
                  <c:v>0.4680979919713214</c:v>
                </c:pt>
                <c:pt idx="3">
                  <c:v>0.5698922149584853</c:v>
                </c:pt>
                <c:pt idx="4">
                  <c:v>0.86900846471807935</c:v>
                </c:pt>
              </c:numCache>
            </c:numRef>
          </c:yVal>
          <c:smooth val="0"/>
          <c:extLst>
            <c:ext xmlns:c16="http://schemas.microsoft.com/office/drawing/2014/chart" uri="{C3380CC4-5D6E-409C-BE32-E72D297353CC}">
              <c16:uniqueId val="{0000001D-D0F4-4DF5-8463-BDB9ED007FFC}"/>
            </c:ext>
          </c:extLst>
        </c:ser>
        <c:ser>
          <c:idx val="48"/>
          <c:order val="9"/>
          <c:tx>
            <c:strRef>
              <c:f>'Motor - NP &amp; Fac Reinsurance'!$D$25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D0F4-4DF5-8463-BDB9ED007FFC}"/>
              </c:ext>
            </c:extLst>
          </c:dPt>
          <c:dLbls>
            <c:dLbl>
              <c:idx val="3"/>
              <c:tx>
                <c:strRef>
                  <c:f>'Motor - NP &amp; Fac Reinsurance'!$D$25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{83D32F2A-9462-4E38-9A86-F8FE43636A6E}</c15:txfldGUID>
                      <c15:f>'Motor - NP &amp; Fac Reinsurance'!$D$25</c15:f>
                      <c15:dlblFieldTableCache>
                        <c:ptCount val="1"/>
                        <c:pt idx="0">
                          <c:v>2020</c:v>
                        </c:pt>
                      </c15:dlblFieldTableCache>
                    </c15:dlblFTEntry>
                  </c15:dlblFieldTable>
                  <c15:showDataLabelsRange val="0"/>
                </c:ext>
                <c:ext xmlns:c16="http://schemas.microsoft.com/office/drawing/2014/chart" uri="{C3380CC4-5D6E-409C-BE32-E72D297353CC}">
                  <c16:uniqueId val="{0000001F-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9.0723581665723904E-2</c:v>
                </c:pt>
                <c:pt idx="1">
                  <c:v>0.26739852787585261</c:v>
                </c:pt>
                <c:pt idx="2">
                  <c:v>0.35974673859771694</c:v>
                </c:pt>
                <c:pt idx="3">
                  <c:v>0.82002746508353153</c:v>
                </c:pt>
              </c:numCache>
            </c:numRef>
          </c:yVal>
          <c:smooth val="0"/>
          <c:extLst>
            <c:ext xmlns:c16="http://schemas.microsoft.com/office/drawing/2014/chart" uri="{C3380CC4-5D6E-409C-BE32-E72D297353CC}">
              <c16:uniqueId val="{00000020-D0F4-4DF5-8463-BDB9ED007FFC}"/>
            </c:ext>
          </c:extLst>
        </c:ser>
        <c:ser>
          <c:idx val="49"/>
          <c:order val="10"/>
          <c:tx>
            <c:strRef>
              <c:f>'Motor - NP &amp; Fac Reinsurance'!$D$26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D0F4-4DF5-8463-BDB9ED007FFC}"/>
              </c:ext>
            </c:extLst>
          </c:dPt>
          <c:dLbls>
            <c:dLbl>
              <c:idx val="2"/>
              <c:tx>
                <c:strRef>
                  <c:f>'Motor - NP &amp; Fac Reinsurance'!$D$26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{E9AA5678-53F7-42B7-93A8-E0389D9E3F29}</c15:txfldGUID>
                      <c15:f>'Motor - NP &amp; Fac Reinsurance'!$D$26</c15:f>
                      <c15:dlblFieldTableCache>
                        <c:ptCount val="1"/>
                        <c:pt idx="0">
                          <c:v>2021</c:v>
                        </c:pt>
                      </c15:dlblFieldTableCache>
                    </c15:dlblFTEntry>
                  </c15:dlblFieldTable>
                  <c15:showDataLabelsRange val="0"/>
                </c:ext>
                <c:ext xmlns:c16="http://schemas.microsoft.com/office/drawing/2014/chart" uri="{C3380CC4-5D6E-409C-BE32-E72D297353CC}">
                  <c16:uniqueId val="{00000022-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0.13542866988701568</c:v>
                </c:pt>
                <c:pt idx="1">
                  <c:v>0.35511662740107941</c:v>
                </c:pt>
                <c:pt idx="2">
                  <c:v>0.96725183442182272</c:v>
                </c:pt>
              </c:numCache>
            </c:numRef>
          </c:yVal>
          <c:smooth val="0"/>
          <c:extLst>
            <c:ext xmlns:c16="http://schemas.microsoft.com/office/drawing/2014/chart" uri="{C3380CC4-5D6E-409C-BE32-E72D297353CC}">
              <c16:uniqueId val="{00000023-D0F4-4DF5-8463-BDB9ED007FFC}"/>
            </c:ext>
          </c:extLst>
        </c:ser>
        <c:ser>
          <c:idx val="50"/>
          <c:order val="11"/>
          <c:tx>
            <c:strRef>
              <c:f>'Motor - NP &amp; Fac Reinsurance'!$D$27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NP &amp; Fac Reinsurance'!$D$27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{56FA580F-B500-4FC4-9F26-12A48E174784}</c15:txfldGUID>
                      <c15:f>'Motor - NP &amp; Fac Reinsurance'!$D$27</c15:f>
                      <c15:dlblFieldTableCache>
                        <c:ptCount val="1"/>
                        <c:pt idx="0">
                          <c:v>2022</c:v>
                        </c:pt>
                      </c15:dlblFieldTableCache>
                    </c15:dlblFTEntry>
                  </c15:dlblFieldTable>
                  <c15:showDataLabelsRange val="0"/>
                </c:ext>
                <c:ext xmlns:c16="http://schemas.microsoft.com/office/drawing/2014/chart" uri="{C3380CC4-5D6E-409C-BE32-E72D297353CC}">
                  <c16:uniqueId val="{00000024-D0F4-4DF5-8463-BDB9ED007FF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0.21940655877211382</c:v>
                </c:pt>
                <c:pt idx="1">
                  <c:v>0.90570044424432883</c:v>
                </c:pt>
              </c:numCache>
            </c:numRef>
          </c:yVal>
          <c:smooth val="0"/>
          <c:extLst>
            <c:ext xmlns:c16="http://schemas.microsoft.com/office/drawing/2014/chart" uri="{C3380CC4-5D6E-409C-BE32-E72D297353CC}">
              <c16:uniqueId val="{00000025-D0F4-4DF5-8463-BDB9ED007FF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GROUP'!$H$50</c:f>
              <c:strCache>
                <c:ptCount val="1"/>
                <c:pt idx="0">
                  <c:v>Paid Losses</c:v>
                </c:pt>
              </c:strCache>
            </c:strRef>
          </c:tx>
          <c:spPr>
            <a:solidFill>
              <a:srgbClr val="C1BDDC"/>
            </a:solidFill>
            <a:ln w="3175">
              <a:solidFill>
                <a:srgbClr val="FFFFFF"/>
              </a:solidFill>
              <a:prstDash val="solid"/>
            </a:ln>
          </c:spPr>
          <c:invertIfNegative val="0"/>
          <c:cat>
            <c:numRef>
              <c:f>'SR GROUP'!$D$12:$D$28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GROUP'!$H$51:$H$66</c:f>
              <c:numCache>
                <c:formatCode>0%</c:formatCode>
                <c:ptCount val="16"/>
                <c:pt idx="0">
                  <c:v>0.63202582627435078</c:v>
                </c:pt>
                <c:pt idx="1">
                  <c:v>0.67386664516948669</c:v>
                </c:pt>
                <c:pt idx="2">
                  <c:v>0.64459101318496026</c:v>
                </c:pt>
                <c:pt idx="3">
                  <c:v>0.87303723648064901</c:v>
                </c:pt>
                <c:pt idx="4">
                  <c:v>0.81688957418412078</c:v>
                </c:pt>
                <c:pt idx="5">
                  <c:v>0.63615247220306248</c:v>
                </c:pt>
                <c:pt idx="6">
                  <c:v>0.58783360723427125</c:v>
                </c:pt>
                <c:pt idx="7">
                  <c:v>0.60084339967462452</c:v>
                </c:pt>
                <c:pt idx="8">
                  <c:v>0.68927176268413004</c:v>
                </c:pt>
                <c:pt idx="9">
                  <c:v>0.70642985061942265</c:v>
                </c:pt>
                <c:pt idx="10">
                  <c:v>0.86547878821450297</c:v>
                </c:pt>
                <c:pt idx="11">
                  <c:v>0.74009943978600268</c:v>
                </c:pt>
                <c:pt idx="12">
                  <c:v>0.59635860706149402</c:v>
                </c:pt>
                <c:pt idx="13">
                  <c:v>0.36881944063936517</c:v>
                </c:pt>
                <c:pt idx="14">
                  <c:v>0.25078748565009329</c:v>
                </c:pt>
                <c:pt idx="15">
                  <c:v>6.8207985400810051E-2</c:v>
                </c:pt>
              </c:numCache>
            </c:numRef>
          </c:val>
          <c:extLst>
            <c:ext xmlns:c16="http://schemas.microsoft.com/office/drawing/2014/chart" uri="{C3380CC4-5D6E-409C-BE32-E72D297353CC}">
              <c16:uniqueId val="{00000000-27E4-4350-9AC0-0F16993714A4}"/>
            </c:ext>
          </c:extLst>
        </c:ser>
        <c:ser>
          <c:idx val="2"/>
          <c:order val="2"/>
          <c:tx>
            <c:strRef>
              <c:f>'SR GROUP'!$I$50</c:f>
              <c:strCache>
                <c:ptCount val="1"/>
                <c:pt idx="0">
                  <c:v>Case Reserves</c:v>
                </c:pt>
              </c:strCache>
            </c:strRef>
          </c:tx>
          <c:spPr>
            <a:solidFill>
              <a:srgbClr val="FCAF86"/>
            </a:solidFill>
            <a:ln w="12700">
              <a:solidFill>
                <a:srgbClr val="FFFFFF"/>
              </a:solidFill>
              <a:prstDash val="solid"/>
            </a:ln>
          </c:spPr>
          <c:invertIfNegative val="0"/>
          <c:cat>
            <c:numRef>
              <c:f>'SR GROUP'!$D$12:$D$28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GROUP'!$I$51:$I$66</c:f>
              <c:numCache>
                <c:formatCode>0%</c:formatCode>
                <c:ptCount val="16"/>
                <c:pt idx="0">
                  <c:v>2.7434251875542087E-2</c:v>
                </c:pt>
                <c:pt idx="1">
                  <c:v>2.148776125003796E-2</c:v>
                </c:pt>
                <c:pt idx="2">
                  <c:v>2.4515371916991796E-2</c:v>
                </c:pt>
                <c:pt idx="3">
                  <c:v>2.4567875432140941E-2</c:v>
                </c:pt>
                <c:pt idx="4">
                  <c:v>2.3862350890486272E-2</c:v>
                </c:pt>
                <c:pt idx="5">
                  <c:v>3.2321759806155079E-2</c:v>
                </c:pt>
                <c:pt idx="6">
                  <c:v>3.2991999010504647E-2</c:v>
                </c:pt>
                <c:pt idx="7">
                  <c:v>4.3775682844771242E-2</c:v>
                </c:pt>
                <c:pt idx="8">
                  <c:v>5.3319261195154115E-2</c:v>
                </c:pt>
                <c:pt idx="9">
                  <c:v>9.2063843357890446E-2</c:v>
                </c:pt>
                <c:pt idx="10">
                  <c:v>0.11921528261725696</c:v>
                </c:pt>
                <c:pt idx="11">
                  <c:v>0.15914219371150842</c:v>
                </c:pt>
                <c:pt idx="12">
                  <c:v>0.15541186471315768</c:v>
                </c:pt>
                <c:pt idx="13">
                  <c:v>0.15125764201354877</c:v>
                </c:pt>
                <c:pt idx="14">
                  <c:v>0.20113574928641897</c:v>
                </c:pt>
                <c:pt idx="15">
                  <c:v>0.15796672816348808</c:v>
                </c:pt>
              </c:numCache>
            </c:numRef>
          </c:val>
          <c:extLst>
            <c:ext xmlns:c16="http://schemas.microsoft.com/office/drawing/2014/chart" uri="{C3380CC4-5D6E-409C-BE32-E72D297353CC}">
              <c16:uniqueId val="{00000001-27E4-4350-9AC0-0F16993714A4}"/>
            </c:ext>
          </c:extLst>
        </c:ser>
        <c:ser>
          <c:idx val="3"/>
          <c:order val="3"/>
          <c:tx>
            <c:strRef>
              <c:f>'SR GROUP'!$J$50</c:f>
              <c:strCache>
                <c:ptCount val="1"/>
                <c:pt idx="0">
                  <c:v>IBNR</c:v>
                </c:pt>
              </c:strCache>
            </c:strRef>
          </c:tx>
          <c:spPr>
            <a:solidFill>
              <a:srgbClr val="A3D6D5"/>
            </a:solidFill>
            <a:ln w="12700">
              <a:solidFill>
                <a:srgbClr val="FFFFFF"/>
              </a:solidFill>
              <a:prstDash val="solid"/>
            </a:ln>
          </c:spPr>
          <c:invertIfNegative val="0"/>
          <c:cat>
            <c:numRef>
              <c:f>'SR GROUP'!$D$12:$D$28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GROUP'!$J$51:$J$66</c:f>
              <c:numCache>
                <c:formatCode>0%</c:formatCode>
                <c:ptCount val="16"/>
                <c:pt idx="0">
                  <c:v>1.1649791467616383E-2</c:v>
                </c:pt>
                <c:pt idx="1">
                  <c:v>9.0876163603101079E-3</c:v>
                </c:pt>
                <c:pt idx="2">
                  <c:v>1.0133410116867065E-2</c:v>
                </c:pt>
                <c:pt idx="3">
                  <c:v>8.9133630301007662E-3</c:v>
                </c:pt>
                <c:pt idx="4">
                  <c:v>1.1522071298705559E-2</c:v>
                </c:pt>
                <c:pt idx="5">
                  <c:v>1.8047229247984752E-2</c:v>
                </c:pt>
                <c:pt idx="6">
                  <c:v>2.0987922926795747E-2</c:v>
                </c:pt>
                <c:pt idx="7">
                  <c:v>3.5065041227767706E-2</c:v>
                </c:pt>
                <c:pt idx="8">
                  <c:v>4.117827271068774E-2</c:v>
                </c:pt>
                <c:pt idx="9">
                  <c:v>7.8793839655117923E-2</c:v>
                </c:pt>
                <c:pt idx="10">
                  <c:v>9.9284352000933634E-2</c:v>
                </c:pt>
                <c:pt idx="11">
                  <c:v>0.13235973473276083</c:v>
                </c:pt>
                <c:pt idx="12">
                  <c:v>0.20317794718423701</c:v>
                </c:pt>
                <c:pt idx="13">
                  <c:v>0.27088486833050157</c:v>
                </c:pt>
                <c:pt idx="14">
                  <c:v>0.37902378220344851</c:v>
                </c:pt>
                <c:pt idx="15">
                  <c:v>0.58400548916252204</c:v>
                </c:pt>
              </c:numCache>
            </c:numRef>
          </c:val>
          <c:extLst>
            <c:ext xmlns:c16="http://schemas.microsoft.com/office/drawing/2014/chart" uri="{C3380CC4-5D6E-409C-BE32-E72D297353CC}">
              <c16:uniqueId val="{00000002-27E4-4350-9AC0-0F16993714A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GROUP'!$F$12:$F$27</c:f>
              <c:numCache>
                <c:formatCode>#,##0</c:formatCode>
                <c:ptCount val="16"/>
                <c:pt idx="0">
                  <c:v>11997.610304001257</c:v>
                </c:pt>
                <c:pt idx="1">
                  <c:v>10850.868505137734</c:v>
                </c:pt>
                <c:pt idx="2">
                  <c:v>10417.965357583465</c:v>
                </c:pt>
                <c:pt idx="3">
                  <c:v>9651.5835273458106</c:v>
                </c:pt>
                <c:pt idx="4">
                  <c:v>11762.437008613584</c:v>
                </c:pt>
                <c:pt idx="5">
                  <c:v>14832.161998619769</c:v>
                </c:pt>
                <c:pt idx="6">
                  <c:v>14221.137051722615</c:v>
                </c:pt>
                <c:pt idx="7">
                  <c:v>14375.303783608795</c:v>
                </c:pt>
                <c:pt idx="8">
                  <c:v>14747.819831114079</c:v>
                </c:pt>
                <c:pt idx="9">
                  <c:v>16780.940831231408</c:v>
                </c:pt>
                <c:pt idx="10">
                  <c:v>16248.140329790664</c:v>
                </c:pt>
                <c:pt idx="11">
                  <c:v>16525.760546197525</c:v>
                </c:pt>
                <c:pt idx="12">
                  <c:v>20667.106839079173</c:v>
                </c:pt>
                <c:pt idx="13">
                  <c:v>20327.087688778429</c:v>
                </c:pt>
                <c:pt idx="14">
                  <c:v>20064.118264584638</c:v>
                </c:pt>
                <c:pt idx="15">
                  <c:v>12284.041570345631</c:v>
                </c:pt>
              </c:numCache>
            </c:numRef>
          </c:val>
          <c:smooth val="0"/>
          <c:extLst>
            <c:ext xmlns:c16="http://schemas.microsoft.com/office/drawing/2014/chart" uri="{C3380CC4-5D6E-409C-BE32-E72D297353CC}">
              <c16:uniqueId val="{00000003-27E4-4350-9AC0-0F16993714A4}"/>
            </c:ext>
          </c:extLst>
        </c:ser>
        <c:ser>
          <c:idx val="4"/>
          <c:order val="4"/>
          <c:tx>
            <c:strRef>
              <c:f>'SR GROUP'!$B$9</c:f>
              <c:strCache>
                <c:ptCount val="1"/>
                <c:pt idx="0">
                  <c:v>Written Premium</c:v>
                </c:pt>
              </c:strCache>
            </c:strRef>
          </c:tx>
          <c:marker>
            <c:symbol val="star"/>
            <c:size val="7"/>
            <c:spPr>
              <a:noFill/>
              <a:ln>
                <a:solidFill>
                  <a:srgbClr val="A29FCC"/>
                </a:solidFill>
                <a:prstDash val="solid"/>
              </a:ln>
            </c:spPr>
          </c:marker>
          <c:cat>
            <c:numRef>
              <c:f>'SR GROUP'!$D$12:$D$27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GROUP'!$B$12:$B$27</c:f>
            </c:numRef>
          </c:val>
          <c:smooth val="0"/>
          <c:extLst>
            <c:ext xmlns:c16="http://schemas.microsoft.com/office/drawing/2014/chart" uri="{C3380CC4-5D6E-409C-BE32-E72D297353CC}">
              <c16:uniqueId val="{00000004-27E4-4350-9AC0-0F16993714A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NP &amp; Fac Reinsurance'!$H$50</c:f>
              <c:strCache>
                <c:ptCount val="1"/>
                <c:pt idx="0">
                  <c:v>Paid Losses</c:v>
                </c:pt>
              </c:strCache>
            </c:strRef>
          </c:tx>
          <c:spPr>
            <a:solidFill>
              <a:srgbClr val="C1BDDC"/>
            </a:solidFill>
            <a:ln w="3175">
              <a:solidFill>
                <a:srgbClr val="FFFFFF"/>
              </a:solidFill>
              <a:prstDash val="solid"/>
            </a:ln>
          </c:spPr>
          <c:invertIfNegative val="0"/>
          <c:cat>
            <c:numRef>
              <c:f>'Motor - NP &amp; Fac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NP &amp; Fac Reinsurance'!$H$51:$H$66</c:f>
              <c:numCache>
                <c:formatCode>0%</c:formatCode>
                <c:ptCount val="16"/>
                <c:pt idx="0">
                  <c:v>0.40924037564115284</c:v>
                </c:pt>
                <c:pt idx="1">
                  <c:v>0.4586225230664322</c:v>
                </c:pt>
                <c:pt idx="2">
                  <c:v>0.48241734400406905</c:v>
                </c:pt>
                <c:pt idx="3">
                  <c:v>0.38271443399439786</c:v>
                </c:pt>
                <c:pt idx="4">
                  <c:v>0.5005844204187494</c:v>
                </c:pt>
                <c:pt idx="5">
                  <c:v>0.54502219858129375</c:v>
                </c:pt>
                <c:pt idx="6">
                  <c:v>0.71475050476370039</c:v>
                </c:pt>
                <c:pt idx="7">
                  <c:v>0.61331038623458056</c:v>
                </c:pt>
                <c:pt idx="8">
                  <c:v>0.6753469651399866</c:v>
                </c:pt>
                <c:pt idx="9">
                  <c:v>0.60602008243415539</c:v>
                </c:pt>
                <c:pt idx="10">
                  <c:v>0.44997013871029107</c:v>
                </c:pt>
                <c:pt idx="11">
                  <c:v>0.31758632090512728</c:v>
                </c:pt>
                <c:pt idx="12">
                  <c:v>0.20990662529118839</c:v>
                </c:pt>
                <c:pt idx="13">
                  <c:v>8.6948900247083044E-2</c:v>
                </c:pt>
                <c:pt idx="14">
                  <c:v>9.5822140507211009E-2</c:v>
                </c:pt>
                <c:pt idx="15">
                  <c:v>5.0099511553923634E-3</c:v>
                </c:pt>
              </c:numCache>
            </c:numRef>
          </c:val>
          <c:extLst>
            <c:ext xmlns:c16="http://schemas.microsoft.com/office/drawing/2014/chart" uri="{C3380CC4-5D6E-409C-BE32-E72D297353CC}">
              <c16:uniqueId val="{00000000-24CA-4263-9D78-D0278C1C7A08}"/>
            </c:ext>
          </c:extLst>
        </c:ser>
        <c:ser>
          <c:idx val="2"/>
          <c:order val="2"/>
          <c:tx>
            <c:strRef>
              <c:f>'Motor - NP &amp; Fac Reinsurance'!$I$50</c:f>
              <c:strCache>
                <c:ptCount val="1"/>
                <c:pt idx="0">
                  <c:v>Case Reserves</c:v>
                </c:pt>
              </c:strCache>
            </c:strRef>
          </c:tx>
          <c:spPr>
            <a:solidFill>
              <a:srgbClr val="FCAF86"/>
            </a:solidFill>
            <a:ln w="12700">
              <a:solidFill>
                <a:srgbClr val="FFFFFF"/>
              </a:solidFill>
              <a:prstDash val="solid"/>
            </a:ln>
          </c:spPr>
          <c:invertIfNegative val="0"/>
          <c:cat>
            <c:numRef>
              <c:f>'Motor - NP &amp; Fac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NP &amp; Fac Reinsurance'!$I$51:$I$66</c:f>
              <c:numCache>
                <c:formatCode>0%</c:formatCode>
                <c:ptCount val="16"/>
                <c:pt idx="0">
                  <c:v>0.15832724486513761</c:v>
                </c:pt>
                <c:pt idx="1">
                  <c:v>0.10400103911831984</c:v>
                </c:pt>
                <c:pt idx="2">
                  <c:v>0.14179357424670735</c:v>
                </c:pt>
                <c:pt idx="3">
                  <c:v>0.14153677400908826</c:v>
                </c:pt>
                <c:pt idx="4">
                  <c:v>0.15805373433381437</c:v>
                </c:pt>
                <c:pt idx="5">
                  <c:v>0.22457820943332393</c:v>
                </c:pt>
                <c:pt idx="6">
                  <c:v>0.22268186871004669</c:v>
                </c:pt>
                <c:pt idx="7">
                  <c:v>0.22860444457443754</c:v>
                </c:pt>
                <c:pt idx="8">
                  <c:v>0.21587841737230987</c:v>
                </c:pt>
                <c:pt idx="9">
                  <c:v>0.31112169033567943</c:v>
                </c:pt>
                <c:pt idx="10">
                  <c:v>0.26892280105414618</c:v>
                </c:pt>
                <c:pt idx="11">
                  <c:v>0.43846949537372459</c:v>
                </c:pt>
                <c:pt idx="12">
                  <c:v>0.35998558966729693</c:v>
                </c:pt>
                <c:pt idx="13">
                  <c:v>0.27279783835063393</c:v>
                </c:pt>
                <c:pt idx="14">
                  <c:v>0.25929448689386853</c:v>
                </c:pt>
                <c:pt idx="15">
                  <c:v>0.21439660761672147</c:v>
                </c:pt>
              </c:numCache>
            </c:numRef>
          </c:val>
          <c:extLst>
            <c:ext xmlns:c16="http://schemas.microsoft.com/office/drawing/2014/chart" uri="{C3380CC4-5D6E-409C-BE32-E72D297353CC}">
              <c16:uniqueId val="{00000001-24CA-4263-9D78-D0278C1C7A08}"/>
            </c:ext>
          </c:extLst>
        </c:ser>
        <c:ser>
          <c:idx val="3"/>
          <c:order val="3"/>
          <c:tx>
            <c:strRef>
              <c:f>'Motor - NP &amp; Fac Reinsurance'!$J$50</c:f>
              <c:strCache>
                <c:ptCount val="1"/>
                <c:pt idx="0">
                  <c:v>IBNR</c:v>
                </c:pt>
              </c:strCache>
            </c:strRef>
          </c:tx>
          <c:spPr>
            <a:solidFill>
              <a:srgbClr val="A3D6D5"/>
            </a:solidFill>
            <a:ln w="12700">
              <a:solidFill>
                <a:srgbClr val="FFFFFF"/>
              </a:solidFill>
              <a:prstDash val="solid"/>
            </a:ln>
          </c:spPr>
          <c:invertIfNegative val="0"/>
          <c:cat>
            <c:numRef>
              <c:f>'Motor - NP &amp; Fac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NP &amp; Fac Reinsurance'!$J$51:$J$66</c:f>
              <c:numCache>
                <c:formatCode>0%</c:formatCode>
                <c:ptCount val="16"/>
                <c:pt idx="0">
                  <c:v>0.11940057763620876</c:v>
                </c:pt>
                <c:pt idx="1">
                  <c:v>6.9333838324805941E-2</c:v>
                </c:pt>
                <c:pt idx="2">
                  <c:v>0.10655551556003455</c:v>
                </c:pt>
                <c:pt idx="3">
                  <c:v>5.85358506575595E-2</c:v>
                </c:pt>
                <c:pt idx="4">
                  <c:v>8.6589252912966763E-2</c:v>
                </c:pt>
                <c:pt idx="5">
                  <c:v>0.15481557618911557</c:v>
                </c:pt>
                <c:pt idx="6">
                  <c:v>0.11378956041976818</c:v>
                </c:pt>
                <c:pt idx="7">
                  <c:v>0.11111468150301362</c:v>
                </c:pt>
                <c:pt idx="8">
                  <c:v>0.16801951849422445</c:v>
                </c:pt>
                <c:pt idx="9">
                  <c:v>0.19650936283670961</c:v>
                </c:pt>
                <c:pt idx="10">
                  <c:v>0.23894112685869404</c:v>
                </c:pt>
                <c:pt idx="11">
                  <c:v>0.23902562456681867</c:v>
                </c:pt>
                <c:pt idx="12">
                  <c:v>0.29911624975959417</c:v>
                </c:pt>
                <c:pt idx="13">
                  <c:v>0.46028072648581458</c:v>
                </c:pt>
                <c:pt idx="14">
                  <c:v>0.61213520702074309</c:v>
                </c:pt>
                <c:pt idx="15">
                  <c:v>0.68629388547221515</c:v>
                </c:pt>
              </c:numCache>
            </c:numRef>
          </c:val>
          <c:extLst>
            <c:ext xmlns:c16="http://schemas.microsoft.com/office/drawing/2014/chart" uri="{C3380CC4-5D6E-409C-BE32-E72D297353CC}">
              <c16:uniqueId val="{00000002-24CA-4263-9D78-D0278C1C7A0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NP &amp; Fac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NP &amp; Fac Reinsurance'!$F$12:$F$27</c:f>
              <c:numCache>
                <c:formatCode>#,##0</c:formatCode>
                <c:ptCount val="16"/>
                <c:pt idx="0">
                  <c:v>505.2784636764851</c:v>
                </c:pt>
                <c:pt idx="1">
                  <c:v>484.91789712936566</c:v>
                </c:pt>
                <c:pt idx="2">
                  <c:v>403.30677926028824</c:v>
                </c:pt>
                <c:pt idx="3">
                  <c:v>360.40112384842143</c:v>
                </c:pt>
                <c:pt idx="4">
                  <c:v>385.98198623285475</c:v>
                </c:pt>
                <c:pt idx="5">
                  <c:v>421.56739999634027</c:v>
                </c:pt>
                <c:pt idx="6">
                  <c:v>401.90560020116084</c:v>
                </c:pt>
                <c:pt idx="7">
                  <c:v>406.35435736924069</c:v>
                </c:pt>
                <c:pt idx="8">
                  <c:v>444.4507703071676</c:v>
                </c:pt>
                <c:pt idx="9">
                  <c:v>532.96821886902183</c:v>
                </c:pt>
                <c:pt idx="10">
                  <c:v>493.03058617868464</c:v>
                </c:pt>
                <c:pt idx="11">
                  <c:v>523.37085331301887</c:v>
                </c:pt>
                <c:pt idx="12">
                  <c:v>596.14800586593276</c:v>
                </c:pt>
                <c:pt idx="13">
                  <c:v>616.90234521917637</c:v>
                </c:pt>
                <c:pt idx="14">
                  <c:v>580.72100293397932</c:v>
                </c:pt>
                <c:pt idx="15">
                  <c:v>406.27951374657982</c:v>
                </c:pt>
              </c:numCache>
            </c:numRef>
          </c:val>
          <c:smooth val="0"/>
          <c:extLst>
            <c:ext xmlns:c16="http://schemas.microsoft.com/office/drawing/2014/chart" uri="{C3380CC4-5D6E-409C-BE32-E72D297353CC}">
              <c16:uniqueId val="{00000003-24CA-4263-9D78-D0278C1C7A08}"/>
            </c:ext>
          </c:extLst>
        </c:ser>
        <c:ser>
          <c:idx val="4"/>
          <c:order val="4"/>
          <c:tx>
            <c:strRef>
              <c:f>'Motor - NP &amp; Fac Reinsurance'!$B$9</c:f>
              <c:strCache>
                <c:ptCount val="1"/>
                <c:pt idx="0">
                  <c:v>Written Premium</c:v>
                </c:pt>
              </c:strCache>
            </c:strRef>
          </c:tx>
          <c:marker>
            <c:symbol val="star"/>
            <c:size val="7"/>
            <c:spPr>
              <a:noFill/>
              <a:ln>
                <a:solidFill>
                  <a:srgbClr val="A29FCC"/>
                </a:solidFill>
                <a:prstDash val="solid"/>
              </a:ln>
            </c:spPr>
          </c:marker>
          <c:cat>
            <c:numRef>
              <c:f>'Motor - NP &amp; Fac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'Motor - NP &amp; Fac Reinsurance'!$B$12:$B$27</c:f>
            </c:numRef>
          </c:val>
          <c:smooth val="0"/>
          <c:extLst>
            <c:ext xmlns:c16="http://schemas.microsoft.com/office/drawing/2014/chart" uri="{C3380CC4-5D6E-409C-BE32-E72D297353CC}">
              <c16:uniqueId val="{00000004-24CA-4263-9D78-D0278C1C7A0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D2-4F7A-9B8D-8A4D5FD8F91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D2-4F7A-9B8D-8A4D5FD8F916}"/>
              </c:ext>
            </c:extLst>
          </c:dPt>
          <c:dLbls>
            <c:dLbl>
              <c:idx val="12"/>
              <c:tx>
                <c:strRef>
                  <c:f>Liability!$D$16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{DACB2701-8B84-4310-8617-B9BF19149C42}</c15:txfldGUID>
                      <c15:f>Liability!$D$16</c15:f>
                      <c15:dlblFieldTableCache>
                        <c:ptCount val="1"/>
                        <c:pt idx="0">
                          <c:v>2011</c:v>
                        </c:pt>
                      </c15:dlblFieldTableCache>
                    </c15:dlblFTEntry>
                  </c15:dlblFieldTable>
                  <c15:showDataLabelsRange val="0"/>
                </c:ext>
                <c:ext xmlns:c16="http://schemas.microsoft.com/office/drawing/2014/chart" uri="{C3380CC4-5D6E-409C-BE32-E72D297353CC}">
                  <c16:uniqueId val="{00000002-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3.4295425357792619E-2</c:v>
                </c:pt>
                <c:pt idx="1">
                  <c:v>0.15704565192139586</c:v>
                </c:pt>
                <c:pt idx="2">
                  <c:v>0.26011913539863596</c:v>
                </c:pt>
                <c:pt idx="3">
                  <c:v>0.36341463751773462</c:v>
                </c:pt>
                <c:pt idx="4">
                  <c:v>0.43443809915423581</c:v>
                </c:pt>
                <c:pt idx="5">
                  <c:v>0.47884143009713886</c:v>
                </c:pt>
                <c:pt idx="6">
                  <c:v>0.53202121818774151</c:v>
                </c:pt>
                <c:pt idx="7">
                  <c:v>0.5696748621058092</c:v>
                </c:pt>
                <c:pt idx="8">
                  <c:v>0.59843804297213288</c:v>
                </c:pt>
                <c:pt idx="9">
                  <c:v>0.61107916592622935</c:v>
                </c:pt>
                <c:pt idx="10">
                  <c:v>0.61861654685075673</c:v>
                </c:pt>
                <c:pt idx="11">
                  <c:v>0.62203711584328458</c:v>
                </c:pt>
                <c:pt idx="12">
                  <c:v>0.66528199283125833</c:v>
                </c:pt>
              </c:numCache>
            </c:numRef>
          </c:yVal>
          <c:smooth val="0"/>
          <c:extLst>
            <c:ext xmlns:c16="http://schemas.microsoft.com/office/drawing/2014/chart" uri="{C3380CC4-5D6E-409C-BE32-E72D297353CC}">
              <c16:uniqueId val="{00000003-23D2-4F7A-9B8D-8A4D5FD8F916}"/>
            </c:ext>
          </c:extLst>
        </c:ser>
        <c:ser>
          <c:idx val="40"/>
          <c:order val="1"/>
          <c:tx>
            <c:strRef>
              <c:f>Liability!$D$17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D2-4F7A-9B8D-8A4D5FD8F91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D2-4F7A-9B8D-8A4D5FD8F916}"/>
              </c:ext>
            </c:extLst>
          </c:dPt>
          <c:dLbls>
            <c:dLbl>
              <c:idx val="11"/>
              <c:tx>
                <c:strRef>
                  <c:f>Liability!$D$17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{21BB9A5A-13F9-4D11-A081-FAC1E71A8A65}</c15:txfldGUID>
                      <c15:f>Liability!$D$17</c15:f>
                      <c15:dlblFieldTableCache>
                        <c:ptCount val="1"/>
                        <c:pt idx="0">
                          <c:v>2012</c:v>
                        </c:pt>
                      </c15:dlblFieldTableCache>
                    </c15:dlblFTEntry>
                  </c15:dlblFieldTable>
                  <c15:showDataLabelsRange val="0"/>
                </c:ext>
                <c:ext xmlns:c16="http://schemas.microsoft.com/office/drawing/2014/chart" uri="{C3380CC4-5D6E-409C-BE32-E72D297353CC}">
                  <c16:uniqueId val="{00000006-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2.7557739708894066E-2</c:v>
                </c:pt>
                <c:pt idx="1">
                  <c:v>0.14184869773982134</c:v>
                </c:pt>
                <c:pt idx="2">
                  <c:v>0.2602787491710144</c:v>
                </c:pt>
                <c:pt idx="3">
                  <c:v>0.41050190925542074</c:v>
                </c:pt>
                <c:pt idx="4">
                  <c:v>0.52244587815456345</c:v>
                </c:pt>
                <c:pt idx="5">
                  <c:v>0.6423405549065383</c:v>
                </c:pt>
                <c:pt idx="6">
                  <c:v>0.68555774761197497</c:v>
                </c:pt>
                <c:pt idx="7">
                  <c:v>0.75362607953059058</c:v>
                </c:pt>
                <c:pt idx="8">
                  <c:v>0.78516445753572961</c:v>
                </c:pt>
                <c:pt idx="9">
                  <c:v>0.82205417715252516</c:v>
                </c:pt>
                <c:pt idx="10">
                  <c:v>0.84248693648705208</c:v>
                </c:pt>
                <c:pt idx="11">
                  <c:v>0.91213297021102357</c:v>
                </c:pt>
              </c:numCache>
            </c:numRef>
          </c:yVal>
          <c:smooth val="0"/>
          <c:extLst>
            <c:ext xmlns:c16="http://schemas.microsoft.com/office/drawing/2014/chart" uri="{C3380CC4-5D6E-409C-BE32-E72D297353CC}">
              <c16:uniqueId val="{00000007-23D2-4F7A-9B8D-8A4D5FD8F916}"/>
            </c:ext>
          </c:extLst>
        </c:ser>
        <c:ser>
          <c:idx val="41"/>
          <c:order val="2"/>
          <c:tx>
            <c:strRef>
              <c:f>Liability!$D$18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D2-4F7A-9B8D-8A4D5FD8F916}"/>
              </c:ext>
            </c:extLst>
          </c:dPt>
          <c:dLbls>
            <c:dLbl>
              <c:idx val="10"/>
              <c:tx>
                <c:strRef>
                  <c:f>Liability!$D$18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{963EDEE8-0558-4DFD-8F8B-BB40E3C00A0B}</c15:txfldGUID>
                      <c15:f>Liability!$D$18</c15:f>
                      <c15:dlblFieldTableCache>
                        <c:ptCount val="1"/>
                        <c:pt idx="0">
                          <c:v>2013</c:v>
                        </c:pt>
                      </c15:dlblFieldTableCache>
                    </c15:dlblFTEntry>
                  </c15:dlblFieldTable>
                  <c15:showDataLabelsRange val="0"/>
                </c:ext>
                <c:ext xmlns:c16="http://schemas.microsoft.com/office/drawing/2014/chart" uri="{C3380CC4-5D6E-409C-BE32-E72D297353CC}">
                  <c16:uniqueId val="{00000009-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3.5051894378673898E-2</c:v>
                </c:pt>
                <c:pt idx="1">
                  <c:v>0.14835998426003508</c:v>
                </c:pt>
                <c:pt idx="2">
                  <c:v>0.247551999833028</c:v>
                </c:pt>
                <c:pt idx="3">
                  <c:v>0.34987056139416489</c:v>
                </c:pt>
                <c:pt idx="4">
                  <c:v>0.44648900054128515</c:v>
                </c:pt>
                <c:pt idx="5">
                  <c:v>0.51628746860910824</c:v>
                </c:pt>
                <c:pt idx="6">
                  <c:v>0.5684466538680043</c:v>
                </c:pt>
                <c:pt idx="7">
                  <c:v>0.60040306076599714</c:v>
                </c:pt>
                <c:pt idx="8">
                  <c:v>0.63814925946165124</c:v>
                </c:pt>
                <c:pt idx="9">
                  <c:v>0.65706958405599214</c:v>
                </c:pt>
                <c:pt idx="10">
                  <c:v>0.74906144458200186</c:v>
                </c:pt>
              </c:numCache>
            </c:numRef>
          </c:yVal>
          <c:smooth val="0"/>
          <c:extLst>
            <c:ext xmlns:c16="http://schemas.microsoft.com/office/drawing/2014/chart" uri="{C3380CC4-5D6E-409C-BE32-E72D297353CC}">
              <c16:uniqueId val="{0000000A-23D2-4F7A-9B8D-8A4D5FD8F916}"/>
            </c:ext>
          </c:extLst>
        </c:ser>
        <c:ser>
          <c:idx val="42"/>
          <c:order val="3"/>
          <c:tx>
            <c:strRef>
              <c:f>Liability!$D$19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D2-4F7A-9B8D-8A4D5FD8F916}"/>
              </c:ext>
            </c:extLst>
          </c:dPt>
          <c:dLbls>
            <c:dLbl>
              <c:idx val="9"/>
              <c:tx>
                <c:strRef>
                  <c:f>Liability!$D$19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{49F26E1B-D9D9-4221-AD41-A4B372FB23A4}</c15:txfldGUID>
                      <c15:f>Liability!$D$19</c15:f>
                      <c15:dlblFieldTableCache>
                        <c:ptCount val="1"/>
                        <c:pt idx="0">
                          <c:v>2014</c:v>
                        </c:pt>
                      </c15:dlblFieldTableCache>
                    </c15:dlblFTEntry>
                  </c15:dlblFieldTable>
                  <c15:showDataLabelsRange val="0"/>
                </c:ext>
                <c:ext xmlns:c16="http://schemas.microsoft.com/office/drawing/2014/chart" uri="{C3380CC4-5D6E-409C-BE32-E72D297353CC}">
                  <c16:uniqueId val="{0000000C-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2.1315909878533292E-2</c:v>
                </c:pt>
                <c:pt idx="1">
                  <c:v>0.13143706992012577</c:v>
                </c:pt>
                <c:pt idx="2">
                  <c:v>0.27634917801202941</c:v>
                </c:pt>
                <c:pt idx="3">
                  <c:v>0.42396878014765349</c:v>
                </c:pt>
                <c:pt idx="4">
                  <c:v>0.55460864008704602</c:v>
                </c:pt>
                <c:pt idx="5">
                  <c:v>0.71231944431225014</c:v>
                </c:pt>
                <c:pt idx="6">
                  <c:v>0.78039929564974042</c:v>
                </c:pt>
                <c:pt idx="7">
                  <c:v>0.82547767169765829</c:v>
                </c:pt>
                <c:pt idx="8">
                  <c:v>0.86912282407327146</c:v>
                </c:pt>
                <c:pt idx="9">
                  <c:v>1.0096298269183224</c:v>
                </c:pt>
              </c:numCache>
            </c:numRef>
          </c:yVal>
          <c:smooth val="0"/>
          <c:extLst>
            <c:ext xmlns:c16="http://schemas.microsoft.com/office/drawing/2014/chart" uri="{C3380CC4-5D6E-409C-BE32-E72D297353CC}">
              <c16:uniqueId val="{0000000D-23D2-4F7A-9B8D-8A4D5FD8F916}"/>
            </c:ext>
          </c:extLst>
        </c:ser>
        <c:ser>
          <c:idx val="43"/>
          <c:order val="4"/>
          <c:tx>
            <c:strRef>
              <c:f>Liability!$D$20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D2-4F7A-9B8D-8A4D5FD8F91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D2-4F7A-9B8D-8A4D5FD8F916}"/>
              </c:ext>
            </c:extLst>
          </c:dPt>
          <c:dLbls>
            <c:dLbl>
              <c:idx val="8"/>
              <c:tx>
                <c:strRef>
                  <c:f>Liability!$D$20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{B33512A7-007F-4352-8C12-E8C74A975371}</c15:txfldGUID>
                      <c15:f>Liability!$D$20</c15:f>
                      <c15:dlblFieldTableCache>
                        <c:ptCount val="1"/>
                        <c:pt idx="0">
                          <c:v>2015</c:v>
                        </c:pt>
                      </c15:dlblFieldTableCache>
                    </c15:dlblFTEntry>
                  </c15:dlblFieldTable>
                  <c15:showDataLabelsRange val="0"/>
                </c:ext>
                <c:ext xmlns:c16="http://schemas.microsoft.com/office/drawing/2014/chart" uri="{C3380CC4-5D6E-409C-BE32-E72D297353CC}">
                  <c16:uniqueId val="{00000010-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3.325402160170348E-2</c:v>
                </c:pt>
                <c:pt idx="1">
                  <c:v>0.19270563080635436</c:v>
                </c:pt>
                <c:pt idx="2">
                  <c:v>0.38008913847157466</c:v>
                </c:pt>
                <c:pt idx="3">
                  <c:v>0.54298971798917917</c:v>
                </c:pt>
                <c:pt idx="4">
                  <c:v>0.74268867154786244</c:v>
                </c:pt>
                <c:pt idx="5">
                  <c:v>0.80997206739311256</c:v>
                </c:pt>
                <c:pt idx="6">
                  <c:v>0.86870403666133367</c:v>
                </c:pt>
                <c:pt idx="7">
                  <c:v>0.91838713959702623</c:v>
                </c:pt>
                <c:pt idx="8">
                  <c:v>1.092741536181983</c:v>
                </c:pt>
              </c:numCache>
            </c:numRef>
          </c:yVal>
          <c:smooth val="0"/>
          <c:extLst>
            <c:ext xmlns:c16="http://schemas.microsoft.com/office/drawing/2014/chart" uri="{C3380CC4-5D6E-409C-BE32-E72D297353CC}">
              <c16:uniqueId val="{00000011-23D2-4F7A-9B8D-8A4D5FD8F916}"/>
            </c:ext>
          </c:extLst>
        </c:ser>
        <c:ser>
          <c:idx val="44"/>
          <c:order val="5"/>
          <c:tx>
            <c:strRef>
              <c:f>Liability!$D$21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D2-4F7A-9B8D-8A4D5FD8F916}"/>
              </c:ext>
            </c:extLst>
          </c:dPt>
          <c:dLbls>
            <c:dLbl>
              <c:idx val="7"/>
              <c:tx>
                <c:strRef>
                  <c:f>Liability!$D$21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{4627347D-7760-47AC-8936-30BDABAFD767}</c15:txfldGUID>
                      <c15:f>Liability!$D$21</c15:f>
                      <c15:dlblFieldTableCache>
                        <c:ptCount val="1"/>
                        <c:pt idx="0">
                          <c:v>2016</c:v>
                        </c:pt>
                      </c15:dlblFieldTableCache>
                    </c15:dlblFTEntry>
                  </c15:dlblFieldTable>
                  <c15:showDataLabelsRange val="0"/>
                </c:ext>
                <c:ext xmlns:c16="http://schemas.microsoft.com/office/drawing/2014/chart" uri="{C3380CC4-5D6E-409C-BE32-E72D297353CC}">
                  <c16:uniqueId val="{00000013-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3.0746849546003326E-2</c:v>
                </c:pt>
                <c:pt idx="1">
                  <c:v>0.17211189138138427</c:v>
                </c:pt>
                <c:pt idx="2">
                  <c:v>0.36262545413397473</c:v>
                </c:pt>
                <c:pt idx="3">
                  <c:v>0.57212797779907909</c:v>
                </c:pt>
                <c:pt idx="4">
                  <c:v>0.736075316521418</c:v>
                </c:pt>
                <c:pt idx="5">
                  <c:v>0.85999892328680916</c:v>
                </c:pt>
                <c:pt idx="6">
                  <c:v>0.95421873035421789</c:v>
                </c:pt>
                <c:pt idx="7">
                  <c:v>1.2287274512655504</c:v>
                </c:pt>
              </c:numCache>
            </c:numRef>
          </c:yVal>
          <c:smooth val="0"/>
          <c:extLst>
            <c:ext xmlns:c16="http://schemas.microsoft.com/office/drawing/2014/chart" uri="{C3380CC4-5D6E-409C-BE32-E72D297353CC}">
              <c16:uniqueId val="{00000014-23D2-4F7A-9B8D-8A4D5FD8F916}"/>
            </c:ext>
          </c:extLst>
        </c:ser>
        <c:ser>
          <c:idx val="45"/>
          <c:order val="6"/>
          <c:tx>
            <c:strRef>
              <c:f>Liability!$D$22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D2-4F7A-9B8D-8A4D5FD8F916}"/>
              </c:ext>
            </c:extLst>
          </c:dPt>
          <c:dLbls>
            <c:dLbl>
              <c:idx val="6"/>
              <c:tx>
                <c:strRef>
                  <c:f>Liability!$D$22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{2B9C52F7-102F-4B8A-ACED-C2FFB7BA6A5B}</c15:txfldGUID>
                      <c15:f>Liability!$D$22</c15:f>
                      <c15:dlblFieldTableCache>
                        <c:ptCount val="1"/>
                        <c:pt idx="0">
                          <c:v>2017</c:v>
                        </c:pt>
                      </c15:dlblFieldTableCache>
                    </c15:dlblFTEntry>
                  </c15:dlblFieldTable>
                  <c15:showDataLabelsRange val="0"/>
                </c:ext>
                <c:ext xmlns:c16="http://schemas.microsoft.com/office/drawing/2014/chart" uri="{C3380CC4-5D6E-409C-BE32-E72D297353CC}">
                  <c16:uniqueId val="{00000016-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2.5884639989377858E-2</c:v>
                </c:pt>
                <c:pt idx="1">
                  <c:v>0.18451252184458916</c:v>
                </c:pt>
                <c:pt idx="2">
                  <c:v>0.41201377718744236</c:v>
                </c:pt>
                <c:pt idx="3">
                  <c:v>0.61803837140718121</c:v>
                </c:pt>
                <c:pt idx="4">
                  <c:v>0.73115227981665454</c:v>
                </c:pt>
                <c:pt idx="5">
                  <c:v>0.89112655055208723</c:v>
                </c:pt>
                <c:pt idx="6">
                  <c:v>1.2347606313621535</c:v>
                </c:pt>
              </c:numCache>
            </c:numRef>
          </c:yVal>
          <c:smooth val="0"/>
          <c:extLst>
            <c:ext xmlns:c16="http://schemas.microsoft.com/office/drawing/2014/chart" uri="{C3380CC4-5D6E-409C-BE32-E72D297353CC}">
              <c16:uniqueId val="{00000017-23D2-4F7A-9B8D-8A4D5FD8F916}"/>
            </c:ext>
          </c:extLst>
        </c:ser>
        <c:ser>
          <c:idx val="46"/>
          <c:order val="7"/>
          <c:tx>
            <c:strRef>
              <c:f>Liability!$D$23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D2-4F7A-9B8D-8A4D5FD8F916}"/>
              </c:ext>
            </c:extLst>
          </c:dPt>
          <c:dLbls>
            <c:dLbl>
              <c:idx val="5"/>
              <c:tx>
                <c:strRef>
                  <c:f>Liability!$D$23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{D4422F96-DDFE-43BA-9D8D-B697CD7221F8}</c15:txfldGUID>
                      <c15:f>Liability!$D$23</c15:f>
                      <c15:dlblFieldTableCache>
                        <c:ptCount val="1"/>
                        <c:pt idx="0">
                          <c:v>2018</c:v>
                        </c:pt>
                      </c15:dlblFieldTableCache>
                    </c15:dlblFTEntry>
                  </c15:dlblFieldTable>
                  <c15:showDataLabelsRange val="0"/>
                </c:ext>
                <c:ext xmlns:c16="http://schemas.microsoft.com/office/drawing/2014/chart" uri="{C3380CC4-5D6E-409C-BE32-E72D297353CC}">
                  <c16:uniqueId val="{00000019-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3.2510959480737275E-2</c:v>
                </c:pt>
                <c:pt idx="1">
                  <c:v>0.22513649464036994</c:v>
                </c:pt>
                <c:pt idx="2">
                  <c:v>0.40605084082189102</c:v>
                </c:pt>
                <c:pt idx="3">
                  <c:v>0.58393232882733115</c:v>
                </c:pt>
                <c:pt idx="4">
                  <c:v>0.77196425119356937</c:v>
                </c:pt>
                <c:pt idx="5">
                  <c:v>1.2268323848614413</c:v>
                </c:pt>
              </c:numCache>
            </c:numRef>
          </c:yVal>
          <c:smooth val="0"/>
          <c:extLst>
            <c:ext xmlns:c16="http://schemas.microsoft.com/office/drawing/2014/chart" uri="{C3380CC4-5D6E-409C-BE32-E72D297353CC}">
              <c16:uniqueId val="{0000001A-23D2-4F7A-9B8D-8A4D5FD8F916}"/>
            </c:ext>
          </c:extLst>
        </c:ser>
        <c:ser>
          <c:idx val="47"/>
          <c:order val="8"/>
          <c:tx>
            <c:strRef>
              <c:f>Liability!$D$24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D2-4F7A-9B8D-8A4D5FD8F916}"/>
              </c:ext>
            </c:extLst>
          </c:dPt>
          <c:dLbls>
            <c:dLbl>
              <c:idx val="4"/>
              <c:tx>
                <c:strRef>
                  <c:f>Liability!$D$24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{E898BC13-752E-4074-B77D-86E488B9D198}</c15:txfldGUID>
                      <c15:f>Liability!$D$24</c15:f>
                      <c15:dlblFieldTableCache>
                        <c:ptCount val="1"/>
                        <c:pt idx="0">
                          <c:v>2019</c:v>
                        </c:pt>
                      </c15:dlblFieldTableCache>
                    </c15:dlblFTEntry>
                  </c15:dlblFieldTable>
                  <c15:showDataLabelsRange val="0"/>
                </c:ext>
                <c:ext xmlns:c16="http://schemas.microsoft.com/office/drawing/2014/chart" uri="{C3380CC4-5D6E-409C-BE32-E72D297353CC}">
                  <c16:uniqueId val="{0000001C-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3.5312372312226441E-2</c:v>
                </c:pt>
                <c:pt idx="1">
                  <c:v>0.15337108392476767</c:v>
                </c:pt>
                <c:pt idx="2">
                  <c:v>0.30842246988189964</c:v>
                </c:pt>
                <c:pt idx="3">
                  <c:v>0.4694591042446592</c:v>
                </c:pt>
                <c:pt idx="4">
                  <c:v>1.0494562397188849</c:v>
                </c:pt>
              </c:numCache>
            </c:numRef>
          </c:yVal>
          <c:smooth val="0"/>
          <c:extLst>
            <c:ext xmlns:c16="http://schemas.microsoft.com/office/drawing/2014/chart" uri="{C3380CC4-5D6E-409C-BE32-E72D297353CC}">
              <c16:uniqueId val="{0000001D-23D2-4F7A-9B8D-8A4D5FD8F916}"/>
            </c:ext>
          </c:extLst>
        </c:ser>
        <c:ser>
          <c:idx val="48"/>
          <c:order val="9"/>
          <c:tx>
            <c:strRef>
              <c:f>Liability!$D$25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D2-4F7A-9B8D-8A4D5FD8F916}"/>
              </c:ext>
            </c:extLst>
          </c:dPt>
          <c:dLbls>
            <c:dLbl>
              <c:idx val="3"/>
              <c:tx>
                <c:strRef>
                  <c:f>Liability!$D$25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{0615679F-0EBE-495B-9D6E-BBC8B7794EBD}</c15:txfldGUID>
                      <c15:f>Liability!$D$25</c15:f>
                      <c15:dlblFieldTableCache>
                        <c:ptCount val="1"/>
                        <c:pt idx="0">
                          <c:v>2020</c:v>
                        </c:pt>
                      </c15:dlblFieldTableCache>
                    </c15:dlblFTEntry>
                  </c15:dlblFieldTable>
                  <c15:showDataLabelsRange val="0"/>
                </c:ext>
                <c:ext xmlns:c16="http://schemas.microsoft.com/office/drawing/2014/chart" uri="{C3380CC4-5D6E-409C-BE32-E72D297353CC}">
                  <c16:uniqueId val="{0000001F-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2.9417436609984852E-2</c:v>
                </c:pt>
                <c:pt idx="1">
                  <c:v>0.12363779068770833</c:v>
                </c:pt>
                <c:pt idx="2">
                  <c:v>0.26425689128353835</c:v>
                </c:pt>
                <c:pt idx="3">
                  <c:v>0.88878988717571528</c:v>
                </c:pt>
              </c:numCache>
            </c:numRef>
          </c:yVal>
          <c:smooth val="0"/>
          <c:extLst>
            <c:ext xmlns:c16="http://schemas.microsoft.com/office/drawing/2014/chart" uri="{C3380CC4-5D6E-409C-BE32-E72D297353CC}">
              <c16:uniqueId val="{00000020-23D2-4F7A-9B8D-8A4D5FD8F916}"/>
            </c:ext>
          </c:extLst>
        </c:ser>
        <c:ser>
          <c:idx val="49"/>
          <c:order val="10"/>
          <c:tx>
            <c:strRef>
              <c:f>Liability!$D$26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D2-4F7A-9B8D-8A4D5FD8F916}"/>
              </c:ext>
            </c:extLst>
          </c:dPt>
          <c:dLbls>
            <c:dLbl>
              <c:idx val="2"/>
              <c:tx>
                <c:strRef>
                  <c:f>Liability!$D$26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{4C923101-CDE5-471C-889D-70067850BFD2}</c15:txfldGUID>
                      <c15:f>Liability!$D$26</c15:f>
                      <c15:dlblFieldTableCache>
                        <c:ptCount val="1"/>
                        <c:pt idx="0">
                          <c:v>2021</c:v>
                        </c:pt>
                      </c15:dlblFieldTableCache>
                    </c15:dlblFTEntry>
                  </c15:dlblFieldTable>
                  <c15:showDataLabelsRange val="0"/>
                </c:ext>
                <c:ext xmlns:c16="http://schemas.microsoft.com/office/drawing/2014/chart" uri="{C3380CC4-5D6E-409C-BE32-E72D297353CC}">
                  <c16:uniqueId val="{00000022-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2.3375658678056268E-2</c:v>
                </c:pt>
                <c:pt idx="1">
                  <c:v>0.14191991995454584</c:v>
                </c:pt>
                <c:pt idx="2">
                  <c:v>0.82260067908801437</c:v>
                </c:pt>
              </c:numCache>
            </c:numRef>
          </c:yVal>
          <c:smooth val="0"/>
          <c:extLst>
            <c:ext xmlns:c16="http://schemas.microsoft.com/office/drawing/2014/chart" uri="{C3380CC4-5D6E-409C-BE32-E72D297353CC}">
              <c16:uniqueId val="{00000023-23D2-4F7A-9B8D-8A4D5FD8F916}"/>
            </c:ext>
          </c:extLst>
        </c:ser>
        <c:ser>
          <c:idx val="50"/>
          <c:order val="11"/>
          <c:tx>
            <c:strRef>
              <c:f>Liability!$D$27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{D35DEB96-FD6E-4A51-A6C6-D91AA87E26D9}</c15:txfldGUID>
                      <c15:f>Liability!$D$27</c15:f>
                      <c15:dlblFieldTableCache>
                        <c:ptCount val="1"/>
                        <c:pt idx="0">
                          <c:v>2022</c:v>
                        </c:pt>
                      </c15:dlblFieldTableCache>
                    </c15:dlblFTEntry>
                  </c15:dlblFieldTable>
                  <c15:showDataLabelsRange val="0"/>
                </c:ext>
                <c:ext xmlns:c16="http://schemas.microsoft.com/office/drawing/2014/chart" uri="{C3380CC4-5D6E-409C-BE32-E72D297353CC}">
                  <c16:uniqueId val="{00000024-23D2-4F7A-9B8D-8A4D5FD8F91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(Liability!$H$11,Liability!$H$11)</c:f>
              <c:numCache>
                <c:formatCode>0</c:formatCode>
                <c:ptCount val="2"/>
                <c:pt idx="0">
                  <c:v>12</c:v>
                </c:pt>
                <c:pt idx="1">
                  <c:v>12</c:v>
                </c:pt>
              </c:numCache>
            </c:numRef>
          </c:xVal>
          <c:yVal>
            <c:numRef>
              <c:f>(Liability!$H$27,Liability!$F$66)</c:f>
              <c:numCache>
                <c:formatCode>0%</c:formatCode>
                <c:ptCount val="2"/>
                <c:pt idx="0">
                  <c:v>5.6980424339280029E-2</c:v>
                </c:pt>
                <c:pt idx="1">
                  <c:v>0.78760774959158997</c:v>
                </c:pt>
              </c:numCache>
            </c:numRef>
          </c:yVal>
          <c:smooth val="0"/>
          <c:extLst>
            <c:ext xmlns:c16="http://schemas.microsoft.com/office/drawing/2014/chart" uri="{C3380CC4-5D6E-409C-BE32-E72D297353CC}">
              <c16:uniqueId val="{00000025-23D2-4F7A-9B8D-8A4D5FD8F91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Liability!$H$50</c:f>
              <c:strCache>
                <c:ptCount val="1"/>
                <c:pt idx="0">
                  <c:v>Paid Losses</c:v>
                </c:pt>
              </c:strCache>
            </c:strRef>
          </c:tx>
          <c:spPr>
            <a:solidFill>
              <a:srgbClr val="C1BDDC"/>
            </a:solidFill>
            <a:ln w="3175">
              <a:solidFill>
                <a:srgbClr val="FFFFFF"/>
              </a:solidFill>
              <a:prstDash val="solid"/>
            </a:ln>
          </c:spPr>
          <c:invertIfNegative val="0"/>
          <c:cat>
            <c:numRef>
              <c:f>Liability!$D$12:$D$28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Liability!$H$51:$H$66</c:f>
              <c:numCache>
                <c:formatCode>0%</c:formatCode>
                <c:ptCount val="16"/>
                <c:pt idx="0">
                  <c:v>0.71880543225940929</c:v>
                </c:pt>
                <c:pt idx="1">
                  <c:v>0.68463821959189453</c:v>
                </c:pt>
                <c:pt idx="2">
                  <c:v>0.71606933061621791</c:v>
                </c:pt>
                <c:pt idx="3">
                  <c:v>0.66921392738352548</c:v>
                </c:pt>
                <c:pt idx="4">
                  <c:v>0.57360647010926624</c:v>
                </c:pt>
                <c:pt idx="5">
                  <c:v>0.76528968329641067</c:v>
                </c:pt>
                <c:pt idx="6">
                  <c:v>0.57375633484471489</c:v>
                </c:pt>
                <c:pt idx="7">
                  <c:v>0.76549443461801359</c:v>
                </c:pt>
                <c:pt idx="8">
                  <c:v>0.76162294973994049</c:v>
                </c:pt>
                <c:pt idx="9">
                  <c:v>0.73909667856558336</c:v>
                </c:pt>
                <c:pt idx="10">
                  <c:v>0.64655277243746467</c:v>
                </c:pt>
                <c:pt idx="11">
                  <c:v>0.49992407710751513</c:v>
                </c:pt>
                <c:pt idx="12">
                  <c:v>0.26505254069504935</c:v>
                </c:pt>
                <c:pt idx="13">
                  <c:v>0.11526122923683772</c:v>
                </c:pt>
                <c:pt idx="14">
                  <c:v>5.5381059613570489E-2</c:v>
                </c:pt>
                <c:pt idx="15">
                  <c:v>1.0507694294058267E-2</c:v>
                </c:pt>
              </c:numCache>
            </c:numRef>
          </c:val>
          <c:extLst>
            <c:ext xmlns:c16="http://schemas.microsoft.com/office/drawing/2014/chart" uri="{C3380CC4-5D6E-409C-BE32-E72D297353CC}">
              <c16:uniqueId val="{00000000-F432-4C26-A00B-61F0ECABB5BC}"/>
            </c:ext>
          </c:extLst>
        </c:ser>
        <c:ser>
          <c:idx val="2"/>
          <c:order val="2"/>
          <c:tx>
            <c:strRef>
              <c:f>Liability!$I$50</c:f>
              <c:strCache>
                <c:ptCount val="1"/>
                <c:pt idx="0">
                  <c:v>Case Reserves</c:v>
                </c:pt>
              </c:strCache>
            </c:strRef>
          </c:tx>
          <c:spPr>
            <a:solidFill>
              <a:srgbClr val="FCAF86"/>
            </a:solidFill>
            <a:ln w="12700">
              <a:solidFill>
                <a:srgbClr val="FFFFFF"/>
              </a:solidFill>
              <a:prstDash val="solid"/>
            </a:ln>
          </c:spPr>
          <c:invertIfNegative val="0"/>
          <c:cat>
            <c:numRef>
              <c:f>Liability!$D$12:$D$28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Liability!$I$51:$I$66</c:f>
              <c:numCache>
                <c:formatCode>0%</c:formatCode>
                <c:ptCount val="16"/>
                <c:pt idx="0">
                  <c:v>3.7322915912706936E-2</c:v>
                </c:pt>
                <c:pt idx="1">
                  <c:v>2.9328544578252527E-2</c:v>
                </c:pt>
                <c:pt idx="2">
                  <c:v>6.7781578898381989E-2</c:v>
                </c:pt>
                <c:pt idx="3">
                  <c:v>4.0453061298749579E-2</c:v>
                </c:pt>
                <c:pt idx="4">
                  <c:v>4.8430645734018632E-2</c:v>
                </c:pt>
                <c:pt idx="5">
                  <c:v>7.7197253190640358E-2</c:v>
                </c:pt>
                <c:pt idx="6">
                  <c:v>8.3313249211276669E-2</c:v>
                </c:pt>
                <c:pt idx="7">
                  <c:v>0.10362838945525829</c:v>
                </c:pt>
                <c:pt idx="8">
                  <c:v>0.15676418985708498</c:v>
                </c:pt>
                <c:pt idx="9">
                  <c:v>0.21512205178863433</c:v>
                </c:pt>
                <c:pt idx="10">
                  <c:v>0.24457377811462266</c:v>
                </c:pt>
                <c:pt idx="11">
                  <c:v>0.27204017408605452</c:v>
                </c:pt>
                <c:pt idx="12">
                  <c:v>0.20440656354960995</c:v>
                </c:pt>
                <c:pt idx="13">
                  <c:v>0.1489956620467007</c:v>
                </c:pt>
                <c:pt idx="14">
                  <c:v>8.6538860340975396E-2</c:v>
                </c:pt>
                <c:pt idx="15">
                  <c:v>4.6472730045221754E-2</c:v>
                </c:pt>
              </c:numCache>
            </c:numRef>
          </c:val>
          <c:extLst>
            <c:ext xmlns:c16="http://schemas.microsoft.com/office/drawing/2014/chart" uri="{C3380CC4-5D6E-409C-BE32-E72D297353CC}">
              <c16:uniqueId val="{00000001-F432-4C26-A00B-61F0ECABB5BC}"/>
            </c:ext>
          </c:extLst>
        </c:ser>
        <c:ser>
          <c:idx val="3"/>
          <c:order val="3"/>
          <c:tx>
            <c:strRef>
              <c:f>Liability!$J$50</c:f>
              <c:strCache>
                <c:ptCount val="1"/>
                <c:pt idx="0">
                  <c:v>IBNR</c:v>
                </c:pt>
              </c:strCache>
            </c:strRef>
          </c:tx>
          <c:spPr>
            <a:solidFill>
              <a:srgbClr val="A3D6D5"/>
            </a:solidFill>
            <a:ln w="12700">
              <a:solidFill>
                <a:srgbClr val="FFFFFF"/>
              </a:solidFill>
              <a:prstDash val="solid"/>
            </a:ln>
          </c:spPr>
          <c:invertIfNegative val="0"/>
          <c:cat>
            <c:numRef>
              <c:f>Liability!$D$12:$D$28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Liability!$J$51:$J$66</c:f>
              <c:numCache>
                <c:formatCode>0%</c:formatCode>
                <c:ptCount val="16"/>
                <c:pt idx="0">
                  <c:v>1.3750510581907065E-2</c:v>
                </c:pt>
                <c:pt idx="1">
                  <c:v>2.1372813787902442E-2</c:v>
                </c:pt>
                <c:pt idx="2">
                  <c:v>2.7034711392068971E-2</c:v>
                </c:pt>
                <c:pt idx="3">
                  <c:v>1.9906734026009953E-2</c:v>
                </c:pt>
                <c:pt idx="4">
                  <c:v>4.3244876987973559E-2</c:v>
                </c:pt>
                <c:pt idx="5">
                  <c:v>6.9646033723972475E-2</c:v>
                </c:pt>
                <c:pt idx="6">
                  <c:v>9.1991860526010424E-2</c:v>
                </c:pt>
                <c:pt idx="7">
                  <c:v>0.14050700284505055</c:v>
                </c:pt>
                <c:pt idx="8">
                  <c:v>0.17435439658495758</c:v>
                </c:pt>
                <c:pt idx="9">
                  <c:v>0.27450872091133272</c:v>
                </c:pt>
                <c:pt idx="10">
                  <c:v>0.34363408081006619</c:v>
                </c:pt>
                <c:pt idx="11">
                  <c:v>0.45486813366787165</c:v>
                </c:pt>
                <c:pt idx="12">
                  <c:v>0.57999713547422549</c:v>
                </c:pt>
                <c:pt idx="13">
                  <c:v>0.62453299589217681</c:v>
                </c:pt>
                <c:pt idx="14">
                  <c:v>0.68068075913346859</c:v>
                </c:pt>
                <c:pt idx="15">
                  <c:v>0.73062732525231</c:v>
                </c:pt>
              </c:numCache>
            </c:numRef>
          </c:val>
          <c:extLst>
            <c:ext xmlns:c16="http://schemas.microsoft.com/office/drawing/2014/chart" uri="{C3380CC4-5D6E-409C-BE32-E72D297353CC}">
              <c16:uniqueId val="{00000002-F432-4C26-A00B-61F0ECABB5B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Liability!$F$12:$F$27</c:f>
              <c:numCache>
                <c:formatCode>#,##0</c:formatCode>
                <c:ptCount val="16"/>
                <c:pt idx="0">
                  <c:v>2537.3469589092392</c:v>
                </c:pt>
                <c:pt idx="1">
                  <c:v>1978.2265865959548</c:v>
                </c:pt>
                <c:pt idx="2">
                  <c:v>1712.9479905786318</c:v>
                </c:pt>
                <c:pt idx="3">
                  <c:v>1628.9573572577519</c:v>
                </c:pt>
                <c:pt idx="4">
                  <c:v>1691.2916149992259</c:v>
                </c:pt>
                <c:pt idx="5">
                  <c:v>2168.9321994247798</c:v>
                </c:pt>
                <c:pt idx="6">
                  <c:v>2254.9557594674238</c:v>
                </c:pt>
                <c:pt idx="7">
                  <c:v>2720.5080865561195</c:v>
                </c:pt>
                <c:pt idx="8">
                  <c:v>2532.9323801092023</c:v>
                </c:pt>
                <c:pt idx="9">
                  <c:v>3303.9423432662302</c:v>
                </c:pt>
                <c:pt idx="10">
                  <c:v>3374.4719845543477</c:v>
                </c:pt>
                <c:pt idx="11">
                  <c:v>3599.9291539867299</c:v>
                </c:pt>
                <c:pt idx="12">
                  <c:v>4705.3678822524334</c:v>
                </c:pt>
                <c:pt idx="13">
                  <c:v>4832.3751525014886</c:v>
                </c:pt>
                <c:pt idx="14">
                  <c:v>4257.5767514392946</c:v>
                </c:pt>
                <c:pt idx="15">
                  <c:v>1993.4498273130346</c:v>
                </c:pt>
              </c:numCache>
            </c:numRef>
          </c:val>
          <c:smooth val="0"/>
          <c:extLst>
            <c:ext xmlns:c16="http://schemas.microsoft.com/office/drawing/2014/chart" uri="{C3380CC4-5D6E-409C-BE32-E72D297353CC}">
              <c16:uniqueId val="{00000003-F432-4C26-A00B-61F0ECABB5BC}"/>
            </c:ext>
          </c:extLst>
        </c:ser>
        <c:ser>
          <c:idx val="4"/>
          <c:order val="4"/>
          <c:tx>
            <c:strRef>
              <c:f>Liability!$B$9</c:f>
              <c:strCache>
                <c:ptCount val="1"/>
                <c:pt idx="0">
                  <c:v>Written Premium</c:v>
                </c:pt>
              </c:strCache>
            </c:strRef>
          </c:tx>
          <c:marker>
            <c:symbol val="star"/>
            <c:size val="7"/>
            <c:spPr>
              <a:noFill/>
              <a:ln>
                <a:solidFill>
                  <a:srgbClr val="A29FCC"/>
                </a:solidFill>
                <a:prstDash val="solid"/>
              </a:ln>
            </c:spPr>
          </c:marker>
          <c:cat>
            <c:numRef>
              <c:f>Liability!$D$12:$D$27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Liability!$B$12:$B$27</c:f>
            </c:numRef>
          </c:val>
          <c:smooth val="0"/>
          <c:extLst>
            <c:ext xmlns:c16="http://schemas.microsoft.com/office/drawing/2014/chart" uri="{C3380CC4-5D6E-409C-BE32-E72D297353CC}">
              <c16:uniqueId val="{00000004-F432-4C26-A00B-61F0ECABB5B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CE6-40FB-A934-E4BB1FB2FD5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CE6-40FB-A934-E4BB1FB2FD50}"/>
              </c:ext>
            </c:extLst>
          </c:dPt>
          <c:dLbls>
            <c:dLbl>
              <c:idx val="12"/>
              <c:tx>
                <c:strRef>
                  <c:f>'Liability Reinsurance'!$D$16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{251C2150-1808-4077-B875-87E5CD396B18}</c15:txfldGUID>
                      <c15:f>'Liability Reinsurance'!$D$16</c15:f>
                      <c15:dlblFieldTableCache>
                        <c:ptCount val="1"/>
                        <c:pt idx="0">
                          <c:v>2011</c:v>
                        </c:pt>
                      </c15:dlblFieldTableCache>
                    </c15:dlblFTEntry>
                  </c15:dlblFieldTable>
                  <c15:showDataLabelsRange val="0"/>
                </c:ext>
                <c:ext xmlns:c16="http://schemas.microsoft.com/office/drawing/2014/chart" uri="{C3380CC4-5D6E-409C-BE32-E72D297353CC}">
                  <c16:uniqueId val="{00000002-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4.0152643399502502E-2</c:v>
                </c:pt>
                <c:pt idx="1">
                  <c:v>0.16463076878699318</c:v>
                </c:pt>
                <c:pt idx="2">
                  <c:v>0.27297285636871282</c:v>
                </c:pt>
                <c:pt idx="3">
                  <c:v>0.37125119147158392</c:v>
                </c:pt>
                <c:pt idx="4">
                  <c:v>0.44747162120974093</c:v>
                </c:pt>
                <c:pt idx="5">
                  <c:v>0.49875230441048601</c:v>
                </c:pt>
                <c:pt idx="6">
                  <c:v>0.54885748115542177</c:v>
                </c:pt>
                <c:pt idx="7">
                  <c:v>0.58997628007025138</c:v>
                </c:pt>
                <c:pt idx="8">
                  <c:v>0.62414829005051731</c:v>
                </c:pt>
                <c:pt idx="9">
                  <c:v>0.63779051419472588</c:v>
                </c:pt>
                <c:pt idx="10">
                  <c:v>0.65126532664987602</c:v>
                </c:pt>
                <c:pt idx="11">
                  <c:v>0.6438450777437924</c:v>
                </c:pt>
                <c:pt idx="12">
                  <c:v>0.69271437401692149</c:v>
                </c:pt>
              </c:numCache>
            </c:numRef>
          </c:yVal>
          <c:smooth val="0"/>
          <c:extLst>
            <c:ext xmlns:c16="http://schemas.microsoft.com/office/drawing/2014/chart" uri="{C3380CC4-5D6E-409C-BE32-E72D297353CC}">
              <c16:uniqueId val="{00000003-1CE6-40FB-A934-E4BB1FB2FD50}"/>
            </c:ext>
          </c:extLst>
        </c:ser>
        <c:ser>
          <c:idx val="40"/>
          <c:order val="1"/>
          <c:tx>
            <c:strRef>
              <c:f>'Liability Reinsurance'!$D$17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CE6-40FB-A934-E4BB1FB2FD5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CE6-40FB-A934-E4BB1FB2FD50}"/>
              </c:ext>
            </c:extLst>
          </c:dPt>
          <c:dLbls>
            <c:dLbl>
              <c:idx val="11"/>
              <c:tx>
                <c:strRef>
                  <c:f>'Liability Reinsurance'!$D$17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{70A17481-A748-4803-A087-65CB2C01E05E}</c15:txfldGUID>
                      <c15:f>'Liability Reinsurance'!$D$17</c15:f>
                      <c15:dlblFieldTableCache>
                        <c:ptCount val="1"/>
                        <c:pt idx="0">
                          <c:v>2012</c:v>
                        </c:pt>
                      </c15:dlblFieldTableCache>
                    </c15:dlblFTEntry>
                  </c15:dlblFieldTable>
                  <c15:showDataLabelsRange val="0"/>
                </c:ext>
                <c:ext xmlns:c16="http://schemas.microsoft.com/office/drawing/2014/chart" uri="{C3380CC4-5D6E-409C-BE32-E72D297353CC}">
                  <c16:uniqueId val="{00000006-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3.1963356022318416E-2</c:v>
                </c:pt>
                <c:pt idx="1">
                  <c:v>0.15330358880994713</c:v>
                </c:pt>
                <c:pt idx="2">
                  <c:v>0.25498973884523662</c:v>
                </c:pt>
                <c:pt idx="3">
                  <c:v>0.3711824456415751</c:v>
                </c:pt>
                <c:pt idx="4">
                  <c:v>0.47994882744285206</c:v>
                </c:pt>
                <c:pt idx="5">
                  <c:v>0.58394458587858278</c:v>
                </c:pt>
                <c:pt idx="6">
                  <c:v>0.61686517944561514</c:v>
                </c:pt>
                <c:pt idx="7">
                  <c:v>0.66160933052905357</c:v>
                </c:pt>
                <c:pt idx="8">
                  <c:v>0.6898649929111067</c:v>
                </c:pt>
                <c:pt idx="9">
                  <c:v>0.71262891861475863</c:v>
                </c:pt>
                <c:pt idx="10">
                  <c:v>0.73485365697525162</c:v>
                </c:pt>
                <c:pt idx="11">
                  <c:v>0.80784194869056047</c:v>
                </c:pt>
              </c:numCache>
            </c:numRef>
          </c:yVal>
          <c:smooth val="0"/>
          <c:extLst>
            <c:ext xmlns:c16="http://schemas.microsoft.com/office/drawing/2014/chart" uri="{C3380CC4-5D6E-409C-BE32-E72D297353CC}">
              <c16:uniqueId val="{00000007-1CE6-40FB-A934-E4BB1FB2FD50}"/>
            </c:ext>
          </c:extLst>
        </c:ser>
        <c:ser>
          <c:idx val="41"/>
          <c:order val="2"/>
          <c:tx>
            <c:strRef>
              <c:f>'Liability Reinsurance'!$D$18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CE6-40FB-A934-E4BB1FB2FD50}"/>
              </c:ext>
            </c:extLst>
          </c:dPt>
          <c:dLbls>
            <c:dLbl>
              <c:idx val="10"/>
              <c:tx>
                <c:strRef>
                  <c:f>'Liability Reinsurance'!$D$18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{394C96FD-532E-44FB-9C9C-C085BC38F7FA}</c15:txfldGUID>
                      <c15:f>'Liability Reinsurance'!$D$18</c15:f>
                      <c15:dlblFieldTableCache>
                        <c:ptCount val="1"/>
                        <c:pt idx="0">
                          <c:v>2013</c:v>
                        </c:pt>
                      </c15:dlblFieldTableCache>
                    </c15:dlblFTEntry>
                  </c15:dlblFieldTable>
                  <c15:showDataLabelsRange val="0"/>
                </c:ext>
                <c:ext xmlns:c16="http://schemas.microsoft.com/office/drawing/2014/chart" uri="{C3380CC4-5D6E-409C-BE32-E72D297353CC}">
                  <c16:uniqueId val="{00000009-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4.5972156214388181E-2</c:v>
                </c:pt>
                <c:pt idx="1">
                  <c:v>0.17008470212016</c:v>
                </c:pt>
                <c:pt idx="2">
                  <c:v>0.26952950417443894</c:v>
                </c:pt>
                <c:pt idx="3">
                  <c:v>0.37829501698969809</c:v>
                </c:pt>
                <c:pt idx="4">
                  <c:v>0.48758180808278212</c:v>
                </c:pt>
                <c:pt idx="5">
                  <c:v>0.57148944600055263</c:v>
                </c:pt>
                <c:pt idx="6">
                  <c:v>0.62325011031495225</c:v>
                </c:pt>
                <c:pt idx="7">
                  <c:v>0.6623169657697825</c:v>
                </c:pt>
                <c:pt idx="8">
                  <c:v>0.68833278818619825</c:v>
                </c:pt>
                <c:pt idx="9">
                  <c:v>0.71334952003584873</c:v>
                </c:pt>
                <c:pt idx="10">
                  <c:v>0.8030157004899231</c:v>
                </c:pt>
              </c:numCache>
            </c:numRef>
          </c:yVal>
          <c:smooth val="0"/>
          <c:extLst>
            <c:ext xmlns:c16="http://schemas.microsoft.com/office/drawing/2014/chart" uri="{C3380CC4-5D6E-409C-BE32-E72D297353CC}">
              <c16:uniqueId val="{0000000A-1CE6-40FB-A934-E4BB1FB2FD50}"/>
            </c:ext>
          </c:extLst>
        </c:ser>
        <c:ser>
          <c:idx val="42"/>
          <c:order val="3"/>
          <c:tx>
            <c:strRef>
              <c:f>'Liability Reinsurance'!$D$19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CE6-40FB-A934-E4BB1FB2FD50}"/>
              </c:ext>
            </c:extLst>
          </c:dPt>
          <c:dLbls>
            <c:dLbl>
              <c:idx val="9"/>
              <c:tx>
                <c:strRef>
                  <c:f>'Liability Reinsurance'!$D$19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{4DCCDAB4-F662-4374-AC2B-EE3312BF6C4E}</c15:txfldGUID>
                      <c15:f>'Liability Reinsurance'!$D$19</c15:f>
                      <c15:dlblFieldTableCache>
                        <c:ptCount val="1"/>
                        <c:pt idx="0">
                          <c:v>2014</c:v>
                        </c:pt>
                      </c15:dlblFieldTableCache>
                    </c15:dlblFTEntry>
                  </c15:dlblFieldTable>
                  <c15:showDataLabelsRange val="0"/>
                </c:ext>
                <c:ext xmlns:c16="http://schemas.microsoft.com/office/drawing/2014/chart" uri="{C3380CC4-5D6E-409C-BE32-E72D297353CC}">
                  <c16:uniqueId val="{0000000C-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2.4396125623196357E-2</c:v>
                </c:pt>
                <c:pt idx="1">
                  <c:v>0.14105296705777856</c:v>
                </c:pt>
                <c:pt idx="2">
                  <c:v>0.28106692636490871</c:v>
                </c:pt>
                <c:pt idx="3">
                  <c:v>0.4314512817893022</c:v>
                </c:pt>
                <c:pt idx="4">
                  <c:v>0.58355173145512351</c:v>
                </c:pt>
                <c:pt idx="5">
                  <c:v>0.76679547788619096</c:v>
                </c:pt>
                <c:pt idx="6">
                  <c:v>0.84795030537617067</c:v>
                </c:pt>
                <c:pt idx="7">
                  <c:v>0.90304942897115492</c:v>
                </c:pt>
                <c:pt idx="8">
                  <c:v>0.9487698065666893</c:v>
                </c:pt>
                <c:pt idx="9">
                  <c:v>1.0948513114909788</c:v>
                </c:pt>
              </c:numCache>
            </c:numRef>
          </c:yVal>
          <c:smooth val="0"/>
          <c:extLst>
            <c:ext xmlns:c16="http://schemas.microsoft.com/office/drawing/2014/chart" uri="{C3380CC4-5D6E-409C-BE32-E72D297353CC}">
              <c16:uniqueId val="{0000000D-1CE6-40FB-A934-E4BB1FB2FD50}"/>
            </c:ext>
          </c:extLst>
        </c:ser>
        <c:ser>
          <c:idx val="43"/>
          <c:order val="4"/>
          <c:tx>
            <c:strRef>
              <c:f>'Liability Reinsurance'!$D$20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CE6-40FB-A934-E4BB1FB2FD5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CE6-40FB-A934-E4BB1FB2FD50}"/>
              </c:ext>
            </c:extLst>
          </c:dPt>
          <c:dLbls>
            <c:dLbl>
              <c:idx val="8"/>
              <c:tx>
                <c:strRef>
                  <c:f>'Liability Reinsurance'!$D$20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{9D6DAE5E-C244-4B29-9059-8601818CF3F6}</c15:txfldGUID>
                      <c15:f>'Liability Reinsurance'!$D$20</c15:f>
                      <c15:dlblFieldTableCache>
                        <c:ptCount val="1"/>
                        <c:pt idx="0">
                          <c:v>2015</c:v>
                        </c:pt>
                      </c15:dlblFieldTableCache>
                    </c15:dlblFTEntry>
                  </c15:dlblFieldTable>
                  <c15:showDataLabelsRange val="0"/>
                </c:ext>
                <c:ext xmlns:c16="http://schemas.microsoft.com/office/drawing/2014/chart" uri="{C3380CC4-5D6E-409C-BE32-E72D297353CC}">
                  <c16:uniqueId val="{00000010-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3.1516919505206957E-2</c:v>
                </c:pt>
                <c:pt idx="1">
                  <c:v>0.16605158760335409</c:v>
                </c:pt>
                <c:pt idx="2">
                  <c:v>0.33152689847741001</c:v>
                </c:pt>
                <c:pt idx="3">
                  <c:v>0.50377667265282511</c:v>
                </c:pt>
                <c:pt idx="4">
                  <c:v>0.66923429559826986</c:v>
                </c:pt>
                <c:pt idx="5">
                  <c:v>0.7873367705933767</c:v>
                </c:pt>
                <c:pt idx="6">
                  <c:v>0.83908823623230699</c:v>
                </c:pt>
                <c:pt idx="7">
                  <c:v>0.89674279830384385</c:v>
                </c:pt>
                <c:pt idx="8">
                  <c:v>1.0812637483048013</c:v>
                </c:pt>
              </c:numCache>
            </c:numRef>
          </c:yVal>
          <c:smooth val="0"/>
          <c:extLst>
            <c:ext xmlns:c16="http://schemas.microsoft.com/office/drawing/2014/chart" uri="{C3380CC4-5D6E-409C-BE32-E72D297353CC}">
              <c16:uniqueId val="{00000011-1CE6-40FB-A934-E4BB1FB2FD50}"/>
            </c:ext>
          </c:extLst>
        </c:ser>
        <c:ser>
          <c:idx val="44"/>
          <c:order val="5"/>
          <c:tx>
            <c:strRef>
              <c:f>'Liability Reinsurance'!$D$21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CE6-40FB-A934-E4BB1FB2FD50}"/>
              </c:ext>
            </c:extLst>
          </c:dPt>
          <c:dLbls>
            <c:dLbl>
              <c:idx val="7"/>
              <c:tx>
                <c:strRef>
                  <c:f>'Liability Reinsurance'!$D$21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{700822A0-1ED7-4132-9BAB-BB9BF5882195}</c15:txfldGUID>
                      <c15:f>'Liability Reinsurance'!$D$21</c15:f>
                      <c15:dlblFieldTableCache>
                        <c:ptCount val="1"/>
                        <c:pt idx="0">
                          <c:v>2016</c:v>
                        </c:pt>
                      </c15:dlblFieldTableCache>
                    </c15:dlblFTEntry>
                  </c15:dlblFieldTable>
                  <c15:showDataLabelsRange val="0"/>
                </c:ext>
                <c:ext xmlns:c16="http://schemas.microsoft.com/office/drawing/2014/chart" uri="{C3380CC4-5D6E-409C-BE32-E72D297353CC}">
                  <c16:uniqueId val="{00000013-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3.8285553292533837E-2</c:v>
                </c:pt>
                <c:pt idx="1">
                  <c:v>0.18250072723179567</c:v>
                </c:pt>
                <c:pt idx="2">
                  <c:v>0.37476349145949839</c:v>
                </c:pt>
                <c:pt idx="3">
                  <c:v>0.56481733993769001</c:v>
                </c:pt>
                <c:pt idx="4">
                  <c:v>0.73743969113678554</c:v>
                </c:pt>
                <c:pt idx="5">
                  <c:v>0.86012479546167953</c:v>
                </c:pt>
                <c:pt idx="6">
                  <c:v>0.97063919845809821</c:v>
                </c:pt>
                <c:pt idx="7">
                  <c:v>1.2698234117800371</c:v>
                </c:pt>
              </c:numCache>
            </c:numRef>
          </c:yVal>
          <c:smooth val="0"/>
          <c:extLst>
            <c:ext xmlns:c16="http://schemas.microsoft.com/office/drawing/2014/chart" uri="{C3380CC4-5D6E-409C-BE32-E72D297353CC}">
              <c16:uniqueId val="{00000014-1CE6-40FB-A934-E4BB1FB2FD50}"/>
            </c:ext>
          </c:extLst>
        </c:ser>
        <c:ser>
          <c:idx val="45"/>
          <c:order val="6"/>
          <c:tx>
            <c:strRef>
              <c:f>'Liability Reinsurance'!$D$22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CE6-40FB-A934-E4BB1FB2FD50}"/>
              </c:ext>
            </c:extLst>
          </c:dPt>
          <c:dLbls>
            <c:dLbl>
              <c:idx val="6"/>
              <c:tx>
                <c:strRef>
                  <c:f>'Liability Reinsurance'!$D$22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{6A44A6A5-6BFB-4AA7-B365-966915428632}</c15:txfldGUID>
                      <c15:f>'Liability Reinsurance'!$D$22</c15:f>
                      <c15:dlblFieldTableCache>
                        <c:ptCount val="1"/>
                        <c:pt idx="0">
                          <c:v>2017</c:v>
                        </c:pt>
                      </c15:dlblFieldTableCache>
                    </c15:dlblFTEntry>
                  </c15:dlblFieldTable>
                  <c15:showDataLabelsRange val="0"/>
                </c:ext>
                <c:ext xmlns:c16="http://schemas.microsoft.com/office/drawing/2014/chart" uri="{C3380CC4-5D6E-409C-BE32-E72D297353CC}">
                  <c16:uniqueId val="{00000016-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2.0129416729764118E-2</c:v>
                </c:pt>
                <c:pt idx="1">
                  <c:v>0.15982816022100194</c:v>
                </c:pt>
                <c:pt idx="2">
                  <c:v>0.38287155818072771</c:v>
                </c:pt>
                <c:pt idx="3">
                  <c:v>0.60987449481310374</c:v>
                </c:pt>
                <c:pt idx="4">
                  <c:v>0.73466200761973255</c:v>
                </c:pt>
                <c:pt idx="5">
                  <c:v>0.92006258312257394</c:v>
                </c:pt>
                <c:pt idx="6">
                  <c:v>1.3021635613040703</c:v>
                </c:pt>
              </c:numCache>
            </c:numRef>
          </c:yVal>
          <c:smooth val="0"/>
          <c:extLst>
            <c:ext xmlns:c16="http://schemas.microsoft.com/office/drawing/2014/chart" uri="{C3380CC4-5D6E-409C-BE32-E72D297353CC}">
              <c16:uniqueId val="{00000017-1CE6-40FB-A934-E4BB1FB2FD50}"/>
            </c:ext>
          </c:extLst>
        </c:ser>
        <c:ser>
          <c:idx val="46"/>
          <c:order val="7"/>
          <c:tx>
            <c:strRef>
              <c:f>'Liability Reinsurance'!$D$23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CE6-40FB-A934-E4BB1FB2FD50}"/>
              </c:ext>
            </c:extLst>
          </c:dPt>
          <c:dLbls>
            <c:dLbl>
              <c:idx val="5"/>
              <c:tx>
                <c:strRef>
                  <c:f>'Liability Reinsurance'!$D$23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{D3101DE1-4F2A-4459-A492-E61FC2B3B7DE}</c15:txfldGUID>
                      <c15:f>'Liability Reinsurance'!$D$23</c15:f>
                      <c15:dlblFieldTableCache>
                        <c:ptCount val="1"/>
                        <c:pt idx="0">
                          <c:v>2018</c:v>
                        </c:pt>
                      </c15:dlblFieldTableCache>
                    </c15:dlblFTEntry>
                  </c15:dlblFieldTable>
                  <c15:showDataLabelsRange val="0"/>
                </c:ext>
                <c:ext xmlns:c16="http://schemas.microsoft.com/office/drawing/2014/chart" uri="{C3380CC4-5D6E-409C-BE32-E72D297353CC}">
                  <c16:uniqueId val="{00000019-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1.7749951701305153E-2</c:v>
                </c:pt>
                <c:pt idx="1">
                  <c:v>0.18150159005139976</c:v>
                </c:pt>
                <c:pt idx="2">
                  <c:v>0.36753320210563556</c:v>
                </c:pt>
                <c:pt idx="3">
                  <c:v>0.54186509601688815</c:v>
                </c:pt>
                <c:pt idx="4">
                  <c:v>0.74406344512043388</c:v>
                </c:pt>
                <c:pt idx="5">
                  <c:v>1.2511853147123995</c:v>
                </c:pt>
              </c:numCache>
            </c:numRef>
          </c:yVal>
          <c:smooth val="0"/>
          <c:extLst>
            <c:ext xmlns:c16="http://schemas.microsoft.com/office/drawing/2014/chart" uri="{C3380CC4-5D6E-409C-BE32-E72D297353CC}">
              <c16:uniqueId val="{0000001A-1CE6-40FB-A934-E4BB1FB2FD50}"/>
            </c:ext>
          </c:extLst>
        </c:ser>
        <c:ser>
          <c:idx val="47"/>
          <c:order val="8"/>
          <c:tx>
            <c:strRef>
              <c:f>'Liability Reinsurance'!$D$24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CE6-40FB-A934-E4BB1FB2FD50}"/>
              </c:ext>
            </c:extLst>
          </c:dPt>
          <c:dLbls>
            <c:dLbl>
              <c:idx val="4"/>
              <c:tx>
                <c:strRef>
                  <c:f>'Liability Reinsurance'!$D$24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{21F4F35E-739E-40AD-9269-9A828184B230}</c15:txfldGUID>
                      <c15:f>'Liability Reinsurance'!$D$24</c15:f>
                      <c15:dlblFieldTableCache>
                        <c:ptCount val="1"/>
                        <c:pt idx="0">
                          <c:v>2019</c:v>
                        </c:pt>
                      </c15:dlblFieldTableCache>
                    </c15:dlblFTEntry>
                  </c15:dlblFieldTable>
                  <c15:showDataLabelsRange val="0"/>
                </c:ext>
                <c:ext xmlns:c16="http://schemas.microsoft.com/office/drawing/2014/chart" uri="{C3380CC4-5D6E-409C-BE32-E72D297353CC}">
                  <c16:uniqueId val="{0000001C-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2.710716590451458E-2</c:v>
                </c:pt>
                <c:pt idx="1">
                  <c:v>0.14434366084716369</c:v>
                </c:pt>
                <c:pt idx="2">
                  <c:v>0.29591407635922395</c:v>
                </c:pt>
                <c:pt idx="3">
                  <c:v>0.45846821275582561</c:v>
                </c:pt>
                <c:pt idx="4">
                  <c:v>1.0753593188394921</c:v>
                </c:pt>
              </c:numCache>
            </c:numRef>
          </c:yVal>
          <c:smooth val="0"/>
          <c:extLst>
            <c:ext xmlns:c16="http://schemas.microsoft.com/office/drawing/2014/chart" uri="{C3380CC4-5D6E-409C-BE32-E72D297353CC}">
              <c16:uniqueId val="{0000001D-1CE6-40FB-A934-E4BB1FB2FD50}"/>
            </c:ext>
          </c:extLst>
        </c:ser>
        <c:ser>
          <c:idx val="48"/>
          <c:order val="9"/>
          <c:tx>
            <c:strRef>
              <c:f>'Liability Reinsurance'!$D$25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CE6-40FB-A934-E4BB1FB2FD50}"/>
              </c:ext>
            </c:extLst>
          </c:dPt>
          <c:dLbls>
            <c:dLbl>
              <c:idx val="3"/>
              <c:tx>
                <c:strRef>
                  <c:f>'Liability Reinsurance'!$D$25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{00DD71AE-2F86-43B9-9B6A-64BEFCB5A36B}</c15:txfldGUID>
                      <c15:f>'Liability Reinsurance'!$D$25</c15:f>
                      <c15:dlblFieldTableCache>
                        <c:ptCount val="1"/>
                        <c:pt idx="0">
                          <c:v>2020</c:v>
                        </c:pt>
                      </c15:dlblFieldTableCache>
                    </c15:dlblFTEntry>
                  </c15:dlblFieldTable>
                  <c15:showDataLabelsRange val="0"/>
                </c:ext>
                <c:ext xmlns:c16="http://schemas.microsoft.com/office/drawing/2014/chart" uri="{C3380CC4-5D6E-409C-BE32-E72D297353CC}">
                  <c16:uniqueId val="{0000001F-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1.5979930404919636E-2</c:v>
                </c:pt>
                <c:pt idx="1">
                  <c:v>0.10765179794675622</c:v>
                </c:pt>
                <c:pt idx="2">
                  <c:v>0.25548037751282576</c:v>
                </c:pt>
                <c:pt idx="3">
                  <c:v>0.93556732877022408</c:v>
                </c:pt>
              </c:numCache>
            </c:numRef>
          </c:yVal>
          <c:smooth val="0"/>
          <c:extLst>
            <c:ext xmlns:c16="http://schemas.microsoft.com/office/drawing/2014/chart" uri="{C3380CC4-5D6E-409C-BE32-E72D297353CC}">
              <c16:uniqueId val="{00000020-1CE6-40FB-A934-E4BB1FB2FD50}"/>
            </c:ext>
          </c:extLst>
        </c:ser>
        <c:ser>
          <c:idx val="49"/>
          <c:order val="10"/>
          <c:tx>
            <c:strRef>
              <c:f>'Liability Reinsurance'!$D$26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CE6-40FB-A934-E4BB1FB2FD50}"/>
              </c:ext>
            </c:extLst>
          </c:dPt>
          <c:dLbls>
            <c:dLbl>
              <c:idx val="2"/>
              <c:tx>
                <c:strRef>
                  <c:f>'Liability Reinsurance'!$D$26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{E8FAC119-D4B6-4E63-A189-8EF94C66C6B6}</c15:txfldGUID>
                      <c15:f>'Liability Reinsurance'!$D$26</c15:f>
                      <c15:dlblFieldTableCache>
                        <c:ptCount val="1"/>
                        <c:pt idx="0">
                          <c:v>2021</c:v>
                        </c:pt>
                      </c15:dlblFieldTableCache>
                    </c15:dlblFTEntry>
                  </c15:dlblFieldTable>
                  <c15:showDataLabelsRange val="0"/>
                </c:ext>
                <c:ext xmlns:c16="http://schemas.microsoft.com/office/drawing/2014/chart" uri="{C3380CC4-5D6E-409C-BE32-E72D297353CC}">
                  <c16:uniqueId val="{00000022-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2.2558544317794423E-2</c:v>
                </c:pt>
                <c:pt idx="1">
                  <c:v>0.13649672292224249</c:v>
                </c:pt>
                <c:pt idx="2">
                  <c:v>0.89917292499288259</c:v>
                </c:pt>
              </c:numCache>
            </c:numRef>
          </c:yVal>
          <c:smooth val="0"/>
          <c:extLst>
            <c:ext xmlns:c16="http://schemas.microsoft.com/office/drawing/2014/chart" uri="{C3380CC4-5D6E-409C-BE32-E72D297353CC}">
              <c16:uniqueId val="{00000023-1CE6-40FB-A934-E4BB1FB2FD50}"/>
            </c:ext>
          </c:extLst>
        </c:ser>
        <c:ser>
          <c:idx val="50"/>
          <c:order val="11"/>
          <c:tx>
            <c:strRef>
              <c:f>'Liability Reinsurance'!$D$27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Reinsurance'!$D$27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{5643C34C-96F1-44F3-9563-1860FF3EE8E5}</c15:txfldGUID>
                      <c15:f>'Liability Reinsurance'!$D$27</c15:f>
                      <c15:dlblFieldTableCache>
                        <c:ptCount val="1"/>
                        <c:pt idx="0">
                          <c:v>2022</c:v>
                        </c:pt>
                      </c15:dlblFieldTableCache>
                    </c15:dlblFTEntry>
                  </c15:dlblFieldTable>
                  <c15:showDataLabelsRange val="0"/>
                </c:ext>
                <c:ext xmlns:c16="http://schemas.microsoft.com/office/drawing/2014/chart" uri="{C3380CC4-5D6E-409C-BE32-E72D297353CC}">
                  <c16:uniqueId val="{00000024-1CE6-40FB-A934-E4BB1FB2FD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4.5269839005797133E-2</c:v>
                </c:pt>
                <c:pt idx="1">
                  <c:v>0.87473193766710533</c:v>
                </c:pt>
              </c:numCache>
            </c:numRef>
          </c:yVal>
          <c:smooth val="0"/>
          <c:extLst>
            <c:ext xmlns:c16="http://schemas.microsoft.com/office/drawing/2014/chart" uri="{C3380CC4-5D6E-409C-BE32-E72D297353CC}">
              <c16:uniqueId val="{00000025-1CE6-40FB-A934-E4BB1FB2FD5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Reinsurance'!$H$50</c:f>
              <c:strCache>
                <c:ptCount val="1"/>
                <c:pt idx="0">
                  <c:v>Paid Losses</c:v>
                </c:pt>
              </c:strCache>
            </c:strRef>
          </c:tx>
          <c:spPr>
            <a:solidFill>
              <a:srgbClr val="C1BDDC"/>
            </a:solidFill>
            <a:ln w="3175">
              <a:solidFill>
                <a:srgbClr val="FFFFFF"/>
              </a:solidFill>
              <a:prstDash val="solid"/>
            </a:ln>
          </c:spPr>
          <c:invertIfNegative val="0"/>
          <c:cat>
            <c:numRef>
              <c:f>'Liability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Reinsurance'!$H$51:$H$66</c:f>
              <c:numCache>
                <c:formatCode>0%</c:formatCode>
                <c:ptCount val="16"/>
                <c:pt idx="0">
                  <c:v>0.63091446658637562</c:v>
                </c:pt>
                <c:pt idx="1">
                  <c:v>0.71177101131559795</c:v>
                </c:pt>
                <c:pt idx="2">
                  <c:v>0.69702289071052326</c:v>
                </c:pt>
                <c:pt idx="3">
                  <c:v>0.6314745393747595</c:v>
                </c:pt>
                <c:pt idx="4">
                  <c:v>0.58494721484072809</c:v>
                </c:pt>
                <c:pt idx="5">
                  <c:v>0.65031549165554403</c:v>
                </c:pt>
                <c:pt idx="6">
                  <c:v>0.62639223201003513</c:v>
                </c:pt>
                <c:pt idx="7">
                  <c:v>0.82946437563256425</c:v>
                </c:pt>
                <c:pt idx="8">
                  <c:v>0.72405393114650785</c:v>
                </c:pt>
                <c:pt idx="9">
                  <c:v>0.72402065752083422</c:v>
                </c:pt>
                <c:pt idx="10">
                  <c:v>0.65045300172311316</c:v>
                </c:pt>
                <c:pt idx="11">
                  <c:v>0.49120167337773413</c:v>
                </c:pt>
                <c:pt idx="12">
                  <c:v>0.26373126870748054</c:v>
                </c:pt>
                <c:pt idx="13">
                  <c:v>0.11364917498140246</c:v>
                </c:pt>
                <c:pt idx="14">
                  <c:v>5.4101029623854435E-2</c:v>
                </c:pt>
                <c:pt idx="15">
                  <c:v>7.5802628328113216E-3</c:v>
                </c:pt>
              </c:numCache>
            </c:numRef>
          </c:val>
          <c:extLst>
            <c:ext xmlns:c16="http://schemas.microsoft.com/office/drawing/2014/chart" uri="{C3380CC4-5D6E-409C-BE32-E72D297353CC}">
              <c16:uniqueId val="{00000000-64FE-4F35-B3D2-5E203F8F1294}"/>
            </c:ext>
          </c:extLst>
        </c:ser>
        <c:ser>
          <c:idx val="2"/>
          <c:order val="2"/>
          <c:tx>
            <c:strRef>
              <c:f>'Liability Reinsurance'!$I$50</c:f>
              <c:strCache>
                <c:ptCount val="1"/>
                <c:pt idx="0">
                  <c:v>Case Reserves</c:v>
                </c:pt>
              </c:strCache>
            </c:strRef>
          </c:tx>
          <c:spPr>
            <a:solidFill>
              <a:srgbClr val="FCAF86"/>
            </a:solidFill>
            <a:ln w="12700">
              <a:solidFill>
                <a:srgbClr val="FFFFFF"/>
              </a:solidFill>
              <a:prstDash val="solid"/>
            </a:ln>
          </c:spPr>
          <c:invertIfNegative val="0"/>
          <c:cat>
            <c:numRef>
              <c:f>'Liability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Reinsurance'!$I$51:$I$66</c:f>
              <c:numCache>
                <c:formatCode>0%</c:formatCode>
                <c:ptCount val="16"/>
                <c:pt idx="0">
                  <c:v>4.6174256302669248E-2</c:v>
                </c:pt>
                <c:pt idx="1">
                  <c:v>3.8690049138990656E-2</c:v>
                </c:pt>
                <c:pt idx="2">
                  <c:v>8.3938329129936456E-2</c:v>
                </c:pt>
                <c:pt idx="3">
                  <c:v>5.7004125663663106E-2</c:v>
                </c:pt>
                <c:pt idx="4">
                  <c:v>5.8897862903064202E-2</c:v>
                </c:pt>
                <c:pt idx="5">
                  <c:v>8.4538165319707578E-2</c:v>
                </c:pt>
                <c:pt idx="6">
                  <c:v>8.6957288025813234E-2</c:v>
                </c:pt>
                <c:pt idx="7">
                  <c:v>0.11930543093412541</c:v>
                </c:pt>
                <c:pt idx="8">
                  <c:v>0.1726888671573352</c:v>
                </c:pt>
                <c:pt idx="9">
                  <c:v>0.24661854093726393</c:v>
                </c:pt>
                <c:pt idx="10">
                  <c:v>0.26960958139946017</c:v>
                </c:pt>
                <c:pt idx="11">
                  <c:v>0.25286177174270069</c:v>
                </c:pt>
                <c:pt idx="12">
                  <c:v>0.19473694404834524</c:v>
                </c:pt>
                <c:pt idx="13">
                  <c:v>0.14183120253142334</c:v>
                </c:pt>
                <c:pt idx="14">
                  <c:v>8.2395693298388084E-2</c:v>
                </c:pt>
                <c:pt idx="15">
                  <c:v>3.7689576172985795E-2</c:v>
                </c:pt>
              </c:numCache>
            </c:numRef>
          </c:val>
          <c:extLst>
            <c:ext xmlns:c16="http://schemas.microsoft.com/office/drawing/2014/chart" uri="{C3380CC4-5D6E-409C-BE32-E72D297353CC}">
              <c16:uniqueId val="{00000001-64FE-4F35-B3D2-5E203F8F1294}"/>
            </c:ext>
          </c:extLst>
        </c:ser>
        <c:ser>
          <c:idx val="3"/>
          <c:order val="3"/>
          <c:tx>
            <c:strRef>
              <c:f>'Liability Reinsurance'!$J$50</c:f>
              <c:strCache>
                <c:ptCount val="1"/>
                <c:pt idx="0">
                  <c:v>IBNR</c:v>
                </c:pt>
              </c:strCache>
            </c:strRef>
          </c:tx>
          <c:spPr>
            <a:solidFill>
              <a:srgbClr val="A3D6D5"/>
            </a:solidFill>
            <a:ln w="12700">
              <a:solidFill>
                <a:srgbClr val="FFFFFF"/>
              </a:solidFill>
              <a:prstDash val="solid"/>
            </a:ln>
          </c:spPr>
          <c:invertIfNegative val="0"/>
          <c:cat>
            <c:numRef>
              <c:f>'Liability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Reinsurance'!$J$51:$J$66</c:f>
              <c:numCache>
                <c:formatCode>0%</c:formatCode>
                <c:ptCount val="16"/>
                <c:pt idx="0">
                  <c:v>1.7714375077034022E-2</c:v>
                </c:pt>
                <c:pt idx="1">
                  <c:v>2.7888814636364695E-2</c:v>
                </c:pt>
                <c:pt idx="2">
                  <c:v>3.238627323247692E-2</c:v>
                </c:pt>
                <c:pt idx="3">
                  <c:v>2.0051489939634844E-2</c:v>
                </c:pt>
                <c:pt idx="4">
                  <c:v>4.8869296273129158E-2</c:v>
                </c:pt>
                <c:pt idx="5">
                  <c:v>7.2988291715308795E-2</c:v>
                </c:pt>
                <c:pt idx="6">
                  <c:v>8.9666180454074776E-2</c:v>
                </c:pt>
                <c:pt idx="7">
                  <c:v>0.14608150492428926</c:v>
                </c:pt>
                <c:pt idx="8">
                  <c:v>0.18452095000095828</c:v>
                </c:pt>
                <c:pt idx="9">
                  <c:v>0.29918421332193906</c:v>
                </c:pt>
                <c:pt idx="10">
                  <c:v>0.38210097818149713</c:v>
                </c:pt>
                <c:pt idx="11">
                  <c:v>0.50712186959196459</c:v>
                </c:pt>
                <c:pt idx="12">
                  <c:v>0.61689110608366649</c:v>
                </c:pt>
                <c:pt idx="13">
                  <c:v>0.68008695125739838</c:v>
                </c:pt>
                <c:pt idx="14">
                  <c:v>0.76267620207064002</c:v>
                </c:pt>
                <c:pt idx="15">
                  <c:v>0.82946209866130816</c:v>
                </c:pt>
              </c:numCache>
            </c:numRef>
          </c:val>
          <c:extLst>
            <c:ext xmlns:c16="http://schemas.microsoft.com/office/drawing/2014/chart" uri="{C3380CC4-5D6E-409C-BE32-E72D297353CC}">
              <c16:uniqueId val="{00000002-64FE-4F35-B3D2-5E203F8F129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Reinsurance'!$F$12:$F$27</c:f>
              <c:numCache>
                <c:formatCode>#,##0</c:formatCode>
                <c:ptCount val="16"/>
                <c:pt idx="0">
                  <c:v>1724.2969817732169</c:v>
                </c:pt>
                <c:pt idx="1">
                  <c:v>1327.0641532424956</c:v>
                </c:pt>
                <c:pt idx="2">
                  <c:v>1199.3353569378999</c:v>
                </c:pt>
                <c:pt idx="3">
                  <c:v>1104.541008896939</c:v>
                </c:pt>
                <c:pt idx="4">
                  <c:v>1151.2598131198476</c:v>
                </c:pt>
                <c:pt idx="5">
                  <c:v>1494.4368777855964</c:v>
                </c:pt>
                <c:pt idx="6">
                  <c:v>1471.2058876171627</c:v>
                </c:pt>
                <c:pt idx="7">
                  <c:v>1876.7641247144377</c:v>
                </c:pt>
                <c:pt idx="8">
                  <c:v>1634.1482833285891</c:v>
                </c:pt>
                <c:pt idx="9">
                  <c:v>2330.4555614432843</c:v>
                </c:pt>
                <c:pt idx="10">
                  <c:v>2394.676222028394</c:v>
                </c:pt>
                <c:pt idx="11">
                  <c:v>2500.2936596163195</c:v>
                </c:pt>
                <c:pt idx="12">
                  <c:v>3652.9597792064924</c:v>
                </c:pt>
                <c:pt idx="13">
                  <c:v>3703.6438177982227</c:v>
                </c:pt>
                <c:pt idx="14">
                  <c:v>2891.9265949786768</c:v>
                </c:pt>
                <c:pt idx="15">
                  <c:v>1272.0915761961007</c:v>
                </c:pt>
              </c:numCache>
            </c:numRef>
          </c:val>
          <c:smooth val="0"/>
          <c:extLst>
            <c:ext xmlns:c16="http://schemas.microsoft.com/office/drawing/2014/chart" uri="{C3380CC4-5D6E-409C-BE32-E72D297353CC}">
              <c16:uniqueId val="{00000003-64FE-4F35-B3D2-5E203F8F1294}"/>
            </c:ext>
          </c:extLst>
        </c:ser>
        <c:ser>
          <c:idx val="4"/>
          <c:order val="4"/>
          <c:tx>
            <c:strRef>
              <c:f>'Liability Reinsurance'!$B$9</c:f>
              <c:strCache>
                <c:ptCount val="1"/>
                <c:pt idx="0">
                  <c:v>Written Premium</c:v>
                </c:pt>
              </c:strCache>
            </c:strRef>
          </c:tx>
          <c:marker>
            <c:symbol val="star"/>
            <c:size val="7"/>
            <c:spPr>
              <a:noFill/>
              <a:ln>
                <a:solidFill>
                  <a:srgbClr val="A29FCC"/>
                </a:solidFill>
                <a:prstDash val="solid"/>
              </a:ln>
            </c:spPr>
          </c:marker>
          <c:cat>
            <c:numRef>
              <c:f>'Liability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Reinsurance'!$B$12:$B$27</c:f>
            </c:numRef>
          </c:val>
          <c:smooth val="0"/>
          <c:extLst>
            <c:ext xmlns:c16="http://schemas.microsoft.com/office/drawing/2014/chart" uri="{C3380CC4-5D6E-409C-BE32-E72D297353CC}">
              <c16:uniqueId val="{00000004-64FE-4F35-B3D2-5E203F8F129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10E-4A5A-8F1B-531C5C715BB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10E-4A5A-8F1B-531C5C715BBE}"/>
              </c:ext>
            </c:extLst>
          </c:dPt>
          <c:dLbls>
            <c:dLbl>
              <c:idx val="12"/>
              <c:tx>
                <c:strRef>
                  <c:f>'Liability CS'!$D$16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{27000AA3-715C-4887-B975-62B0B1FBAD24}</c15:txfldGUID>
                      <c15:f>'Liability CS'!$D$16</c15:f>
                      <c15:dlblFieldTableCache>
                        <c:ptCount val="1"/>
                        <c:pt idx="0">
                          <c:v>2011</c:v>
                        </c:pt>
                      </c15:dlblFieldTableCache>
                    </c15:dlblFTEntry>
                  </c15:dlblFieldTable>
                  <c15:showDataLabelsRange val="0"/>
                </c:ext>
                <c:ext xmlns:c16="http://schemas.microsoft.com/office/drawing/2014/chart" uri="{C3380CC4-5D6E-409C-BE32-E72D297353CC}">
                  <c16:uniqueId val="{00000002-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CS'!$H$11:$S$11,'Liability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CS'!$H$16:$S$16,'Liability CS'!$F$55)</c:f>
              <c:numCache>
                <c:formatCode>0%</c:formatCode>
                <c:ptCount val="13"/>
                <c:pt idx="0">
                  <c:v>2.1808790821393056E-2</c:v>
                </c:pt>
                <c:pt idx="1">
                  <c:v>0.14087541862256087</c:v>
                </c:pt>
                <c:pt idx="2">
                  <c:v>0.2327170965735027</c:v>
                </c:pt>
                <c:pt idx="3">
                  <c:v>0.34670838131390569</c:v>
                </c:pt>
                <c:pt idx="4">
                  <c:v>0.40665275371032816</c:v>
                </c:pt>
                <c:pt idx="5">
                  <c:v>0.43639469018059407</c:v>
                </c:pt>
                <c:pt idx="6">
                  <c:v>0.49612904870743796</c:v>
                </c:pt>
                <c:pt idx="7">
                  <c:v>0.52639554675720646</c:v>
                </c:pt>
                <c:pt idx="8">
                  <c:v>0.54362798522420541</c:v>
                </c:pt>
                <c:pt idx="9">
                  <c:v>0.55413492355244931</c:v>
                </c:pt>
                <c:pt idx="10">
                  <c:v>0.54901466785156283</c:v>
                </c:pt>
                <c:pt idx="11">
                  <c:v>0.57554609428727788</c:v>
                </c:pt>
                <c:pt idx="12">
                  <c:v>0.60680062575744753</c:v>
                </c:pt>
              </c:numCache>
            </c:numRef>
          </c:yVal>
          <c:smooth val="0"/>
          <c:extLst>
            <c:ext xmlns:c16="http://schemas.microsoft.com/office/drawing/2014/chart" uri="{C3380CC4-5D6E-409C-BE32-E72D297353CC}">
              <c16:uniqueId val="{00000003-610E-4A5A-8F1B-531C5C715BBE}"/>
            </c:ext>
          </c:extLst>
        </c:ser>
        <c:ser>
          <c:idx val="40"/>
          <c:order val="1"/>
          <c:tx>
            <c:strRef>
              <c:f>'Liability CS'!$D$17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10E-4A5A-8F1B-531C5C715BB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10E-4A5A-8F1B-531C5C715BBE}"/>
              </c:ext>
            </c:extLst>
          </c:dPt>
          <c:dLbls>
            <c:dLbl>
              <c:idx val="11"/>
              <c:tx>
                <c:strRef>
                  <c:f>'Liability CS'!$D$17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{5062990F-0A1B-4D14-911B-1125EA5891CB}</c15:txfldGUID>
                      <c15:f>'Liability CS'!$D$17</c15:f>
                      <c15:dlblFieldTableCache>
                        <c:ptCount val="1"/>
                        <c:pt idx="0">
                          <c:v>2012</c:v>
                        </c:pt>
                      </c15:dlblFieldTableCache>
                    </c15:dlblFTEntry>
                  </c15:dlblFieldTable>
                  <c15:showDataLabelsRange val="0"/>
                </c:ext>
                <c:ext xmlns:c16="http://schemas.microsoft.com/office/drawing/2014/chart" uri="{C3380CC4-5D6E-409C-BE32-E72D297353CC}">
                  <c16:uniqueId val="{00000006-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CS'!$H$11:$R$11,'Liability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CS'!$H$17:$R$17,'Liability CS'!$F$56)</c:f>
              <c:numCache>
                <c:formatCode>0%</c:formatCode>
                <c:ptCount val="12"/>
                <c:pt idx="0">
                  <c:v>1.7796492629886102E-2</c:v>
                </c:pt>
                <c:pt idx="1">
                  <c:v>0.11646881577917337</c:v>
                </c:pt>
                <c:pt idx="2">
                  <c:v>0.27199727682310371</c:v>
                </c:pt>
                <c:pt idx="3">
                  <c:v>0.49761957272042823</c:v>
                </c:pt>
                <c:pt idx="4">
                  <c:v>0.61660392157341071</c:v>
                </c:pt>
                <c:pt idx="5">
                  <c:v>0.77172483205367204</c:v>
                </c:pt>
                <c:pt idx="6">
                  <c:v>0.83775555210991648</c:v>
                </c:pt>
                <c:pt idx="7">
                  <c:v>0.95750180508441207</c:v>
                </c:pt>
                <c:pt idx="8">
                  <c:v>0.9963134897071575</c:v>
                </c:pt>
                <c:pt idx="9">
                  <c:v>1.0645008427908524</c:v>
                </c:pt>
                <c:pt idx="10">
                  <c:v>1.0809632268615248</c:v>
                </c:pt>
                <c:pt idx="11">
                  <c:v>1.1432040296860644</c:v>
                </c:pt>
              </c:numCache>
            </c:numRef>
          </c:yVal>
          <c:smooth val="0"/>
          <c:extLst>
            <c:ext xmlns:c16="http://schemas.microsoft.com/office/drawing/2014/chart" uri="{C3380CC4-5D6E-409C-BE32-E72D297353CC}">
              <c16:uniqueId val="{00000007-610E-4A5A-8F1B-531C5C715BBE}"/>
            </c:ext>
          </c:extLst>
        </c:ser>
        <c:ser>
          <c:idx val="41"/>
          <c:order val="2"/>
          <c:tx>
            <c:strRef>
              <c:f>'Liability CS'!$D$18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10E-4A5A-8F1B-531C5C715BBE}"/>
              </c:ext>
            </c:extLst>
          </c:dPt>
          <c:dLbls>
            <c:dLbl>
              <c:idx val="10"/>
              <c:tx>
                <c:strRef>
                  <c:f>'Liability CS'!$D$18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{1B88321C-F0BF-4993-BB29-F807653AEA1D}</c15:txfldGUID>
                      <c15:f>'Liability CS'!$D$18</c15:f>
                      <c15:dlblFieldTableCache>
                        <c:ptCount val="1"/>
                        <c:pt idx="0">
                          <c:v>2013</c:v>
                        </c:pt>
                      </c15:dlblFieldTableCache>
                    </c15:dlblFTEntry>
                  </c15:dlblFieldTable>
                  <c15:showDataLabelsRange val="0"/>
                </c:ext>
                <c:ext xmlns:c16="http://schemas.microsoft.com/office/drawing/2014/chart" uri="{C3380CC4-5D6E-409C-BE32-E72D297353CC}">
                  <c16:uniqueId val="{00000009-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CS'!$H$11:$Q$11,'Liability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CS'!$H$18:$Q$18,'Liability CS'!$F$57)</c:f>
              <c:numCache>
                <c:formatCode>0%</c:formatCode>
                <c:ptCount val="11"/>
                <c:pt idx="0">
                  <c:v>1.4553066775556475E-2</c:v>
                </c:pt>
                <c:pt idx="1">
                  <c:v>0.10757971242766673</c:v>
                </c:pt>
                <c:pt idx="2">
                  <c:v>0.20629721314211197</c:v>
                </c:pt>
                <c:pt idx="3">
                  <c:v>0.29651396393056706</c:v>
                </c:pt>
                <c:pt idx="4">
                  <c:v>0.36935217083942418</c:v>
                </c:pt>
                <c:pt idx="5">
                  <c:v>0.41266579406302523</c:v>
                </c:pt>
                <c:pt idx="6">
                  <c:v>0.46557305773435909</c:v>
                </c:pt>
                <c:pt idx="7">
                  <c:v>0.48418217851959988</c:v>
                </c:pt>
                <c:pt idx="8">
                  <c:v>0.54394790061911513</c:v>
                </c:pt>
                <c:pt idx="9">
                  <c:v>0.55142443355305104</c:v>
                </c:pt>
                <c:pt idx="10">
                  <c:v>0.64778191420537545</c:v>
                </c:pt>
              </c:numCache>
            </c:numRef>
          </c:yVal>
          <c:smooth val="0"/>
          <c:extLst>
            <c:ext xmlns:c16="http://schemas.microsoft.com/office/drawing/2014/chart" uri="{C3380CC4-5D6E-409C-BE32-E72D297353CC}">
              <c16:uniqueId val="{0000000A-610E-4A5A-8F1B-531C5C715BBE}"/>
            </c:ext>
          </c:extLst>
        </c:ser>
        <c:ser>
          <c:idx val="42"/>
          <c:order val="3"/>
          <c:tx>
            <c:strRef>
              <c:f>'Liability CS'!$D$19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10E-4A5A-8F1B-531C5C715BBE}"/>
              </c:ext>
            </c:extLst>
          </c:dPt>
          <c:dLbls>
            <c:dLbl>
              <c:idx val="9"/>
              <c:tx>
                <c:strRef>
                  <c:f>'Liability CS'!$D$19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{6284785A-DA4E-4136-B617-D2F1F1347A41}</c15:txfldGUID>
                      <c15:f>'Liability CS'!$D$19</c15:f>
                      <c15:dlblFieldTableCache>
                        <c:ptCount val="1"/>
                        <c:pt idx="0">
                          <c:v>2014</c:v>
                        </c:pt>
                      </c15:dlblFieldTableCache>
                    </c15:dlblFTEntry>
                  </c15:dlblFieldTable>
                  <c15:showDataLabelsRange val="0"/>
                </c:ext>
                <c:ext xmlns:c16="http://schemas.microsoft.com/office/drawing/2014/chart" uri="{C3380CC4-5D6E-409C-BE32-E72D297353CC}">
                  <c16:uniqueId val="{0000000C-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CS'!$H$11:$P$11,'Liability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CS'!$H$19:$P$19,'Liability CS'!$F$58)</c:f>
              <c:numCache>
                <c:formatCode>0%</c:formatCode>
                <c:ptCount val="10"/>
                <c:pt idx="0">
                  <c:v>1.4464496810822521E-2</c:v>
                </c:pt>
                <c:pt idx="1">
                  <c:v>0.11004815149101005</c:v>
                </c:pt>
                <c:pt idx="2">
                  <c:v>0.26585535374952751</c:v>
                </c:pt>
                <c:pt idx="3">
                  <c:v>0.40732523509222002</c:v>
                </c:pt>
                <c:pt idx="4">
                  <c:v>0.49022968391724631</c:v>
                </c:pt>
                <c:pt idx="5">
                  <c:v>0.59114682549415687</c:v>
                </c:pt>
                <c:pt idx="6">
                  <c:v>0.63014362879308461</c:v>
                </c:pt>
                <c:pt idx="7">
                  <c:v>0.65293256592388826</c:v>
                </c:pt>
                <c:pt idx="8">
                  <c:v>0.69196173475521705</c:v>
                </c:pt>
                <c:pt idx="9">
                  <c:v>0.82006921121713938</c:v>
                </c:pt>
              </c:numCache>
            </c:numRef>
          </c:yVal>
          <c:smooth val="0"/>
          <c:extLst>
            <c:ext xmlns:c16="http://schemas.microsoft.com/office/drawing/2014/chart" uri="{C3380CC4-5D6E-409C-BE32-E72D297353CC}">
              <c16:uniqueId val="{0000000D-610E-4A5A-8F1B-531C5C715BBE}"/>
            </c:ext>
          </c:extLst>
        </c:ser>
        <c:ser>
          <c:idx val="43"/>
          <c:order val="4"/>
          <c:tx>
            <c:strRef>
              <c:f>'Liability CS'!$D$20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10E-4A5A-8F1B-531C5C715BB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10E-4A5A-8F1B-531C5C715BBE}"/>
              </c:ext>
            </c:extLst>
          </c:dPt>
          <c:dLbls>
            <c:dLbl>
              <c:idx val="8"/>
              <c:tx>
                <c:strRef>
                  <c:f>'Liability CS'!$D$20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{AEDA72DD-3776-40B7-8A56-F469B9AC6BED}</c15:txfldGUID>
                      <c15:f>'Liability CS'!$D$20</c15:f>
                      <c15:dlblFieldTableCache>
                        <c:ptCount val="1"/>
                        <c:pt idx="0">
                          <c:v>2015</c:v>
                        </c:pt>
                      </c15:dlblFieldTableCache>
                    </c15:dlblFTEntry>
                  </c15:dlblFieldTable>
                  <c15:showDataLabelsRange val="0"/>
                </c:ext>
                <c:ext xmlns:c16="http://schemas.microsoft.com/office/drawing/2014/chart" uri="{C3380CC4-5D6E-409C-BE32-E72D297353CC}">
                  <c16:uniqueId val="{00000010-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CS'!$H$11:$O$11,'Liability CS'!$O$11)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CS'!$H$20:$O$20,'Liability CS'!$F$59)</c:f>
              <c:numCache>
                <c:formatCode>0%</c:formatCode>
                <c:ptCount val="9"/>
                <c:pt idx="0">
                  <c:v>3.6412380120867525E-2</c:v>
                </c:pt>
                <c:pt idx="1">
                  <c:v>0.24116739053259501</c:v>
                </c:pt>
                <c:pt idx="2">
                  <c:v>0.46838387066066056</c:v>
                </c:pt>
                <c:pt idx="3">
                  <c:v>0.61428596249330147</c:v>
                </c:pt>
                <c:pt idx="4">
                  <c:v>0.8762417047968436</c:v>
                </c:pt>
                <c:pt idx="5">
                  <c:v>0.85112703613411811</c:v>
                </c:pt>
                <c:pt idx="6">
                  <c:v>0.92255079430184705</c:v>
                </c:pt>
                <c:pt idx="7">
                  <c:v>0.95774037614707508</c:v>
                </c:pt>
                <c:pt idx="8">
                  <c:v>1.1136101824153646</c:v>
                </c:pt>
              </c:numCache>
            </c:numRef>
          </c:yVal>
          <c:smooth val="0"/>
          <c:extLst>
            <c:ext xmlns:c16="http://schemas.microsoft.com/office/drawing/2014/chart" uri="{C3380CC4-5D6E-409C-BE32-E72D297353CC}">
              <c16:uniqueId val="{00000011-610E-4A5A-8F1B-531C5C715BBE}"/>
            </c:ext>
          </c:extLst>
        </c:ser>
        <c:ser>
          <c:idx val="44"/>
          <c:order val="5"/>
          <c:tx>
            <c:strRef>
              <c:f>'Liability CS'!$D$21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10E-4A5A-8F1B-531C5C715BBE}"/>
              </c:ext>
            </c:extLst>
          </c:dPt>
          <c:dLbls>
            <c:dLbl>
              <c:idx val="7"/>
              <c:tx>
                <c:strRef>
                  <c:f>'Liability CS'!$D$21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{866AED48-0503-4A83-A038-F44A56F8D658}</c15:txfldGUID>
                      <c15:f>'Liability CS'!$D$21</c15:f>
                      <c15:dlblFieldTableCache>
                        <c:ptCount val="1"/>
                        <c:pt idx="0">
                          <c:v>2016</c:v>
                        </c:pt>
                      </c15:dlblFieldTableCache>
                    </c15:dlblFTEntry>
                  </c15:dlblFieldTable>
                  <c15:showDataLabelsRange val="0"/>
                </c:ext>
                <c:ext xmlns:c16="http://schemas.microsoft.com/office/drawing/2014/chart" uri="{C3380CC4-5D6E-409C-BE32-E72D297353CC}">
                  <c16:uniqueId val="{00000013-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CS'!$H$11:$N$11,'Liability CS'!$N$11)</c:f>
              <c:numCache>
                <c:formatCode>0</c:formatCode>
                <c:ptCount val="8"/>
                <c:pt idx="0">
                  <c:v>12</c:v>
                </c:pt>
                <c:pt idx="1">
                  <c:v>24</c:v>
                </c:pt>
                <c:pt idx="2">
                  <c:v>36</c:v>
                </c:pt>
                <c:pt idx="3">
                  <c:v>48</c:v>
                </c:pt>
                <c:pt idx="4">
                  <c:v>60</c:v>
                </c:pt>
                <c:pt idx="5">
                  <c:v>72</c:v>
                </c:pt>
                <c:pt idx="6">
                  <c:v>84</c:v>
                </c:pt>
                <c:pt idx="7">
                  <c:v>84</c:v>
                </c:pt>
              </c:numCache>
            </c:numRef>
          </c:xVal>
          <c:yVal>
            <c:numRef>
              <c:f>('Liability CS'!$H$21:$N$21,'Liability CS'!$F$60)</c:f>
              <c:numCache>
                <c:formatCode>0%</c:formatCode>
                <c:ptCount val="8"/>
                <c:pt idx="0">
                  <c:v>1.2699748753040875E-2</c:v>
                </c:pt>
                <c:pt idx="1">
                  <c:v>0.14724178452777509</c:v>
                </c:pt>
                <c:pt idx="2">
                  <c:v>0.33356788795181969</c:v>
                </c:pt>
                <c:pt idx="3">
                  <c:v>0.58962910568277493</c:v>
                </c:pt>
                <c:pt idx="4">
                  <c:v>0.73280910431428126</c:v>
                </c:pt>
                <c:pt idx="5">
                  <c:v>0.85969759458318817</c:v>
                </c:pt>
                <c:pt idx="6">
                  <c:v>0.9149093407161456</c:v>
                </c:pt>
                <c:pt idx="7">
                  <c:v>1.1303467526036757</c:v>
                </c:pt>
              </c:numCache>
            </c:numRef>
          </c:yVal>
          <c:smooth val="0"/>
          <c:extLst>
            <c:ext xmlns:c16="http://schemas.microsoft.com/office/drawing/2014/chart" uri="{C3380CC4-5D6E-409C-BE32-E72D297353CC}">
              <c16:uniqueId val="{00000014-610E-4A5A-8F1B-531C5C715BBE}"/>
            </c:ext>
          </c:extLst>
        </c:ser>
        <c:ser>
          <c:idx val="45"/>
          <c:order val="6"/>
          <c:tx>
            <c:strRef>
              <c:f>'Liability CS'!$D$22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10E-4A5A-8F1B-531C5C715BBE}"/>
              </c:ext>
            </c:extLst>
          </c:dPt>
          <c:dLbls>
            <c:dLbl>
              <c:idx val="6"/>
              <c:tx>
                <c:strRef>
                  <c:f>'Liability CS'!$D$22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{655490C3-5BB3-4934-AF5F-C70692670D14}</c15:txfldGUID>
                      <c15:f>'Liability CS'!$D$22</c15:f>
                      <c15:dlblFieldTableCache>
                        <c:ptCount val="1"/>
                        <c:pt idx="0">
                          <c:v>2017</c:v>
                        </c:pt>
                      </c15:dlblFieldTableCache>
                    </c15:dlblFTEntry>
                  </c15:dlblFieldTable>
                  <c15:showDataLabelsRange val="0"/>
                </c:ext>
                <c:ext xmlns:c16="http://schemas.microsoft.com/office/drawing/2014/chart" uri="{C3380CC4-5D6E-409C-BE32-E72D297353CC}">
                  <c16:uniqueId val="{00000016-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CS'!$H$11:$M$11,'Liability CS'!$M$11)</c:f>
              <c:numCache>
                <c:formatCode>0</c:formatCode>
                <c:ptCount val="7"/>
                <c:pt idx="0">
                  <c:v>12</c:v>
                </c:pt>
                <c:pt idx="1">
                  <c:v>24</c:v>
                </c:pt>
                <c:pt idx="2">
                  <c:v>36</c:v>
                </c:pt>
                <c:pt idx="3">
                  <c:v>48</c:v>
                </c:pt>
                <c:pt idx="4">
                  <c:v>60</c:v>
                </c:pt>
                <c:pt idx="5">
                  <c:v>72</c:v>
                </c:pt>
                <c:pt idx="6">
                  <c:v>72</c:v>
                </c:pt>
              </c:numCache>
            </c:numRef>
          </c:xVal>
          <c:yVal>
            <c:numRef>
              <c:f>('Liability CS'!$H$22:$M$22,'Liability CS'!$F$61)</c:f>
              <c:numCache>
                <c:formatCode>0%</c:formatCode>
                <c:ptCount val="7"/>
                <c:pt idx="0">
                  <c:v>3.9950730923198494E-2</c:v>
                </c:pt>
                <c:pt idx="1">
                  <c:v>0.24484249682178882</c:v>
                </c:pt>
                <c:pt idx="2">
                  <c:v>0.48323900756873783</c:v>
                </c:pt>
                <c:pt idx="3">
                  <c:v>0.63799134722840534</c:v>
                </c:pt>
                <c:pt idx="4">
                  <c:v>0.72257430669484013</c:v>
                </c:pt>
                <c:pt idx="5">
                  <c:v>0.82040525147467913</c:v>
                </c:pt>
                <c:pt idx="6">
                  <c:v>1.0700240609458569</c:v>
                </c:pt>
              </c:numCache>
            </c:numRef>
          </c:yVal>
          <c:smooth val="0"/>
          <c:extLst>
            <c:ext xmlns:c16="http://schemas.microsoft.com/office/drawing/2014/chart" uri="{C3380CC4-5D6E-409C-BE32-E72D297353CC}">
              <c16:uniqueId val="{00000017-610E-4A5A-8F1B-531C5C715BBE}"/>
            </c:ext>
          </c:extLst>
        </c:ser>
        <c:ser>
          <c:idx val="46"/>
          <c:order val="7"/>
          <c:tx>
            <c:strRef>
              <c:f>'Liability CS'!$D$23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10E-4A5A-8F1B-531C5C715BBE}"/>
              </c:ext>
            </c:extLst>
          </c:dPt>
          <c:dLbls>
            <c:dLbl>
              <c:idx val="5"/>
              <c:tx>
                <c:strRef>
                  <c:f>'Liability CS'!$D$23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{ED3B93B8-11AB-4006-8290-54A4B03ACFD7}</c15:txfldGUID>
                      <c15:f>'Liability CS'!$D$23</c15:f>
                      <c15:dlblFieldTableCache>
                        <c:ptCount val="1"/>
                        <c:pt idx="0">
                          <c:v>2018</c:v>
                        </c:pt>
                      </c15:dlblFieldTableCache>
                    </c15:dlblFTEntry>
                  </c15:dlblFieldTable>
                  <c15:showDataLabelsRange val="0"/>
                </c:ext>
                <c:ext xmlns:c16="http://schemas.microsoft.com/office/drawing/2014/chart" uri="{C3380CC4-5D6E-409C-BE32-E72D297353CC}">
                  <c16:uniqueId val="{00000019-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CS'!$H$11:$L$11,'Liability CS'!$L$11)</c:f>
              <c:numCache>
                <c:formatCode>0</c:formatCode>
                <c:ptCount val="6"/>
                <c:pt idx="0">
                  <c:v>12</c:v>
                </c:pt>
                <c:pt idx="1">
                  <c:v>24</c:v>
                </c:pt>
                <c:pt idx="2">
                  <c:v>36</c:v>
                </c:pt>
                <c:pt idx="3">
                  <c:v>48</c:v>
                </c:pt>
                <c:pt idx="4">
                  <c:v>60</c:v>
                </c:pt>
                <c:pt idx="5">
                  <c:v>60</c:v>
                </c:pt>
              </c:numCache>
            </c:numRef>
          </c:xVal>
          <c:yVal>
            <c:numRef>
              <c:f>('Liability CS'!$H$23:$L$23,'Liability CS'!$F$62)</c:f>
              <c:numCache>
                <c:formatCode>0%</c:formatCode>
                <c:ptCount val="6"/>
                <c:pt idx="0">
                  <c:v>6.6073766746787124E-2</c:v>
                </c:pt>
                <c:pt idx="1">
                  <c:v>0.32435125793266484</c:v>
                </c:pt>
                <c:pt idx="2">
                  <c:v>0.49363023268281481</c:v>
                </c:pt>
                <c:pt idx="3">
                  <c:v>0.67958260204243515</c:v>
                </c:pt>
                <c:pt idx="4">
                  <c:v>0.83540364441067139</c:v>
                </c:pt>
                <c:pt idx="5">
                  <c:v>1.1714599669910164</c:v>
                </c:pt>
              </c:numCache>
            </c:numRef>
          </c:yVal>
          <c:smooth val="0"/>
          <c:extLst>
            <c:ext xmlns:c16="http://schemas.microsoft.com/office/drawing/2014/chart" uri="{C3380CC4-5D6E-409C-BE32-E72D297353CC}">
              <c16:uniqueId val="{0000001A-610E-4A5A-8F1B-531C5C715BBE}"/>
            </c:ext>
          </c:extLst>
        </c:ser>
        <c:ser>
          <c:idx val="47"/>
          <c:order val="8"/>
          <c:tx>
            <c:strRef>
              <c:f>'Liability CS'!$D$24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10E-4A5A-8F1B-531C5C715BBE}"/>
              </c:ext>
            </c:extLst>
          </c:dPt>
          <c:dLbls>
            <c:dLbl>
              <c:idx val="4"/>
              <c:tx>
                <c:strRef>
                  <c:f>'Liability CS'!$D$24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{E15DBBD0-3AA9-4674-9AFE-96744B23B617}</c15:txfldGUID>
                      <c15:f>'Liability CS'!$D$24</c15:f>
                      <c15:dlblFieldTableCache>
                        <c:ptCount val="1"/>
                        <c:pt idx="0">
                          <c:v>2019</c:v>
                        </c:pt>
                      </c15:dlblFieldTableCache>
                    </c15:dlblFTEntry>
                  </c15:dlblFieldTable>
                  <c15:showDataLabelsRange val="0"/>
                </c:ext>
                <c:ext xmlns:c16="http://schemas.microsoft.com/office/drawing/2014/chart" uri="{C3380CC4-5D6E-409C-BE32-E72D297353CC}">
                  <c16:uniqueId val="{0000001C-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CS'!$H$11:$K$11,'Liability CS'!$K$11)</c:f>
              <c:numCache>
                <c:formatCode>0</c:formatCode>
                <c:ptCount val="5"/>
                <c:pt idx="0">
                  <c:v>12</c:v>
                </c:pt>
                <c:pt idx="1">
                  <c:v>24</c:v>
                </c:pt>
                <c:pt idx="2">
                  <c:v>36</c:v>
                </c:pt>
                <c:pt idx="3">
                  <c:v>48</c:v>
                </c:pt>
                <c:pt idx="4">
                  <c:v>48</c:v>
                </c:pt>
              </c:numCache>
            </c:numRef>
          </c:xVal>
          <c:yVal>
            <c:numRef>
              <c:f>('Liability CS'!$H$24:$K$24,'Liability CS'!$F$63)</c:f>
              <c:numCache>
                <c:formatCode>0%</c:formatCode>
                <c:ptCount val="5"/>
                <c:pt idx="0">
                  <c:v>6.3793043356765208E-2</c:v>
                </c:pt>
                <c:pt idx="1">
                  <c:v>0.18470570907343709</c:v>
                </c:pt>
                <c:pt idx="2">
                  <c:v>0.3518397129728385</c:v>
                </c:pt>
                <c:pt idx="3">
                  <c:v>0.50760902387196638</c:v>
                </c:pt>
                <c:pt idx="4">
                  <c:v>0.95954539058030008</c:v>
                </c:pt>
              </c:numCache>
            </c:numRef>
          </c:yVal>
          <c:smooth val="0"/>
          <c:extLst>
            <c:ext xmlns:c16="http://schemas.microsoft.com/office/drawing/2014/chart" uri="{C3380CC4-5D6E-409C-BE32-E72D297353CC}">
              <c16:uniqueId val="{0000001D-610E-4A5A-8F1B-531C5C715BBE}"/>
            </c:ext>
          </c:extLst>
        </c:ser>
        <c:ser>
          <c:idx val="48"/>
          <c:order val="9"/>
          <c:tx>
            <c:strRef>
              <c:f>'Liability CS'!$D$25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10E-4A5A-8F1B-531C5C715BBE}"/>
              </c:ext>
            </c:extLst>
          </c:dPt>
          <c:dLbls>
            <c:dLbl>
              <c:idx val="3"/>
              <c:tx>
                <c:strRef>
                  <c:f>'Liability CS'!$D$25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{53D5FC31-C0A7-4FD4-99D7-3C7A24F0D0C4}</c15:txfldGUID>
                      <c15:f>'Liability CS'!$D$25</c15:f>
                      <c15:dlblFieldTableCache>
                        <c:ptCount val="1"/>
                        <c:pt idx="0">
                          <c:v>2020</c:v>
                        </c:pt>
                      </c15:dlblFieldTableCache>
                    </c15:dlblFTEntry>
                  </c15:dlblFieldTable>
                  <c15:showDataLabelsRange val="0"/>
                </c:ext>
                <c:ext xmlns:c16="http://schemas.microsoft.com/office/drawing/2014/chart" uri="{C3380CC4-5D6E-409C-BE32-E72D297353CC}">
                  <c16:uniqueId val="{0000001F-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CS'!$H$11:$J$11,'Liability CS'!$J$11)</c:f>
              <c:numCache>
                <c:formatCode>0</c:formatCode>
                <c:ptCount val="4"/>
                <c:pt idx="0">
                  <c:v>12</c:v>
                </c:pt>
                <c:pt idx="1">
                  <c:v>24</c:v>
                </c:pt>
                <c:pt idx="2">
                  <c:v>36</c:v>
                </c:pt>
                <c:pt idx="3">
                  <c:v>36</c:v>
                </c:pt>
              </c:numCache>
            </c:numRef>
          </c:xVal>
          <c:yVal>
            <c:numRef>
              <c:f>('Liability CS'!$H$25:$J$25,'Liability CS'!$F$64)</c:f>
              <c:numCache>
                <c:formatCode>0%</c:formatCode>
                <c:ptCount val="4"/>
                <c:pt idx="0">
                  <c:v>7.3509183913251994E-2</c:v>
                </c:pt>
                <c:pt idx="1">
                  <c:v>0.17609174617390155</c:v>
                </c:pt>
                <c:pt idx="2">
                  <c:v>0.29305478141854446</c:v>
                </c:pt>
                <c:pt idx="3">
                  <c:v>0.73530165038510931</c:v>
                </c:pt>
              </c:numCache>
            </c:numRef>
          </c:yVal>
          <c:smooth val="0"/>
          <c:extLst>
            <c:ext xmlns:c16="http://schemas.microsoft.com/office/drawing/2014/chart" uri="{C3380CC4-5D6E-409C-BE32-E72D297353CC}">
              <c16:uniqueId val="{00000020-610E-4A5A-8F1B-531C5C715BBE}"/>
            </c:ext>
          </c:extLst>
        </c:ser>
        <c:ser>
          <c:idx val="49"/>
          <c:order val="10"/>
          <c:tx>
            <c:strRef>
              <c:f>'Liability CS'!$D$26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10E-4A5A-8F1B-531C5C715BBE}"/>
              </c:ext>
            </c:extLst>
          </c:dPt>
          <c:dLbls>
            <c:dLbl>
              <c:idx val="2"/>
              <c:tx>
                <c:strRef>
                  <c:f>'Liability CS'!$D$26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{CB6DCE26-3627-40EF-AEAA-CC4F78B72CE8}</c15:txfldGUID>
                      <c15:f>'Liability CS'!$D$26</c15:f>
                      <c15:dlblFieldTableCache>
                        <c:ptCount val="1"/>
                        <c:pt idx="0">
                          <c:v>2021</c:v>
                        </c:pt>
                      </c15:dlblFieldTableCache>
                    </c15:dlblFTEntry>
                  </c15:dlblFieldTable>
                  <c15:showDataLabelsRange val="0"/>
                </c:ext>
                <c:ext xmlns:c16="http://schemas.microsoft.com/office/drawing/2014/chart" uri="{C3380CC4-5D6E-409C-BE32-E72D297353CC}">
                  <c16:uniqueId val="{00000022-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CS'!$H$11:$I$11,'Liability CS'!$I$11)</c:f>
              <c:numCache>
                <c:formatCode>0</c:formatCode>
                <c:ptCount val="3"/>
                <c:pt idx="0">
                  <c:v>12</c:v>
                </c:pt>
                <c:pt idx="1">
                  <c:v>24</c:v>
                </c:pt>
                <c:pt idx="2">
                  <c:v>24</c:v>
                </c:pt>
              </c:numCache>
            </c:numRef>
          </c:xVal>
          <c:yVal>
            <c:numRef>
              <c:f>('Liability CS'!$H$26:$I$26,'Liability CS'!$F$65)</c:f>
              <c:numCache>
                <c:formatCode>0%</c:formatCode>
                <c:ptCount val="3"/>
                <c:pt idx="0">
                  <c:v>2.5105995498508674E-2</c:v>
                </c:pt>
                <c:pt idx="1">
                  <c:v>0.1534041845396838</c:v>
                </c:pt>
                <c:pt idx="2">
                  <c:v>0.66044984322281164</c:v>
                </c:pt>
              </c:numCache>
            </c:numRef>
          </c:yVal>
          <c:smooth val="0"/>
          <c:extLst>
            <c:ext xmlns:c16="http://schemas.microsoft.com/office/drawing/2014/chart" uri="{C3380CC4-5D6E-409C-BE32-E72D297353CC}">
              <c16:uniqueId val="{00000023-610E-4A5A-8F1B-531C5C715BBE}"/>
            </c:ext>
          </c:extLst>
        </c:ser>
        <c:ser>
          <c:idx val="50"/>
          <c:order val="11"/>
          <c:tx>
            <c:strRef>
              <c:f>'Liability CS'!$D$27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CS'!$D$27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{8EEC2E55-6829-4911-AFD1-CC41977A77E5}</c15:txfldGUID>
                      <c15:f>'Liability CS'!$D$27</c15:f>
                      <c15:dlblFieldTableCache>
                        <c:ptCount val="1"/>
                        <c:pt idx="0">
                          <c:v>2022</c:v>
                        </c:pt>
                      </c15:dlblFieldTableCache>
                    </c15:dlblFTEntry>
                  </c15:dlblFieldTable>
                  <c15:showDataLabelsRange val="0"/>
                </c:ext>
                <c:ext xmlns:c16="http://schemas.microsoft.com/office/drawing/2014/chart" uri="{C3380CC4-5D6E-409C-BE32-E72D297353CC}">
                  <c16:uniqueId val="{00000024-610E-4A5A-8F1B-531C5C715BB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CS'!$H$11,'Liability CS'!$H$11)</c:f>
              <c:numCache>
                <c:formatCode>0</c:formatCode>
                <c:ptCount val="2"/>
                <c:pt idx="0">
                  <c:v>12</c:v>
                </c:pt>
                <c:pt idx="1">
                  <c:v>12</c:v>
                </c:pt>
              </c:numCache>
            </c:numRef>
          </c:xVal>
          <c:yVal>
            <c:numRef>
              <c:f>('Liability CS'!$H$27,'Liability CS'!$F$66)</c:f>
              <c:numCache>
                <c:formatCode>0%</c:formatCode>
                <c:ptCount val="2"/>
                <c:pt idx="0">
                  <c:v>7.7631656832958695E-2</c:v>
                </c:pt>
                <c:pt idx="1">
                  <c:v>0.6339671063159612</c:v>
                </c:pt>
              </c:numCache>
            </c:numRef>
          </c:yVal>
          <c:smooth val="0"/>
          <c:extLst>
            <c:ext xmlns:c16="http://schemas.microsoft.com/office/drawing/2014/chart" uri="{C3380CC4-5D6E-409C-BE32-E72D297353CC}">
              <c16:uniqueId val="{00000025-610E-4A5A-8F1B-531C5C715BB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CS'!$H$50</c:f>
              <c:strCache>
                <c:ptCount val="1"/>
                <c:pt idx="0">
                  <c:v>Paid Losses</c:v>
                </c:pt>
              </c:strCache>
            </c:strRef>
          </c:tx>
          <c:spPr>
            <a:solidFill>
              <a:srgbClr val="C1BDDC"/>
            </a:solidFill>
            <a:ln w="3175">
              <a:solidFill>
                <a:srgbClr val="FFFFFF"/>
              </a:solidFill>
              <a:prstDash val="solid"/>
            </a:ln>
          </c:spPr>
          <c:invertIfNegative val="0"/>
          <c:cat>
            <c:numRef>
              <c:f>'Liability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CS'!$H$51:$H$66</c:f>
              <c:numCache>
                <c:formatCode>0%</c:formatCode>
                <c:ptCount val="16"/>
                <c:pt idx="0">
                  <c:v>0.90520249405993147</c:v>
                </c:pt>
                <c:pt idx="1">
                  <c:v>0.62934179364717269</c:v>
                </c:pt>
                <c:pt idx="2">
                  <c:v>0.76054461667133477</c:v>
                </c:pt>
                <c:pt idx="3">
                  <c:v>0.74870172717590333</c:v>
                </c:pt>
                <c:pt idx="4">
                  <c:v>0.54942985011254353</c:v>
                </c:pt>
                <c:pt idx="5">
                  <c:v>1.0200307711428678</c:v>
                </c:pt>
                <c:pt idx="6">
                  <c:v>0.47495154445053595</c:v>
                </c:pt>
                <c:pt idx="7">
                  <c:v>0.62320424258611717</c:v>
                </c:pt>
                <c:pt idx="8">
                  <c:v>0.8299300631620663</c:v>
                </c:pt>
                <c:pt idx="9">
                  <c:v>0.77518756109650011</c:v>
                </c:pt>
                <c:pt idx="10">
                  <c:v>0.63702039162095847</c:v>
                </c:pt>
                <c:pt idx="11">
                  <c:v>0.51975662239532805</c:v>
                </c:pt>
                <c:pt idx="12">
                  <c:v>0.26963874011142619</c:v>
                </c:pt>
                <c:pt idx="13">
                  <c:v>0.12055077387295672</c:v>
                </c:pt>
                <c:pt idx="14">
                  <c:v>5.8091675324423192E-2</c:v>
                </c:pt>
                <c:pt idx="15">
                  <c:v>1.5670123497547091E-2</c:v>
                </c:pt>
              </c:numCache>
            </c:numRef>
          </c:val>
          <c:extLst>
            <c:ext xmlns:c16="http://schemas.microsoft.com/office/drawing/2014/chart" uri="{C3380CC4-5D6E-409C-BE32-E72D297353CC}">
              <c16:uniqueId val="{00000000-2CBF-4EF9-B43D-D6D7B8B95477}"/>
            </c:ext>
          </c:extLst>
        </c:ser>
        <c:ser>
          <c:idx val="2"/>
          <c:order val="2"/>
          <c:tx>
            <c:strRef>
              <c:f>'Liability CS'!$I$50</c:f>
              <c:strCache>
                <c:ptCount val="1"/>
                <c:pt idx="0">
                  <c:v>Case Reserves</c:v>
                </c:pt>
              </c:strCache>
            </c:strRef>
          </c:tx>
          <c:spPr>
            <a:solidFill>
              <a:srgbClr val="FCAF86"/>
            </a:solidFill>
            <a:ln w="12700">
              <a:solidFill>
                <a:srgbClr val="FFFFFF"/>
              </a:solidFill>
              <a:prstDash val="solid"/>
            </a:ln>
          </c:spPr>
          <c:invertIfNegative val="0"/>
          <c:cat>
            <c:numRef>
              <c:f>'Liability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CS'!$I$51:$I$66</c:f>
              <c:numCache>
                <c:formatCode>0%</c:formatCode>
                <c:ptCount val="16"/>
                <c:pt idx="0">
                  <c:v>1.855120451948945E-2</c:v>
                </c:pt>
                <c:pt idx="1">
                  <c:v>1.0249868526576788E-2</c:v>
                </c:pt>
                <c:pt idx="2">
                  <c:v>3.0053998740234678E-2</c:v>
                </c:pt>
                <c:pt idx="3">
                  <c:v>5.5927267781298116E-3</c:v>
                </c:pt>
                <c:pt idx="4">
                  <c:v>2.6116244174734456E-2</c:v>
                </c:pt>
                <c:pt idx="5">
                  <c:v>6.0932455718657588E-2</c:v>
                </c:pt>
                <c:pt idx="6">
                  <c:v>7.647288910251486E-2</c:v>
                </c:pt>
                <c:pt idx="7">
                  <c:v>6.8757492169099876E-2</c:v>
                </c:pt>
                <c:pt idx="8">
                  <c:v>0.12781031298500883</c:v>
                </c:pt>
                <c:pt idx="9">
                  <c:v>0.13972177961964558</c:v>
                </c:pt>
                <c:pt idx="10">
                  <c:v>0.18338485985372038</c:v>
                </c:pt>
                <c:pt idx="11">
                  <c:v>0.31564702201534334</c:v>
                </c:pt>
                <c:pt idx="12">
                  <c:v>0.23797028376054033</c:v>
                </c:pt>
                <c:pt idx="13">
                  <c:v>0.1725040075455877</c:v>
                </c:pt>
                <c:pt idx="14">
                  <c:v>9.5312509215260577E-2</c:v>
                </c:pt>
                <c:pt idx="15">
                  <c:v>6.1961533335411607E-2</c:v>
                </c:pt>
              </c:numCache>
            </c:numRef>
          </c:val>
          <c:extLst>
            <c:ext xmlns:c16="http://schemas.microsoft.com/office/drawing/2014/chart" uri="{C3380CC4-5D6E-409C-BE32-E72D297353CC}">
              <c16:uniqueId val="{00000001-2CBF-4EF9-B43D-D6D7B8B95477}"/>
            </c:ext>
          </c:extLst>
        </c:ser>
        <c:ser>
          <c:idx val="3"/>
          <c:order val="3"/>
          <c:tx>
            <c:strRef>
              <c:f>'Liability CS'!$J$50</c:f>
              <c:strCache>
                <c:ptCount val="1"/>
                <c:pt idx="0">
                  <c:v>IBNR</c:v>
                </c:pt>
              </c:strCache>
            </c:strRef>
          </c:tx>
          <c:spPr>
            <a:solidFill>
              <a:srgbClr val="A3D6D5"/>
            </a:solidFill>
            <a:ln w="12700">
              <a:solidFill>
                <a:srgbClr val="FFFFFF"/>
              </a:solidFill>
              <a:prstDash val="solid"/>
            </a:ln>
          </c:spPr>
          <c:invertIfNegative val="0"/>
          <c:cat>
            <c:numRef>
              <c:f>'Liability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CS'!$J$51:$J$66</c:f>
              <c:numCache>
                <c:formatCode>0%</c:formatCode>
                <c:ptCount val="16"/>
                <c:pt idx="0">
                  <c:v>5.3440413889784101E-3</c:v>
                </c:pt>
                <c:pt idx="1">
                  <c:v>8.0932529508939647E-3</c:v>
                </c:pt>
                <c:pt idx="2">
                  <c:v>1.4538295008101214E-2</c:v>
                </c:pt>
                <c:pt idx="3">
                  <c:v>1.9601844898546928E-2</c:v>
                </c:pt>
                <c:pt idx="4">
                  <c:v>3.1254531470169655E-2</c:v>
                </c:pt>
                <c:pt idx="5">
                  <c:v>6.2240802824538977E-2</c:v>
                </c:pt>
                <c:pt idx="6">
                  <c:v>9.635748065232469E-2</c:v>
                </c:pt>
                <c:pt idx="7">
                  <c:v>0.12810747646192225</c:v>
                </c:pt>
                <c:pt idx="8">
                  <c:v>0.15586980626828942</c:v>
                </c:pt>
                <c:pt idx="9">
                  <c:v>0.21543741188752999</c:v>
                </c:pt>
                <c:pt idx="10">
                  <c:v>0.24961880947117812</c:v>
                </c:pt>
                <c:pt idx="11">
                  <c:v>0.33605632258034507</c:v>
                </c:pt>
                <c:pt idx="12">
                  <c:v>0.45193636670833348</c:v>
                </c:pt>
                <c:pt idx="13">
                  <c:v>0.44224686896656484</c:v>
                </c:pt>
                <c:pt idx="14">
                  <c:v>0.5070456586831279</c:v>
                </c:pt>
                <c:pt idx="15">
                  <c:v>0.55633544948300251</c:v>
                </c:pt>
              </c:numCache>
            </c:numRef>
          </c:val>
          <c:extLst>
            <c:ext xmlns:c16="http://schemas.microsoft.com/office/drawing/2014/chart" uri="{C3380CC4-5D6E-409C-BE32-E72D297353CC}">
              <c16:uniqueId val="{00000002-2CBF-4EF9-B43D-D6D7B8B9547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CS'!$F$12:$F$27</c:f>
              <c:numCache>
                <c:formatCode>#,##0</c:formatCode>
                <c:ptCount val="16"/>
                <c:pt idx="0">
                  <c:v>813.04997713602972</c:v>
                </c:pt>
                <c:pt idx="1">
                  <c:v>651.16243335345075</c:v>
                </c:pt>
                <c:pt idx="2">
                  <c:v>513.61263364073079</c:v>
                </c:pt>
                <c:pt idx="3">
                  <c:v>524.41634836081448</c:v>
                </c:pt>
                <c:pt idx="4">
                  <c:v>540.03180187937858</c:v>
                </c:pt>
                <c:pt idx="5">
                  <c:v>674.49532163917445</c:v>
                </c:pt>
                <c:pt idx="6">
                  <c:v>783.74987185026043</c:v>
                </c:pt>
                <c:pt idx="7">
                  <c:v>843.74396184167824</c:v>
                </c:pt>
                <c:pt idx="8">
                  <c:v>898.78409678061541</c:v>
                </c:pt>
                <c:pt idx="9">
                  <c:v>973.48678182294771</c:v>
                </c:pt>
                <c:pt idx="10">
                  <c:v>979.79576252594325</c:v>
                </c:pt>
                <c:pt idx="11">
                  <c:v>1099.6354943704077</c:v>
                </c:pt>
                <c:pt idx="12">
                  <c:v>1052.4081030459452</c:v>
                </c:pt>
                <c:pt idx="13">
                  <c:v>1128.7313347032559</c:v>
                </c:pt>
                <c:pt idx="14">
                  <c:v>1365.6501564606108</c:v>
                </c:pt>
                <c:pt idx="15">
                  <c:v>721.3582511169335</c:v>
                </c:pt>
              </c:numCache>
            </c:numRef>
          </c:val>
          <c:smooth val="0"/>
          <c:extLst>
            <c:ext xmlns:c16="http://schemas.microsoft.com/office/drawing/2014/chart" uri="{C3380CC4-5D6E-409C-BE32-E72D297353CC}">
              <c16:uniqueId val="{00000003-2CBF-4EF9-B43D-D6D7B8B95477}"/>
            </c:ext>
          </c:extLst>
        </c:ser>
        <c:ser>
          <c:idx val="4"/>
          <c:order val="4"/>
          <c:tx>
            <c:strRef>
              <c:f>'Liability CS'!$B$9</c:f>
              <c:strCache>
                <c:ptCount val="1"/>
                <c:pt idx="0">
                  <c:v>Written Premium</c:v>
                </c:pt>
              </c:strCache>
            </c:strRef>
          </c:tx>
          <c:marker>
            <c:symbol val="star"/>
            <c:size val="7"/>
            <c:spPr>
              <a:noFill/>
              <a:ln>
                <a:solidFill>
                  <a:srgbClr val="A29FCC"/>
                </a:solidFill>
                <a:prstDash val="solid"/>
              </a:ln>
            </c:spPr>
          </c:marker>
          <c:cat>
            <c:numRef>
              <c:f>'Liability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CS'!$B$12:$B$27</c:f>
            </c:numRef>
          </c:val>
          <c:smooth val="0"/>
          <c:extLst>
            <c:ext xmlns:c16="http://schemas.microsoft.com/office/drawing/2014/chart" uri="{C3380CC4-5D6E-409C-BE32-E72D297353CC}">
              <c16:uniqueId val="{00000004-2CBF-4EF9-B43D-D6D7B8B9547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NP'!$D$16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5BF6-43E6-ABE8-F1C31CDAA28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5BF6-43E6-ABE8-F1C31CDAA286}"/>
              </c:ext>
            </c:extLst>
          </c:dPt>
          <c:dLbls>
            <c:dLbl>
              <c:idx val="12"/>
              <c:tx>
                <c:strRef>
                  <c:f>'Liability - NP'!$D$16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{50B0E184-9277-4971-BAD6-F2F7A29006DE}</c15:txfldGUID>
                      <c15:f>'Liability - NP'!$D$16</c15:f>
                      <c15:dlblFieldTableCache>
                        <c:ptCount val="1"/>
                        <c:pt idx="0">
                          <c:v>2011</c:v>
                        </c:pt>
                      </c15:dlblFieldTableCache>
                    </c15:dlblFTEntry>
                  </c15:dlblFieldTable>
                  <c15:showDataLabelsRange val="0"/>
                </c:ext>
                <c:ext xmlns:c16="http://schemas.microsoft.com/office/drawing/2014/chart" uri="{C3380CC4-5D6E-409C-BE32-E72D297353CC}">
                  <c16:uniqueId val="{00000002-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2.6877203960350468E-2</c:v>
                </c:pt>
                <c:pt idx="1">
                  <c:v>7.4629469778255131E-2</c:v>
                </c:pt>
                <c:pt idx="2">
                  <c:v>0.16067019968667409</c:v>
                </c:pt>
                <c:pt idx="3">
                  <c:v>0.21434429099457258</c:v>
                </c:pt>
                <c:pt idx="4">
                  <c:v>0.26742483661820526</c:v>
                </c:pt>
                <c:pt idx="5">
                  <c:v>0.32596325268979354</c:v>
                </c:pt>
                <c:pt idx="6">
                  <c:v>0.36265101388752713</c:v>
                </c:pt>
                <c:pt idx="7">
                  <c:v>0.40883129007345892</c:v>
                </c:pt>
                <c:pt idx="8">
                  <c:v>0.44448513126705502</c:v>
                </c:pt>
                <c:pt idx="9">
                  <c:v>0.44874591801578023</c:v>
                </c:pt>
                <c:pt idx="10">
                  <c:v>0.46106921553276398</c:v>
                </c:pt>
                <c:pt idx="11">
                  <c:v>0.43544994465824888</c:v>
                </c:pt>
                <c:pt idx="12">
                  <c:v>0.48149817993074578</c:v>
                </c:pt>
              </c:numCache>
            </c:numRef>
          </c:yVal>
          <c:smooth val="0"/>
          <c:extLst>
            <c:ext xmlns:c16="http://schemas.microsoft.com/office/drawing/2014/chart" uri="{C3380CC4-5D6E-409C-BE32-E72D297353CC}">
              <c16:uniqueId val="{00000003-5BF6-43E6-ABE8-F1C31CDAA286}"/>
            </c:ext>
          </c:extLst>
        </c:ser>
        <c:ser>
          <c:idx val="40"/>
          <c:order val="1"/>
          <c:tx>
            <c:strRef>
              <c:f>'Liability - NP'!$D$17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5BF6-43E6-ABE8-F1C31CDAA28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5BF6-43E6-ABE8-F1C31CDAA286}"/>
              </c:ext>
            </c:extLst>
          </c:dPt>
          <c:dLbls>
            <c:dLbl>
              <c:idx val="11"/>
              <c:tx>
                <c:strRef>
                  <c:f>'Liability - NP'!$D$17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{2314BB3F-DA44-4628-B6F5-A3783C40C17C}</c15:txfldGUID>
                      <c15:f>'Liability - NP'!$D$17</c15:f>
                      <c15:dlblFieldTableCache>
                        <c:ptCount val="1"/>
                        <c:pt idx="0">
                          <c:v>2012</c:v>
                        </c:pt>
                      </c15:dlblFieldTableCache>
                    </c15:dlblFTEntry>
                  </c15:dlblFieldTable>
                  <c15:showDataLabelsRange val="0"/>
                </c:ext>
                <c:ext xmlns:c16="http://schemas.microsoft.com/office/drawing/2014/chart" uri="{C3380CC4-5D6E-409C-BE32-E72D297353CC}">
                  <c16:uniqueId val="{00000006-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1.7844013188145255E-2</c:v>
                </c:pt>
                <c:pt idx="1">
                  <c:v>6.7599443529609921E-2</c:v>
                </c:pt>
                <c:pt idx="2">
                  <c:v>0.15019303826923186</c:v>
                </c:pt>
                <c:pt idx="3">
                  <c:v>0.2033501361079697</c:v>
                </c:pt>
                <c:pt idx="4">
                  <c:v>0.2663795139529252</c:v>
                </c:pt>
                <c:pt idx="5">
                  <c:v>0.33240391696477389</c:v>
                </c:pt>
                <c:pt idx="6">
                  <c:v>0.37893766559730901</c:v>
                </c:pt>
                <c:pt idx="7">
                  <c:v>0.41537409710059275</c:v>
                </c:pt>
                <c:pt idx="8">
                  <c:v>0.43952839484033401</c:v>
                </c:pt>
                <c:pt idx="9">
                  <c:v>0.45436335512537596</c:v>
                </c:pt>
                <c:pt idx="10">
                  <c:v>0.46235822955933059</c:v>
                </c:pt>
                <c:pt idx="11">
                  <c:v>0.52504261645664385</c:v>
                </c:pt>
              </c:numCache>
            </c:numRef>
          </c:yVal>
          <c:smooth val="0"/>
          <c:extLst>
            <c:ext xmlns:c16="http://schemas.microsoft.com/office/drawing/2014/chart" uri="{C3380CC4-5D6E-409C-BE32-E72D297353CC}">
              <c16:uniqueId val="{00000007-5BF6-43E6-ABE8-F1C31CDAA286}"/>
            </c:ext>
          </c:extLst>
        </c:ser>
        <c:ser>
          <c:idx val="41"/>
          <c:order val="2"/>
          <c:tx>
            <c:strRef>
              <c:f>'Liability - NP'!$D$18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5BF6-43E6-ABE8-F1C31CDAA286}"/>
              </c:ext>
            </c:extLst>
          </c:dPt>
          <c:dLbls>
            <c:dLbl>
              <c:idx val="10"/>
              <c:tx>
                <c:strRef>
                  <c:f>'Liability - NP'!$D$18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{BC579E99-A3D3-424D-BF4D-486D8D3269FA}</c15:txfldGUID>
                      <c15:f>'Liability - NP'!$D$18</c15:f>
                      <c15:dlblFieldTableCache>
                        <c:ptCount val="1"/>
                        <c:pt idx="0">
                          <c:v>2013</c:v>
                        </c:pt>
                      </c15:dlblFieldTableCache>
                    </c15:dlblFTEntry>
                  </c15:dlblFieldTable>
                  <c15:showDataLabelsRange val="0"/>
                </c:ext>
                <c:ext xmlns:c16="http://schemas.microsoft.com/office/drawing/2014/chart" uri="{C3380CC4-5D6E-409C-BE32-E72D297353CC}">
                  <c16:uniqueId val="{00000009-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5.9568305384977406E-2</c:v>
                </c:pt>
                <c:pt idx="1">
                  <c:v>0.11163860534869449</c:v>
                </c:pt>
                <c:pt idx="2">
                  <c:v>0.15515979671473398</c:v>
                </c:pt>
                <c:pt idx="3">
                  <c:v>0.21329431506131744</c:v>
                </c:pt>
                <c:pt idx="4">
                  <c:v>0.28315402669138923</c:v>
                </c:pt>
                <c:pt idx="5">
                  <c:v>0.31722194109384144</c:v>
                </c:pt>
                <c:pt idx="6">
                  <c:v>0.38690538747130798</c:v>
                </c:pt>
                <c:pt idx="7">
                  <c:v>0.39930544438181831</c:v>
                </c:pt>
                <c:pt idx="8">
                  <c:v>0.41535510682015647</c:v>
                </c:pt>
                <c:pt idx="9">
                  <c:v>0.43898462466402466</c:v>
                </c:pt>
                <c:pt idx="10">
                  <c:v>0.50802961673477609</c:v>
                </c:pt>
              </c:numCache>
            </c:numRef>
          </c:yVal>
          <c:smooth val="0"/>
          <c:extLst>
            <c:ext xmlns:c16="http://schemas.microsoft.com/office/drawing/2014/chart" uri="{C3380CC4-5D6E-409C-BE32-E72D297353CC}">
              <c16:uniqueId val="{0000000A-5BF6-43E6-ABE8-F1C31CDAA286}"/>
            </c:ext>
          </c:extLst>
        </c:ser>
        <c:ser>
          <c:idx val="42"/>
          <c:order val="3"/>
          <c:tx>
            <c:strRef>
              <c:f>'Liability - NP'!$D$19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5BF6-43E6-ABE8-F1C31CDAA286}"/>
              </c:ext>
            </c:extLst>
          </c:dPt>
          <c:dLbls>
            <c:dLbl>
              <c:idx val="9"/>
              <c:tx>
                <c:strRef>
                  <c:f>'Liability - NP'!$D$19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{87540863-9BF4-4176-9D44-8E140F354AE6}</c15:txfldGUID>
                      <c15:f>'Liability - NP'!$D$19</c15:f>
                      <c15:dlblFieldTableCache>
                        <c:ptCount val="1"/>
                        <c:pt idx="0">
                          <c:v>2014</c:v>
                        </c:pt>
                      </c15:dlblFieldTableCache>
                    </c15:dlblFTEntry>
                  </c15:dlblFieldTable>
                  <c15:showDataLabelsRange val="0"/>
                </c:ext>
                <c:ext xmlns:c16="http://schemas.microsoft.com/office/drawing/2014/chart" uri="{C3380CC4-5D6E-409C-BE32-E72D297353CC}">
                  <c16:uniqueId val="{0000000C-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2.5509728572519735E-2</c:v>
                </c:pt>
                <c:pt idx="1">
                  <c:v>9.706238168274986E-2</c:v>
                </c:pt>
                <c:pt idx="2">
                  <c:v>0.19501476360728048</c:v>
                </c:pt>
                <c:pt idx="3">
                  <c:v>0.28330227671121472</c:v>
                </c:pt>
                <c:pt idx="4">
                  <c:v>0.38374547996103447</c:v>
                </c:pt>
                <c:pt idx="5">
                  <c:v>0.53935445307841223</c:v>
                </c:pt>
                <c:pt idx="6">
                  <c:v>0.59054117807684448</c:v>
                </c:pt>
                <c:pt idx="7">
                  <c:v>0.60968151280304561</c:v>
                </c:pt>
                <c:pt idx="8">
                  <c:v>0.62658569199467318</c:v>
                </c:pt>
                <c:pt idx="9">
                  <c:v>0.75896765089827389</c:v>
                </c:pt>
              </c:numCache>
            </c:numRef>
          </c:yVal>
          <c:smooth val="0"/>
          <c:extLst>
            <c:ext xmlns:c16="http://schemas.microsoft.com/office/drawing/2014/chart" uri="{C3380CC4-5D6E-409C-BE32-E72D297353CC}">
              <c16:uniqueId val="{0000000D-5BF6-43E6-ABE8-F1C31CDAA286}"/>
            </c:ext>
          </c:extLst>
        </c:ser>
        <c:ser>
          <c:idx val="43"/>
          <c:order val="4"/>
          <c:tx>
            <c:strRef>
              <c:f>'Liability - NP'!$D$20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5BF6-43E6-ABE8-F1C31CDAA28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5BF6-43E6-ABE8-F1C31CDAA286}"/>
              </c:ext>
            </c:extLst>
          </c:dPt>
          <c:dLbls>
            <c:dLbl>
              <c:idx val="8"/>
              <c:tx>
                <c:strRef>
                  <c:f>'Liability - NP'!$D$20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{F81467ED-5FEF-4325-986B-B0C9A171E04A}</c15:txfldGUID>
                      <c15:f>'Liability - NP'!$D$20</c15:f>
                      <c15:dlblFieldTableCache>
                        <c:ptCount val="1"/>
                        <c:pt idx="0">
                          <c:v>2015</c:v>
                        </c:pt>
                      </c15:dlblFieldTableCache>
                    </c15:dlblFTEntry>
                  </c15:dlblFieldTable>
                  <c15:showDataLabelsRange val="0"/>
                </c:ext>
                <c:ext xmlns:c16="http://schemas.microsoft.com/office/drawing/2014/chart" uri="{C3380CC4-5D6E-409C-BE32-E72D297353CC}">
                  <c16:uniqueId val="{00000010-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2.8013454673013437E-2</c:v>
                </c:pt>
                <c:pt idx="1">
                  <c:v>0.12648978482009582</c:v>
                </c:pt>
                <c:pt idx="2">
                  <c:v>0.23606016309128841</c:v>
                </c:pt>
                <c:pt idx="3">
                  <c:v>0.3805299748319545</c:v>
                </c:pt>
                <c:pt idx="4">
                  <c:v>0.5257676094721685</c:v>
                </c:pt>
                <c:pt idx="5">
                  <c:v>0.66275246850487468</c:v>
                </c:pt>
                <c:pt idx="6">
                  <c:v>0.66088457785040589</c:v>
                </c:pt>
                <c:pt idx="7">
                  <c:v>0.7037602483295351</c:v>
                </c:pt>
                <c:pt idx="8">
                  <c:v>0.90893197900754619</c:v>
                </c:pt>
              </c:numCache>
            </c:numRef>
          </c:yVal>
          <c:smooth val="0"/>
          <c:extLst>
            <c:ext xmlns:c16="http://schemas.microsoft.com/office/drawing/2014/chart" uri="{C3380CC4-5D6E-409C-BE32-E72D297353CC}">
              <c16:uniqueId val="{00000011-5BF6-43E6-ABE8-F1C31CDAA286}"/>
            </c:ext>
          </c:extLst>
        </c:ser>
        <c:ser>
          <c:idx val="44"/>
          <c:order val="5"/>
          <c:tx>
            <c:strRef>
              <c:f>'Liability - NP'!$D$21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5BF6-43E6-ABE8-F1C31CDAA286}"/>
              </c:ext>
            </c:extLst>
          </c:dPt>
          <c:dLbls>
            <c:dLbl>
              <c:idx val="7"/>
              <c:tx>
                <c:strRef>
                  <c:f>'Liability - NP'!$D$21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{0FC0C200-9548-4BAB-905E-CD3BEBCEAA51}</c15:txfldGUID>
                      <c15:f>'Liability - NP'!$D$21</c15:f>
                      <c15:dlblFieldTableCache>
                        <c:ptCount val="1"/>
                        <c:pt idx="0">
                          <c:v>2016</c:v>
                        </c:pt>
                      </c15:dlblFieldTableCache>
                    </c15:dlblFTEntry>
                  </c15:dlblFieldTable>
                  <c15:showDataLabelsRange val="0"/>
                </c:ext>
                <c:ext xmlns:c16="http://schemas.microsoft.com/office/drawing/2014/chart" uri="{C3380CC4-5D6E-409C-BE32-E72D297353CC}">
                  <c16:uniqueId val="{00000013-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8.9768727467691836E-2</c:v>
                </c:pt>
                <c:pt idx="1">
                  <c:v>0.20401587580829963</c:v>
                </c:pt>
                <c:pt idx="2">
                  <c:v>0.34648868372423614</c:v>
                </c:pt>
                <c:pt idx="3">
                  <c:v>0.49491126382767525</c:v>
                </c:pt>
                <c:pt idx="4">
                  <c:v>0.58200701051692194</c:v>
                </c:pt>
                <c:pt idx="5">
                  <c:v>0.73455232691353822</c:v>
                </c:pt>
                <c:pt idx="6">
                  <c:v>0.84038539522465505</c:v>
                </c:pt>
                <c:pt idx="7">
                  <c:v>1.2051864226781583</c:v>
                </c:pt>
              </c:numCache>
            </c:numRef>
          </c:yVal>
          <c:smooth val="0"/>
          <c:extLst>
            <c:ext xmlns:c16="http://schemas.microsoft.com/office/drawing/2014/chart" uri="{C3380CC4-5D6E-409C-BE32-E72D297353CC}">
              <c16:uniqueId val="{00000014-5BF6-43E6-ABE8-F1C31CDAA286}"/>
            </c:ext>
          </c:extLst>
        </c:ser>
        <c:ser>
          <c:idx val="45"/>
          <c:order val="6"/>
          <c:tx>
            <c:strRef>
              <c:f>'Liability - NP'!$D$22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5BF6-43E6-ABE8-F1C31CDAA286}"/>
              </c:ext>
            </c:extLst>
          </c:dPt>
          <c:dLbls>
            <c:dLbl>
              <c:idx val="6"/>
              <c:tx>
                <c:strRef>
                  <c:f>'Liability - NP'!$D$22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{18CB6C3C-AC9A-4ED8-9363-3A99F51AC93F}</c15:txfldGUID>
                      <c15:f>'Liability - NP'!$D$22</c15:f>
                      <c15:dlblFieldTableCache>
                        <c:ptCount val="1"/>
                        <c:pt idx="0">
                          <c:v>2017</c:v>
                        </c:pt>
                      </c15:dlblFieldTableCache>
                    </c15:dlblFTEntry>
                  </c15:dlblFieldTable>
                  <c15:showDataLabelsRange val="0"/>
                </c:ext>
                <c:ext xmlns:c16="http://schemas.microsoft.com/office/drawing/2014/chart" uri="{C3380CC4-5D6E-409C-BE32-E72D297353CC}">
                  <c16:uniqueId val="{00000016-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2.8385690106767936E-2</c:v>
                </c:pt>
                <c:pt idx="1">
                  <c:v>0.12461728251850283</c:v>
                </c:pt>
                <c:pt idx="2">
                  <c:v>0.32777541650314546</c:v>
                </c:pt>
                <c:pt idx="3">
                  <c:v>0.4364732525319881</c:v>
                </c:pt>
                <c:pt idx="4">
                  <c:v>0.5244403217828012</c:v>
                </c:pt>
                <c:pt idx="5">
                  <c:v>0.67766146871063337</c:v>
                </c:pt>
                <c:pt idx="6">
                  <c:v>0.9391352083419332</c:v>
                </c:pt>
              </c:numCache>
            </c:numRef>
          </c:yVal>
          <c:smooth val="0"/>
          <c:extLst>
            <c:ext xmlns:c16="http://schemas.microsoft.com/office/drawing/2014/chart" uri="{C3380CC4-5D6E-409C-BE32-E72D297353CC}">
              <c16:uniqueId val="{00000017-5BF6-43E6-ABE8-F1C31CDAA286}"/>
            </c:ext>
          </c:extLst>
        </c:ser>
        <c:ser>
          <c:idx val="46"/>
          <c:order val="7"/>
          <c:tx>
            <c:strRef>
              <c:f>'Liability - NP'!$D$23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5BF6-43E6-ABE8-F1C31CDAA286}"/>
              </c:ext>
            </c:extLst>
          </c:dPt>
          <c:dLbls>
            <c:dLbl>
              <c:idx val="5"/>
              <c:tx>
                <c:strRef>
                  <c:f>'Liability - NP'!$D$23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{BA5B5A49-89E2-4033-8281-F869A994B5E5}</c15:txfldGUID>
                      <c15:f>'Liability - NP'!$D$23</c15:f>
                      <c15:dlblFieldTableCache>
                        <c:ptCount val="1"/>
                        <c:pt idx="0">
                          <c:v>2018</c:v>
                        </c:pt>
                      </c15:dlblFieldTableCache>
                    </c15:dlblFTEntry>
                  </c15:dlblFieldTable>
                  <c15:showDataLabelsRange val="0"/>
                </c:ext>
                <c:ext xmlns:c16="http://schemas.microsoft.com/office/drawing/2014/chart" uri="{C3380CC4-5D6E-409C-BE32-E72D297353CC}">
                  <c16:uniqueId val="{00000019-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2.0447066296467253E-2</c:v>
                </c:pt>
                <c:pt idx="1">
                  <c:v>0.17934576211490877</c:v>
                </c:pt>
                <c:pt idx="2">
                  <c:v>0.31995029352233267</c:v>
                </c:pt>
                <c:pt idx="3">
                  <c:v>0.41638639805264138</c:v>
                </c:pt>
                <c:pt idx="4">
                  <c:v>0.52145632629853822</c:v>
                </c:pt>
                <c:pt idx="5">
                  <c:v>0.95780457957990872</c:v>
                </c:pt>
              </c:numCache>
            </c:numRef>
          </c:yVal>
          <c:smooth val="0"/>
          <c:extLst>
            <c:ext xmlns:c16="http://schemas.microsoft.com/office/drawing/2014/chart" uri="{C3380CC4-5D6E-409C-BE32-E72D297353CC}">
              <c16:uniqueId val="{0000001A-5BF6-43E6-ABE8-F1C31CDAA286}"/>
            </c:ext>
          </c:extLst>
        </c:ser>
        <c:ser>
          <c:idx val="47"/>
          <c:order val="8"/>
          <c:tx>
            <c:strRef>
              <c:f>'Liability - NP'!$D$24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5BF6-43E6-ABE8-F1C31CDAA286}"/>
              </c:ext>
            </c:extLst>
          </c:dPt>
          <c:dLbls>
            <c:dLbl>
              <c:idx val="4"/>
              <c:tx>
                <c:strRef>
                  <c:f>'Liability - NP'!$D$24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{68CAD479-3C0E-4825-A1E0-F002B70E3C63}</c15:txfldGUID>
                      <c15:f>'Liability - NP'!$D$24</c15:f>
                      <c15:dlblFieldTableCache>
                        <c:ptCount val="1"/>
                        <c:pt idx="0">
                          <c:v>2019</c:v>
                        </c:pt>
                      </c15:dlblFieldTableCache>
                    </c15:dlblFTEntry>
                  </c15:dlblFieldTable>
                  <c15:showDataLabelsRange val="0"/>
                </c:ext>
                <c:ext xmlns:c16="http://schemas.microsoft.com/office/drawing/2014/chart" uri="{C3380CC4-5D6E-409C-BE32-E72D297353CC}">
                  <c16:uniqueId val="{0000001C-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1.9884768882151502E-2</c:v>
                </c:pt>
                <c:pt idx="1">
                  <c:v>8.2867364328643084E-2</c:v>
                </c:pt>
                <c:pt idx="2">
                  <c:v>0.16397869038185076</c:v>
                </c:pt>
                <c:pt idx="3">
                  <c:v>0.28631845389975386</c:v>
                </c:pt>
                <c:pt idx="4">
                  <c:v>1.0012334625715955</c:v>
                </c:pt>
              </c:numCache>
            </c:numRef>
          </c:yVal>
          <c:smooth val="0"/>
          <c:extLst>
            <c:ext xmlns:c16="http://schemas.microsoft.com/office/drawing/2014/chart" uri="{C3380CC4-5D6E-409C-BE32-E72D297353CC}">
              <c16:uniqueId val="{0000001D-5BF6-43E6-ABE8-F1C31CDAA286}"/>
            </c:ext>
          </c:extLst>
        </c:ser>
        <c:ser>
          <c:idx val="48"/>
          <c:order val="9"/>
          <c:tx>
            <c:strRef>
              <c:f>'Liability - NP'!$D$25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5BF6-43E6-ABE8-F1C31CDAA286}"/>
              </c:ext>
            </c:extLst>
          </c:dPt>
          <c:dLbls>
            <c:dLbl>
              <c:idx val="3"/>
              <c:tx>
                <c:strRef>
                  <c:f>'Liability - NP'!$D$25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{45139786-F605-40E3-AEB2-13DD96F85AF0}</c15:txfldGUID>
                      <c15:f>'Liability - NP'!$D$25</c15:f>
                      <c15:dlblFieldTableCache>
                        <c:ptCount val="1"/>
                        <c:pt idx="0">
                          <c:v>2020</c:v>
                        </c:pt>
                      </c15:dlblFieldTableCache>
                    </c15:dlblFTEntry>
                  </c15:dlblFieldTable>
                  <c15:showDataLabelsRange val="0"/>
                </c:ext>
                <c:ext xmlns:c16="http://schemas.microsoft.com/office/drawing/2014/chart" uri="{C3380CC4-5D6E-409C-BE32-E72D297353CC}">
                  <c16:uniqueId val="{0000001F-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2.2725713060983466E-2</c:v>
                </c:pt>
                <c:pt idx="1">
                  <c:v>6.6828509102389411E-2</c:v>
                </c:pt>
                <c:pt idx="2">
                  <c:v>0.19963825177781808</c:v>
                </c:pt>
                <c:pt idx="3">
                  <c:v>0.81709395930964235</c:v>
                </c:pt>
              </c:numCache>
            </c:numRef>
          </c:yVal>
          <c:smooth val="0"/>
          <c:extLst>
            <c:ext xmlns:c16="http://schemas.microsoft.com/office/drawing/2014/chart" uri="{C3380CC4-5D6E-409C-BE32-E72D297353CC}">
              <c16:uniqueId val="{00000020-5BF6-43E6-ABE8-F1C31CDAA286}"/>
            </c:ext>
          </c:extLst>
        </c:ser>
        <c:ser>
          <c:idx val="49"/>
          <c:order val="10"/>
          <c:tx>
            <c:strRef>
              <c:f>'Liability - NP'!$D$26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5BF6-43E6-ABE8-F1C31CDAA286}"/>
              </c:ext>
            </c:extLst>
          </c:dPt>
          <c:dLbls>
            <c:dLbl>
              <c:idx val="2"/>
              <c:tx>
                <c:strRef>
                  <c:f>'Liability - NP'!$D$26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{C49698C8-FD4C-4203-9E31-13F5489C44C5}</c15:txfldGUID>
                      <c15:f>'Liability - NP'!$D$26</c15:f>
                      <c15:dlblFieldTableCache>
                        <c:ptCount val="1"/>
                        <c:pt idx="0">
                          <c:v>2021</c:v>
                        </c:pt>
                      </c15:dlblFieldTableCache>
                    </c15:dlblFTEntry>
                  </c15:dlblFieldTable>
                  <c15:showDataLabelsRange val="0"/>
                </c:ext>
                <c:ext xmlns:c16="http://schemas.microsoft.com/office/drawing/2014/chart" uri="{C3380CC4-5D6E-409C-BE32-E72D297353CC}">
                  <c16:uniqueId val="{00000022-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2.4347936867237883E-2</c:v>
                </c:pt>
                <c:pt idx="1">
                  <c:v>0.12207494867439184</c:v>
                </c:pt>
                <c:pt idx="2">
                  <c:v>0.80453829936492782</c:v>
                </c:pt>
              </c:numCache>
            </c:numRef>
          </c:yVal>
          <c:smooth val="0"/>
          <c:extLst>
            <c:ext xmlns:c16="http://schemas.microsoft.com/office/drawing/2014/chart" uri="{C3380CC4-5D6E-409C-BE32-E72D297353CC}">
              <c16:uniqueId val="{00000023-5BF6-43E6-ABE8-F1C31CDAA286}"/>
            </c:ext>
          </c:extLst>
        </c:ser>
        <c:ser>
          <c:idx val="50"/>
          <c:order val="11"/>
          <c:tx>
            <c:strRef>
              <c:f>'Liability - NP'!$D$27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NP'!$D$27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{D01BF64E-377B-45FD-86CB-80043C654F01}</c15:txfldGUID>
                      <c15:f>'Liability - NP'!$D$27</c15:f>
                      <c15:dlblFieldTableCache>
                        <c:ptCount val="1"/>
                        <c:pt idx="0">
                          <c:v>2022</c:v>
                        </c:pt>
                      </c15:dlblFieldTableCache>
                    </c15:dlblFTEntry>
                  </c15:dlblFieldTable>
                  <c15:showDataLabelsRange val="0"/>
                </c:ext>
                <c:ext xmlns:c16="http://schemas.microsoft.com/office/drawing/2014/chart" uri="{C3380CC4-5D6E-409C-BE32-E72D297353CC}">
                  <c16:uniqueId val="{00000024-5BF6-43E6-ABE8-F1C31CDAA2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NP'!$H$11,'Liability - NP'!$H$11)</c:f>
              <c:numCache>
                <c:formatCode>0</c:formatCode>
                <c:ptCount val="2"/>
                <c:pt idx="0">
                  <c:v>12</c:v>
                </c:pt>
                <c:pt idx="1">
                  <c:v>12</c:v>
                </c:pt>
              </c:numCache>
            </c:numRef>
          </c:xVal>
          <c:yVal>
            <c:numRef>
              <c:f>('Liability - NP'!$H$27,'Liability - NP'!$F$66)</c:f>
              <c:numCache>
                <c:formatCode>0%</c:formatCode>
                <c:ptCount val="2"/>
                <c:pt idx="0">
                  <c:v>4.9563786342872555E-2</c:v>
                </c:pt>
                <c:pt idx="1">
                  <c:v>0.74442836442703364</c:v>
                </c:pt>
              </c:numCache>
            </c:numRef>
          </c:yVal>
          <c:smooth val="0"/>
          <c:extLst>
            <c:ext xmlns:c16="http://schemas.microsoft.com/office/drawing/2014/chart" uri="{C3380CC4-5D6E-409C-BE32-E72D297353CC}">
              <c16:uniqueId val="{00000025-5BF6-43E6-ABE8-F1C31CDAA28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NP'!$H$50</c:f>
              <c:strCache>
                <c:ptCount val="1"/>
                <c:pt idx="0">
                  <c:v>Paid Losses</c:v>
                </c:pt>
              </c:strCache>
            </c:strRef>
          </c:tx>
          <c:spPr>
            <a:solidFill>
              <a:srgbClr val="C1BDDC"/>
            </a:solidFill>
            <a:ln w="3175">
              <a:solidFill>
                <a:srgbClr val="FFFFFF"/>
              </a:solidFill>
              <a:prstDash val="solid"/>
            </a:ln>
          </c:spPr>
          <c:invertIfNegative val="0"/>
          <c:cat>
            <c:numRef>
              <c:f>'Liability - NP'!$D$12:$D$28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NP'!$H$51:$H$66</c:f>
              <c:numCache>
                <c:formatCode>0%</c:formatCode>
                <c:ptCount val="16"/>
                <c:pt idx="0">
                  <c:v>0.47696944096058375</c:v>
                </c:pt>
                <c:pt idx="1">
                  <c:v>0.51478229967089384</c:v>
                </c:pt>
                <c:pt idx="2">
                  <c:v>0.41704102391366438</c:v>
                </c:pt>
                <c:pt idx="3">
                  <c:v>0.43014247217929946</c:v>
                </c:pt>
                <c:pt idx="4">
                  <c:v>0.37737433493569428</c:v>
                </c:pt>
                <c:pt idx="5">
                  <c:v>0.35658090245044782</c:v>
                </c:pt>
                <c:pt idx="6">
                  <c:v>0.34632465624268449</c:v>
                </c:pt>
                <c:pt idx="7">
                  <c:v>0.50596510825917285</c:v>
                </c:pt>
                <c:pt idx="8">
                  <c:v>0.48367425210618359</c:v>
                </c:pt>
                <c:pt idx="9">
                  <c:v>0.48993997999711009</c:v>
                </c:pt>
                <c:pt idx="10">
                  <c:v>0.38602036432006431</c:v>
                </c:pt>
                <c:pt idx="11">
                  <c:v>0.28135810941752404</c:v>
                </c:pt>
                <c:pt idx="12">
                  <c:v>0.13074703786737671</c:v>
                </c:pt>
                <c:pt idx="13">
                  <c:v>7.7551279325823397E-2</c:v>
                </c:pt>
                <c:pt idx="14">
                  <c:v>1.9527690421857181E-2</c:v>
                </c:pt>
                <c:pt idx="15">
                  <c:v>2.4354353943326556E-3</c:v>
                </c:pt>
              </c:numCache>
            </c:numRef>
          </c:val>
          <c:extLst>
            <c:ext xmlns:c16="http://schemas.microsoft.com/office/drawing/2014/chart" uri="{C3380CC4-5D6E-409C-BE32-E72D297353CC}">
              <c16:uniqueId val="{00000000-A3DA-41F9-B03D-E615AEA496E0}"/>
            </c:ext>
          </c:extLst>
        </c:ser>
        <c:ser>
          <c:idx val="2"/>
          <c:order val="2"/>
          <c:tx>
            <c:strRef>
              <c:f>'Liability - NP'!$I$50</c:f>
              <c:strCache>
                <c:ptCount val="1"/>
                <c:pt idx="0">
                  <c:v>Case Reserves</c:v>
                </c:pt>
              </c:strCache>
            </c:strRef>
          </c:tx>
          <c:spPr>
            <a:solidFill>
              <a:srgbClr val="FCAF86"/>
            </a:solidFill>
            <a:ln w="12700">
              <a:solidFill>
                <a:srgbClr val="FFFFFF"/>
              </a:solidFill>
              <a:prstDash val="solid"/>
            </a:ln>
          </c:spPr>
          <c:invertIfNegative val="0"/>
          <c:cat>
            <c:numRef>
              <c:f>'Liability - NP'!$D$12:$D$28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NP'!$I$51:$I$66</c:f>
              <c:numCache>
                <c:formatCode>0%</c:formatCode>
                <c:ptCount val="16"/>
                <c:pt idx="0">
                  <c:v>6.8068755337540768E-2</c:v>
                </c:pt>
                <c:pt idx="1">
                  <c:v>4.3740624547859389E-2</c:v>
                </c:pt>
                <c:pt idx="2">
                  <c:v>0.14279548565076761</c:v>
                </c:pt>
                <c:pt idx="3">
                  <c:v>6.4333197661351385E-2</c:v>
                </c:pt>
                <c:pt idx="4">
                  <c:v>5.8075609722554405E-2</c:v>
                </c:pt>
                <c:pt idx="5">
                  <c:v>0.1057773271088828</c:v>
                </c:pt>
                <c:pt idx="6">
                  <c:v>9.2659968421340055E-2</c:v>
                </c:pt>
                <c:pt idx="7">
                  <c:v>0.12062058373550075</c:v>
                </c:pt>
                <c:pt idx="8">
                  <c:v>0.22008599622335173</c:v>
                </c:pt>
                <c:pt idx="9">
                  <c:v>0.35044541522754519</c:v>
                </c:pt>
                <c:pt idx="10">
                  <c:v>0.29164110439056917</c:v>
                </c:pt>
                <c:pt idx="11">
                  <c:v>0.24009821688101424</c:v>
                </c:pt>
                <c:pt idx="12">
                  <c:v>0.15557141603237706</c:v>
                </c:pt>
                <c:pt idx="13">
                  <c:v>0.12208697245199468</c:v>
                </c:pt>
                <c:pt idx="14">
                  <c:v>0.10254725825253465</c:v>
                </c:pt>
                <c:pt idx="15">
                  <c:v>4.7128350948539899E-2</c:v>
                </c:pt>
              </c:numCache>
            </c:numRef>
          </c:val>
          <c:extLst>
            <c:ext xmlns:c16="http://schemas.microsoft.com/office/drawing/2014/chart" uri="{C3380CC4-5D6E-409C-BE32-E72D297353CC}">
              <c16:uniqueId val="{00000001-A3DA-41F9-B03D-E615AEA496E0}"/>
            </c:ext>
          </c:extLst>
        </c:ser>
        <c:ser>
          <c:idx val="3"/>
          <c:order val="3"/>
          <c:tx>
            <c:strRef>
              <c:f>'Liability - NP'!$J$50</c:f>
              <c:strCache>
                <c:ptCount val="1"/>
                <c:pt idx="0">
                  <c:v>IBNR</c:v>
                </c:pt>
              </c:strCache>
            </c:strRef>
          </c:tx>
          <c:spPr>
            <a:solidFill>
              <a:srgbClr val="A3D6D5"/>
            </a:solidFill>
            <a:ln w="12700">
              <a:solidFill>
                <a:srgbClr val="FFFFFF"/>
              </a:solidFill>
              <a:prstDash val="solid"/>
            </a:ln>
          </c:spPr>
          <c:invertIfNegative val="0"/>
          <c:cat>
            <c:numRef>
              <c:f>'Liability - NP'!$D$12:$D$28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NP'!$J$51:$J$66</c:f>
              <c:numCache>
                <c:formatCode>0%</c:formatCode>
                <c:ptCount val="16"/>
                <c:pt idx="0">
                  <c:v>3.2594737269850509E-2</c:v>
                </c:pt>
                <c:pt idx="1">
                  <c:v>2.9793595229540906E-2</c:v>
                </c:pt>
                <c:pt idx="2">
                  <c:v>3.2814850598771476E-2</c:v>
                </c:pt>
                <c:pt idx="3">
                  <c:v>1.107872969394239E-2</c:v>
                </c:pt>
                <c:pt idx="4">
                  <c:v>4.6048235272497018E-2</c:v>
                </c:pt>
                <c:pt idx="5">
                  <c:v>6.2684386897313246E-2</c:v>
                </c:pt>
                <c:pt idx="6">
                  <c:v>6.9044992070751501E-2</c:v>
                </c:pt>
                <c:pt idx="7">
                  <c:v>0.13238195890360036</c:v>
                </c:pt>
                <c:pt idx="8">
                  <c:v>0.20517173067801092</c:v>
                </c:pt>
                <c:pt idx="9">
                  <c:v>0.36480102745350296</c:v>
                </c:pt>
                <c:pt idx="10">
                  <c:v>0.26147373963129966</c:v>
                </c:pt>
                <c:pt idx="11">
                  <c:v>0.43634825328137056</c:v>
                </c:pt>
                <c:pt idx="12">
                  <c:v>0.71491500867184166</c:v>
                </c:pt>
                <c:pt idx="13">
                  <c:v>0.61745570753182422</c:v>
                </c:pt>
                <c:pt idx="14">
                  <c:v>0.68246335069053599</c:v>
                </c:pt>
                <c:pt idx="15">
                  <c:v>0.69486457808416113</c:v>
                </c:pt>
              </c:numCache>
            </c:numRef>
          </c:val>
          <c:extLst>
            <c:ext xmlns:c16="http://schemas.microsoft.com/office/drawing/2014/chart" uri="{C3380CC4-5D6E-409C-BE32-E72D297353CC}">
              <c16:uniqueId val="{00000002-A3DA-41F9-B03D-E615AEA496E0}"/>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NP'!$D$12:$D$27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NP'!$F$12:$F$27</c:f>
              <c:numCache>
                <c:formatCode>#,##0</c:formatCode>
                <c:ptCount val="16"/>
                <c:pt idx="0">
                  <c:v>818.88346190457821</c:v>
                </c:pt>
                <c:pt idx="1">
                  <c:v>643.88116879425411</c:v>
                </c:pt>
                <c:pt idx="2">
                  <c:v>510.44040628031206</c:v>
                </c:pt>
                <c:pt idx="3">
                  <c:v>512.66879655825142</c:v>
                </c:pt>
                <c:pt idx="4">
                  <c:v>523.02457012508592</c:v>
                </c:pt>
                <c:pt idx="5">
                  <c:v>526.8819604422431</c:v>
                </c:pt>
                <c:pt idx="6">
                  <c:v>575.72927598765261</c:v>
                </c:pt>
                <c:pt idx="7">
                  <c:v>567.62736478521822</c:v>
                </c:pt>
                <c:pt idx="8">
                  <c:v>538.29806936549949</c:v>
                </c:pt>
                <c:pt idx="9">
                  <c:v>513.02380311362413</c:v>
                </c:pt>
                <c:pt idx="10">
                  <c:v>530.06185940083606</c:v>
                </c:pt>
                <c:pt idx="11">
                  <c:v>543.33088004943068</c:v>
                </c:pt>
                <c:pt idx="12">
                  <c:v>834.83926974277915</c:v>
                </c:pt>
                <c:pt idx="13">
                  <c:v>843.49091360510442</c:v>
                </c:pt>
                <c:pt idx="14">
                  <c:v>688.29034662161882</c:v>
                </c:pt>
                <c:pt idx="15">
                  <c:v>455.79063266857179</c:v>
                </c:pt>
              </c:numCache>
            </c:numRef>
          </c:val>
          <c:smooth val="0"/>
          <c:extLst>
            <c:ext xmlns:c16="http://schemas.microsoft.com/office/drawing/2014/chart" uri="{C3380CC4-5D6E-409C-BE32-E72D297353CC}">
              <c16:uniqueId val="{00000003-A3DA-41F9-B03D-E615AEA496E0}"/>
            </c:ext>
          </c:extLst>
        </c:ser>
        <c:ser>
          <c:idx val="4"/>
          <c:order val="4"/>
          <c:tx>
            <c:strRef>
              <c:f>'Liability - NP'!$B$9</c:f>
              <c:strCache>
                <c:ptCount val="1"/>
                <c:pt idx="0">
                  <c:v>Written Premium</c:v>
                </c:pt>
              </c:strCache>
            </c:strRef>
          </c:tx>
          <c:marker>
            <c:symbol val="star"/>
            <c:size val="7"/>
            <c:spPr>
              <a:noFill/>
              <a:ln>
                <a:solidFill>
                  <a:srgbClr val="A29FCC"/>
                </a:solidFill>
                <a:prstDash val="solid"/>
              </a:ln>
            </c:spPr>
          </c:marker>
          <c:cat>
            <c:numRef>
              <c:f>'Liability - NP'!$D$12:$D$27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NP'!$B$12:$B$27</c:f>
            </c:numRef>
          </c:val>
          <c:smooth val="0"/>
          <c:extLst>
            <c:ext xmlns:c16="http://schemas.microsoft.com/office/drawing/2014/chart" uri="{C3380CC4-5D6E-409C-BE32-E72D297353CC}">
              <c16:uniqueId val="{00000004-A3DA-41F9-B03D-E615AEA496E0}"/>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Prop &amp; Direct'!$D$16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512-4CDD-B513-1DBD8357E7A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512-4CDD-B513-1DBD8357E7AC}"/>
              </c:ext>
            </c:extLst>
          </c:dPt>
          <c:dLbls>
            <c:dLbl>
              <c:idx val="12"/>
              <c:tx>
                <c:strRef>
                  <c:f>'Liability - Prop &amp; Direct'!$D$16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{580B94B2-8A47-4890-A381-BBA0234F945D}</c15:txfldGUID>
                      <c15:f>'Liability - Prop &amp; Direct'!$D$16</c15:f>
                      <c15:dlblFieldTableCache>
                        <c:ptCount val="1"/>
                        <c:pt idx="0">
                          <c:v>2011</c:v>
                        </c:pt>
                      </c15:dlblFieldTableCache>
                    </c15:dlblFTEntry>
                  </c15:dlblFieldTable>
                  <c15:showDataLabelsRange val="0"/>
                </c:ext>
                <c:ext xmlns:c16="http://schemas.microsoft.com/office/drawing/2014/chart" uri="{C3380CC4-5D6E-409C-BE32-E72D297353CC}">
                  <c16:uniqueId val="{00000002-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5.1204842529219183E-2</c:v>
                </c:pt>
                <c:pt idx="1">
                  <c:v>0.23955953352860582</c:v>
                </c:pt>
                <c:pt idx="2">
                  <c:v>0.36646816627051315</c:v>
                </c:pt>
                <c:pt idx="3">
                  <c:v>0.50188086417259858</c:v>
                </c:pt>
                <c:pt idx="4">
                  <c:v>0.59736593733325827</c:v>
                </c:pt>
                <c:pt idx="5">
                  <c:v>0.64260434153551826</c:v>
                </c:pt>
                <c:pt idx="6">
                  <c:v>0.70387991675302664</c:v>
                </c:pt>
                <c:pt idx="7">
                  <c:v>0.74078488493576189</c:v>
                </c:pt>
                <c:pt idx="8">
                  <c:v>0.7737232262513164</c:v>
                </c:pt>
                <c:pt idx="9">
                  <c:v>0.79517577672732709</c:v>
                </c:pt>
                <c:pt idx="10">
                  <c:v>0.80960925969999886</c:v>
                </c:pt>
                <c:pt idx="11">
                  <c:v>0.81734023917193732</c:v>
                </c:pt>
                <c:pt idx="12">
                  <c:v>0.8685581528357732</c:v>
                </c:pt>
              </c:numCache>
            </c:numRef>
          </c:yVal>
          <c:smooth val="0"/>
          <c:extLst>
            <c:ext xmlns:c16="http://schemas.microsoft.com/office/drawing/2014/chart" uri="{C3380CC4-5D6E-409C-BE32-E72D297353CC}">
              <c16:uniqueId val="{00000003-2512-4CDD-B513-1DBD8357E7AC}"/>
            </c:ext>
          </c:extLst>
        </c:ser>
        <c:ser>
          <c:idx val="40"/>
          <c:order val="1"/>
          <c:tx>
            <c:strRef>
              <c:f>'Liability - Prop &amp; Direct'!$D$17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512-4CDD-B513-1DBD8357E7A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512-4CDD-B513-1DBD8357E7AC}"/>
              </c:ext>
            </c:extLst>
          </c:dPt>
          <c:dLbls>
            <c:dLbl>
              <c:idx val="11"/>
              <c:tx>
                <c:strRef>
                  <c:f>'Liability - Prop &amp; Direct'!$D$17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{D8732B70-C9C0-40BD-9BEC-39729DD0DA8B}</c15:txfldGUID>
                      <c15:f>'Liability - Prop &amp; Direct'!$D$17</c15:f>
                      <c15:dlblFieldTableCache>
                        <c:ptCount val="1"/>
                        <c:pt idx="0">
                          <c:v>2012</c:v>
                        </c:pt>
                      </c15:dlblFieldTableCache>
                    </c15:dlblFTEntry>
                  </c15:dlblFieldTable>
                  <c15:showDataLabelsRange val="0"/>
                </c:ext>
                <c:ext xmlns:c16="http://schemas.microsoft.com/office/drawing/2014/chart" uri="{C3380CC4-5D6E-409C-BE32-E72D297353CC}">
                  <c16:uniqueId val="{00000006-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3.965204314413226E-2</c:v>
                </c:pt>
                <c:pt idx="1">
                  <c:v>0.19997377493986535</c:v>
                </c:pt>
                <c:pt idx="2">
                  <c:v>0.3120567745841204</c:v>
                </c:pt>
                <c:pt idx="3">
                  <c:v>0.46257551769108418</c:v>
                </c:pt>
                <c:pt idx="4">
                  <c:v>0.59624798169741966</c:v>
                </c:pt>
                <c:pt idx="5">
                  <c:v>0.72092103899006399</c:v>
                </c:pt>
                <c:pt idx="6">
                  <c:v>0.74642858994819727</c:v>
                </c:pt>
                <c:pt idx="7">
                  <c:v>0.79569670912971024</c:v>
                </c:pt>
                <c:pt idx="8">
                  <c:v>0.82618576933187193</c:v>
                </c:pt>
                <c:pt idx="9">
                  <c:v>0.85326741258225169</c:v>
                </c:pt>
                <c:pt idx="10">
                  <c:v>0.88324102231743329</c:v>
                </c:pt>
                <c:pt idx="11">
                  <c:v>0.96184030465808246</c:v>
                </c:pt>
              </c:numCache>
            </c:numRef>
          </c:yVal>
          <c:smooth val="0"/>
          <c:extLst>
            <c:ext xmlns:c16="http://schemas.microsoft.com/office/drawing/2014/chart" uri="{C3380CC4-5D6E-409C-BE32-E72D297353CC}">
              <c16:uniqueId val="{00000007-2512-4CDD-B513-1DBD8357E7AC}"/>
            </c:ext>
          </c:extLst>
        </c:ser>
        <c:ser>
          <c:idx val="41"/>
          <c:order val="2"/>
          <c:tx>
            <c:strRef>
              <c:f>'Liability - Prop &amp; Direct'!$D$18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512-4CDD-B513-1DBD8357E7AC}"/>
              </c:ext>
            </c:extLst>
          </c:dPt>
          <c:dLbls>
            <c:dLbl>
              <c:idx val="10"/>
              <c:tx>
                <c:strRef>
                  <c:f>'Liability - Prop &amp; Direct'!$D$18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{D046772D-06D1-49CD-B686-3D375FE98FBD}</c15:txfldGUID>
                      <c15:f>'Liability - Prop &amp; Direct'!$D$18</c15:f>
                      <c15:dlblFieldTableCache>
                        <c:ptCount val="1"/>
                        <c:pt idx="0">
                          <c:v>2013</c:v>
                        </c:pt>
                      </c15:dlblFieldTableCache>
                    </c15:dlblFTEntry>
                  </c15:dlblFieldTable>
                  <c15:showDataLabelsRange val="0"/>
                </c:ext>
                <c:ext xmlns:c16="http://schemas.microsoft.com/office/drawing/2014/chart" uri="{C3380CC4-5D6E-409C-BE32-E72D297353CC}">
                  <c16:uniqueId val="{00000009-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3.7230776465832449E-2</c:v>
                </c:pt>
                <c:pt idx="1">
                  <c:v>0.20766148362571821</c:v>
                </c:pt>
                <c:pt idx="2">
                  <c:v>0.34306128380503609</c:v>
                </c:pt>
                <c:pt idx="3">
                  <c:v>0.48437901005548595</c:v>
                </c:pt>
                <c:pt idx="4">
                  <c:v>0.61901467527744458</c:v>
                </c:pt>
                <c:pt idx="5">
                  <c:v>0.7349657943562512</c:v>
                </c:pt>
                <c:pt idx="6">
                  <c:v>0.77520335443001953</c:v>
                </c:pt>
                <c:pt idx="7">
                  <c:v>0.83141510950527864</c:v>
                </c:pt>
                <c:pt idx="8">
                  <c:v>0.86383848069967373</c:v>
                </c:pt>
                <c:pt idx="9">
                  <c:v>0.88974709482164349</c:v>
                </c:pt>
                <c:pt idx="10">
                  <c:v>0.99267126739271105</c:v>
                </c:pt>
              </c:numCache>
            </c:numRef>
          </c:yVal>
          <c:smooth val="0"/>
          <c:extLst>
            <c:ext xmlns:c16="http://schemas.microsoft.com/office/drawing/2014/chart" uri="{C3380CC4-5D6E-409C-BE32-E72D297353CC}">
              <c16:uniqueId val="{0000000A-2512-4CDD-B513-1DBD8357E7AC}"/>
            </c:ext>
          </c:extLst>
        </c:ser>
        <c:ser>
          <c:idx val="42"/>
          <c:order val="3"/>
          <c:tx>
            <c:strRef>
              <c:f>'Liability - Prop &amp; Direct'!$D$19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512-4CDD-B513-1DBD8357E7AC}"/>
              </c:ext>
            </c:extLst>
          </c:dPt>
          <c:dLbls>
            <c:dLbl>
              <c:idx val="9"/>
              <c:tx>
                <c:strRef>
                  <c:f>'Liability - Prop &amp; Direct'!$D$19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{033CD74A-68CB-4B6D-AEFC-7D5B9217CAB2}</c15:txfldGUID>
                      <c15:f>'Liability - Prop &amp; Direct'!$D$19</c15:f>
                      <c15:dlblFieldTableCache>
                        <c:ptCount val="1"/>
                        <c:pt idx="0">
                          <c:v>2014</c:v>
                        </c:pt>
                      </c15:dlblFieldTableCache>
                    </c15:dlblFTEntry>
                  </c15:dlblFieldTable>
                  <c15:showDataLabelsRange val="0"/>
                </c:ext>
                <c:ext xmlns:c16="http://schemas.microsoft.com/office/drawing/2014/chart" uri="{C3380CC4-5D6E-409C-BE32-E72D297353CC}">
                  <c16:uniqueId val="{0000000C-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2.3913279577703311E-2</c:v>
                </c:pt>
                <c:pt idx="1">
                  <c:v>0.16012680320392522</c:v>
                </c:pt>
                <c:pt idx="2">
                  <c:v>0.31837820191325039</c:v>
                </c:pt>
                <c:pt idx="3">
                  <c:v>0.49568706824187636</c:v>
                </c:pt>
                <c:pt idx="4">
                  <c:v>0.67018553433553174</c:v>
                </c:pt>
                <c:pt idx="5">
                  <c:v>0.86541141589000281</c:v>
                </c:pt>
                <c:pt idx="6">
                  <c:v>0.9595600844862473</c:v>
                </c:pt>
                <c:pt idx="7">
                  <c:v>1.0302505452059787</c:v>
                </c:pt>
                <c:pt idx="8">
                  <c:v>1.0884653109080866</c:v>
                </c:pt>
                <c:pt idx="9">
                  <c:v>1.2404867889845306</c:v>
                </c:pt>
              </c:numCache>
            </c:numRef>
          </c:yVal>
          <c:smooth val="0"/>
          <c:extLst>
            <c:ext xmlns:c16="http://schemas.microsoft.com/office/drawing/2014/chart" uri="{C3380CC4-5D6E-409C-BE32-E72D297353CC}">
              <c16:uniqueId val="{0000000D-2512-4CDD-B513-1DBD8357E7AC}"/>
            </c:ext>
          </c:extLst>
        </c:ser>
        <c:ser>
          <c:idx val="43"/>
          <c:order val="4"/>
          <c:tx>
            <c:strRef>
              <c:f>'Liability - Prop &amp; Direct'!$D$20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512-4CDD-B513-1DBD8357E7A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512-4CDD-B513-1DBD8357E7AC}"/>
              </c:ext>
            </c:extLst>
          </c:dPt>
          <c:dLbls>
            <c:dLbl>
              <c:idx val="8"/>
              <c:tx>
                <c:strRef>
                  <c:f>'Liability - Prop &amp; Direct'!$D$20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{E37ADAD5-001C-4873-B5E6-B5FC0BF20CD5}</c15:txfldGUID>
                      <c15:f>'Liability - Prop &amp; Direct'!$D$20</c15:f>
                      <c15:dlblFieldTableCache>
                        <c:ptCount val="1"/>
                        <c:pt idx="0">
                          <c:v>2015</c:v>
                        </c:pt>
                      </c15:dlblFieldTableCache>
                    </c15:dlblFTEntry>
                  </c15:dlblFieldTable>
                  <c15:showDataLabelsRange val="0"/>
                </c:ext>
                <c:ext xmlns:c16="http://schemas.microsoft.com/office/drawing/2014/chart" uri="{C3380CC4-5D6E-409C-BE32-E72D297353CC}">
                  <c16:uniqueId val="{00000010-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3.3237874003577125E-2</c:v>
                </c:pt>
                <c:pt idx="1">
                  <c:v>0.18548493879268357</c:v>
                </c:pt>
                <c:pt idx="2">
                  <c:v>0.37842159146754817</c:v>
                </c:pt>
                <c:pt idx="3">
                  <c:v>0.56431730005546976</c:v>
                </c:pt>
                <c:pt idx="4">
                  <c:v>0.73970728467645397</c:v>
                </c:pt>
                <c:pt idx="5">
                  <c:v>0.84853444928429633</c:v>
                </c:pt>
                <c:pt idx="6">
                  <c:v>0.92662454734359656</c:v>
                </c:pt>
                <c:pt idx="7">
                  <c:v>0.9915387227365422</c:v>
                </c:pt>
                <c:pt idx="8">
                  <c:v>1.165915699384477</c:v>
                </c:pt>
              </c:numCache>
            </c:numRef>
          </c:yVal>
          <c:smooth val="0"/>
          <c:extLst>
            <c:ext xmlns:c16="http://schemas.microsoft.com/office/drawing/2014/chart" uri="{C3380CC4-5D6E-409C-BE32-E72D297353CC}">
              <c16:uniqueId val="{00000011-2512-4CDD-B513-1DBD8357E7AC}"/>
            </c:ext>
          </c:extLst>
        </c:ser>
        <c:ser>
          <c:idx val="44"/>
          <c:order val="5"/>
          <c:tx>
            <c:strRef>
              <c:f>'Liability - Prop &amp; Direct'!$D$21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512-4CDD-B513-1DBD8357E7AC}"/>
              </c:ext>
            </c:extLst>
          </c:dPt>
          <c:dLbls>
            <c:dLbl>
              <c:idx val="7"/>
              <c:tx>
                <c:strRef>
                  <c:f>'Liability - Prop &amp; Direct'!$D$21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{7D2E0B59-497B-441B-A48A-7CEE7AAF26AA}</c15:txfldGUID>
                      <c15:f>'Liability - Prop &amp; Direct'!$D$21</c15:f>
                      <c15:dlblFieldTableCache>
                        <c:ptCount val="1"/>
                        <c:pt idx="0">
                          <c:v>2016</c:v>
                        </c:pt>
                      </c15:dlblFieldTableCache>
                    </c15:dlblFTEntry>
                  </c15:dlblFieldTable>
                  <c15:showDataLabelsRange val="0"/>
                </c:ext>
                <c:ext xmlns:c16="http://schemas.microsoft.com/office/drawing/2014/chart" uri="{C3380CC4-5D6E-409C-BE32-E72D297353CC}">
                  <c16:uniqueId val="{00000013-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2.375290650090121E-2</c:v>
                </c:pt>
                <c:pt idx="1">
                  <c:v>0.17642744096028373</c:v>
                </c:pt>
                <c:pt idx="2">
                  <c:v>0.3827448912177932</c:v>
                </c:pt>
                <c:pt idx="3">
                  <c:v>0.58455039503719464</c:v>
                </c:pt>
                <c:pt idx="4">
                  <c:v>0.78131515692760711</c:v>
                </c:pt>
                <c:pt idx="5">
                  <c:v>0.89557133428530988</c:v>
                </c:pt>
                <c:pt idx="6">
                  <c:v>1.0074071822894402</c:v>
                </c:pt>
                <c:pt idx="7">
                  <c:v>1.2880691114157325</c:v>
                </c:pt>
              </c:numCache>
            </c:numRef>
          </c:yVal>
          <c:smooth val="0"/>
          <c:extLst>
            <c:ext xmlns:c16="http://schemas.microsoft.com/office/drawing/2014/chart" uri="{C3380CC4-5D6E-409C-BE32-E72D297353CC}">
              <c16:uniqueId val="{00000014-2512-4CDD-B513-1DBD8357E7AC}"/>
            </c:ext>
          </c:extLst>
        </c:ser>
        <c:ser>
          <c:idx val="45"/>
          <c:order val="6"/>
          <c:tx>
            <c:strRef>
              <c:f>'Liability - Prop &amp; Direct'!$D$22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512-4CDD-B513-1DBD8357E7AC}"/>
              </c:ext>
            </c:extLst>
          </c:dPt>
          <c:dLbls>
            <c:dLbl>
              <c:idx val="6"/>
              <c:tx>
                <c:strRef>
                  <c:f>'Liability - Prop &amp; Direct'!$D$22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{187EBF5D-D6B0-42FF-ABCA-7679E65028FB}</c15:txfldGUID>
                      <c15:f>'Liability - Prop &amp; Direct'!$D$22</c15:f>
                      <c15:dlblFieldTableCache>
                        <c:ptCount val="1"/>
                        <c:pt idx="0">
                          <c:v>2017</c:v>
                        </c:pt>
                      </c15:dlblFieldTableCache>
                    </c15:dlblFTEntry>
                  </c15:dlblFieldTable>
                  <c15:showDataLabelsRange val="0"/>
                </c:ext>
                <c:ext xmlns:c16="http://schemas.microsoft.com/office/drawing/2014/chart" uri="{C3380CC4-5D6E-409C-BE32-E72D297353CC}">
                  <c16:uniqueId val="{00000016-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1.778237076377186E-2</c:v>
                </c:pt>
                <c:pt idx="1">
                  <c:v>0.16983770625915534</c:v>
                </c:pt>
                <c:pt idx="2">
                  <c:v>0.3985339728273028</c:v>
                </c:pt>
                <c:pt idx="3">
                  <c:v>0.65916800383468144</c:v>
                </c:pt>
                <c:pt idx="4">
                  <c:v>0.79442262081380899</c:v>
                </c:pt>
                <c:pt idx="5">
                  <c:v>0.98897097941153644</c:v>
                </c:pt>
                <c:pt idx="6">
                  <c:v>1.4053631760035818</c:v>
                </c:pt>
              </c:numCache>
            </c:numRef>
          </c:yVal>
          <c:smooth val="0"/>
          <c:extLst>
            <c:ext xmlns:c16="http://schemas.microsoft.com/office/drawing/2014/chart" uri="{C3380CC4-5D6E-409C-BE32-E72D297353CC}">
              <c16:uniqueId val="{00000017-2512-4CDD-B513-1DBD8357E7AC}"/>
            </c:ext>
          </c:extLst>
        </c:ser>
        <c:ser>
          <c:idx val="46"/>
          <c:order val="7"/>
          <c:tx>
            <c:strRef>
              <c:f>'Liability - Prop &amp; Direct'!$D$23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512-4CDD-B513-1DBD8357E7AC}"/>
              </c:ext>
            </c:extLst>
          </c:dPt>
          <c:dLbls>
            <c:dLbl>
              <c:idx val="5"/>
              <c:tx>
                <c:strRef>
                  <c:f>'Liability - Prop &amp; Direct'!$D$23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{90932300-2971-4B28-AB95-348AF8ACE326}</c15:txfldGUID>
                      <c15:f>'Liability - Prop &amp; Direct'!$D$23</c15:f>
                      <c15:dlblFieldTableCache>
                        <c:ptCount val="1"/>
                        <c:pt idx="0">
                          <c:v>2018</c:v>
                        </c:pt>
                      </c15:dlblFieldTableCache>
                    </c15:dlblFTEntry>
                  </c15:dlblFieldTable>
                  <c15:showDataLabelsRange val="0"/>
                </c:ext>
                <c:ext xmlns:c16="http://schemas.microsoft.com/office/drawing/2014/chart" uri="{C3380CC4-5D6E-409C-BE32-E72D297353CC}">
                  <c16:uniqueId val="{00000019-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1.7001125171805263E-2</c:v>
                </c:pt>
                <c:pt idx="1">
                  <c:v>0.18210013382658025</c:v>
                </c:pt>
                <c:pt idx="2">
                  <c:v>0.38074411437531147</c:v>
                </c:pt>
                <c:pt idx="3">
                  <c:v>0.57670298465954417</c:v>
                </c:pt>
                <c:pt idx="4">
                  <c:v>0.80586805532438532</c:v>
                </c:pt>
                <c:pt idx="5">
                  <c:v>1.3326395021264132</c:v>
                </c:pt>
              </c:numCache>
            </c:numRef>
          </c:yVal>
          <c:smooth val="0"/>
          <c:extLst>
            <c:ext xmlns:c16="http://schemas.microsoft.com/office/drawing/2014/chart" uri="{C3380CC4-5D6E-409C-BE32-E72D297353CC}">
              <c16:uniqueId val="{0000001A-2512-4CDD-B513-1DBD8357E7AC}"/>
            </c:ext>
          </c:extLst>
        </c:ser>
        <c:ser>
          <c:idx val="47"/>
          <c:order val="8"/>
          <c:tx>
            <c:strRef>
              <c:f>'Liability - Prop &amp; Direct'!$D$24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512-4CDD-B513-1DBD8357E7AC}"/>
              </c:ext>
            </c:extLst>
          </c:dPt>
          <c:dLbls>
            <c:dLbl>
              <c:idx val="4"/>
              <c:tx>
                <c:strRef>
                  <c:f>'Liability - Prop &amp; Direct'!$D$24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{1C5DE255-F14A-4E91-A543-684236F8BF8D}</c15:txfldGUID>
                      <c15:f>'Liability - Prop &amp; Direct'!$D$24</c15:f>
                      <c15:dlblFieldTableCache>
                        <c:ptCount val="1"/>
                        <c:pt idx="0">
                          <c:v>2019</c:v>
                        </c:pt>
                      </c15:dlblFieldTableCache>
                    </c15:dlblFTEntry>
                  </c15:dlblFieldTable>
                  <c15:showDataLabelsRange val="0"/>
                </c:ext>
                <c:ext xmlns:c16="http://schemas.microsoft.com/office/drawing/2014/chart" uri="{C3380CC4-5D6E-409C-BE32-E72D297353CC}">
                  <c16:uniqueId val="{0000001C-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2.9246726876337323E-2</c:v>
                </c:pt>
                <c:pt idx="1">
                  <c:v>0.16255538256724639</c:v>
                </c:pt>
                <c:pt idx="2">
                  <c:v>0.3349985799894607</c:v>
                </c:pt>
                <c:pt idx="3">
                  <c:v>0.50946581150547732</c:v>
                </c:pt>
                <c:pt idx="4">
                  <c:v>1.0973183427733249</c:v>
                </c:pt>
              </c:numCache>
            </c:numRef>
          </c:yVal>
          <c:smooth val="0"/>
          <c:extLst>
            <c:ext xmlns:c16="http://schemas.microsoft.com/office/drawing/2014/chart" uri="{C3380CC4-5D6E-409C-BE32-E72D297353CC}">
              <c16:uniqueId val="{0000001D-2512-4CDD-B513-1DBD8357E7AC}"/>
            </c:ext>
          </c:extLst>
        </c:ser>
        <c:ser>
          <c:idx val="48"/>
          <c:order val="9"/>
          <c:tx>
            <c:strRef>
              <c:f>'Liability - Prop &amp; Direct'!$D$25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512-4CDD-B513-1DBD8357E7AC}"/>
              </c:ext>
            </c:extLst>
          </c:dPt>
          <c:dLbls>
            <c:dLbl>
              <c:idx val="3"/>
              <c:tx>
                <c:strRef>
                  <c:f>'Liability - Prop &amp; Direct'!$D$25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{4E08266F-120F-4ACD-B824-6DD8F020DE54}</c15:txfldGUID>
                      <c15:f>'Liability - Prop &amp; Direct'!$D$25</c15:f>
                      <c15:dlblFieldTableCache>
                        <c:ptCount val="1"/>
                        <c:pt idx="0">
                          <c:v>2020</c:v>
                        </c:pt>
                      </c15:dlblFieldTableCache>
                    </c15:dlblFTEntry>
                  </c15:dlblFieldTable>
                  <c15:showDataLabelsRange val="0"/>
                </c:ext>
                <c:ext xmlns:c16="http://schemas.microsoft.com/office/drawing/2014/chart" uri="{C3380CC4-5D6E-409C-BE32-E72D297353CC}">
                  <c16:uniqueId val="{0000001F-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1.3990524045839E-2</c:v>
                </c:pt>
                <c:pt idx="1">
                  <c:v>0.119691040028261</c:v>
                </c:pt>
                <c:pt idx="2">
                  <c:v>0.27194884169347089</c:v>
                </c:pt>
                <c:pt idx="3">
                  <c:v>0.97050644356289018</c:v>
                </c:pt>
              </c:numCache>
            </c:numRef>
          </c:yVal>
          <c:smooth val="0"/>
          <c:extLst>
            <c:ext xmlns:c16="http://schemas.microsoft.com/office/drawing/2014/chart" uri="{C3380CC4-5D6E-409C-BE32-E72D297353CC}">
              <c16:uniqueId val="{00000020-2512-4CDD-B513-1DBD8357E7AC}"/>
            </c:ext>
          </c:extLst>
        </c:ser>
        <c:ser>
          <c:idx val="49"/>
          <c:order val="10"/>
          <c:tx>
            <c:strRef>
              <c:f>'Liability - Prop &amp; Direct'!$D$26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512-4CDD-B513-1DBD8357E7AC}"/>
              </c:ext>
            </c:extLst>
          </c:dPt>
          <c:dLbls>
            <c:dLbl>
              <c:idx val="2"/>
              <c:tx>
                <c:strRef>
                  <c:f>'Liability - Prop &amp; Direct'!$D$26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{DB293C63-ABC3-4790-A411-13DAC663E6C0}</c15:txfldGUID>
                      <c15:f>'Liability - Prop &amp; Direct'!$D$26</c15:f>
                      <c15:dlblFieldTableCache>
                        <c:ptCount val="1"/>
                        <c:pt idx="0">
                          <c:v>2021</c:v>
                        </c:pt>
                      </c15:dlblFieldTableCache>
                    </c15:dlblFTEntry>
                  </c15:dlblFieldTable>
                  <c15:showDataLabelsRange val="0"/>
                </c:ext>
                <c:ext xmlns:c16="http://schemas.microsoft.com/office/drawing/2014/chart" uri="{C3380CC4-5D6E-409C-BE32-E72D297353CC}">
                  <c16:uniqueId val="{00000022-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2.1999640088924119E-2</c:v>
                </c:pt>
                <c:pt idx="1">
                  <c:v>0.14100126309004568</c:v>
                </c:pt>
                <c:pt idx="2">
                  <c:v>0.92873138743169603</c:v>
                </c:pt>
              </c:numCache>
            </c:numRef>
          </c:yVal>
          <c:smooth val="0"/>
          <c:extLst>
            <c:ext xmlns:c16="http://schemas.microsoft.com/office/drawing/2014/chart" uri="{C3380CC4-5D6E-409C-BE32-E72D297353CC}">
              <c16:uniqueId val="{00000023-2512-4CDD-B513-1DBD8357E7AC}"/>
            </c:ext>
          </c:extLst>
        </c:ser>
        <c:ser>
          <c:idx val="50"/>
          <c:order val="11"/>
          <c:tx>
            <c:strRef>
              <c:f>'Liability - Prop &amp; Direct'!$D$27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Prop &amp; Direct'!$D$27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{4ED04E0D-7B2F-49F9-9CD0-70027C432F3E}</c15:txfldGUID>
                      <c15:f>'Liability - Prop &amp; Direct'!$D$27</c15:f>
                      <c15:dlblFieldTableCache>
                        <c:ptCount val="1"/>
                        <c:pt idx="0">
                          <c:v>2022</c:v>
                        </c:pt>
                      </c15:dlblFieldTableCache>
                    </c15:dlblFTEntry>
                  </c15:dlblFieldTable>
                  <c15:showDataLabelsRange val="0"/>
                </c:ext>
                <c:ext xmlns:c16="http://schemas.microsoft.com/office/drawing/2014/chart" uri="{C3380CC4-5D6E-409C-BE32-E72D297353CC}">
                  <c16:uniqueId val="{00000024-2512-4CDD-B513-1DBD8357E7A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4.2872266163416564E-2</c:v>
                </c:pt>
                <c:pt idx="1">
                  <c:v>0.94748837456330193</c:v>
                </c:pt>
              </c:numCache>
            </c:numRef>
          </c:yVal>
          <c:smooth val="0"/>
          <c:extLst>
            <c:ext xmlns:c16="http://schemas.microsoft.com/office/drawing/2014/chart" uri="{C3380CC4-5D6E-409C-BE32-E72D297353CC}">
              <c16:uniqueId val="{00000025-2512-4CDD-B513-1DBD8357E7A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6"/>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 - All Lines'!$D$16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D4E9-431F-A1ED-3EEED96E5353}"/>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D4E9-431F-A1ED-3EEED96E5353}"/>
              </c:ext>
            </c:extLst>
          </c:dPt>
          <c:dLbls>
            <c:dLbl>
              <c:idx val="12"/>
              <c:tx>
                <c:strRef>
                  <c:f>'SR Reinsurance - All Lines'!$D$16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{DA4A5270-7D10-4472-B1B5-5833FE688A7E}</c15:txfldGUID>
                      <c15:f>'SR Reinsurance - All Lines'!$D$16</c15:f>
                      <c15:dlblFieldTableCache>
                        <c:ptCount val="1"/>
                        <c:pt idx="0">
                          <c:v>2011</c:v>
                        </c:pt>
                      </c15:dlblFieldTableCache>
                    </c15:dlblFTEntry>
                  </c15:dlblFieldTable>
                  <c15:showDataLabelsRange val="0"/>
                </c:ext>
                <c:ext xmlns:c16="http://schemas.microsoft.com/office/drawing/2014/chart" uri="{C3380CC4-5D6E-409C-BE32-E72D297353CC}">
                  <c16:uniqueId val="{00000002-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0.28842206287307715</c:v>
                </c:pt>
                <c:pt idx="1">
                  <c:v>0.63882197453012968</c:v>
                </c:pt>
                <c:pt idx="2">
                  <c:v>0.7307907665402098</c:v>
                </c:pt>
                <c:pt idx="3">
                  <c:v>0.78584876037067064</c:v>
                </c:pt>
                <c:pt idx="4">
                  <c:v>0.81569524290103024</c:v>
                </c:pt>
                <c:pt idx="5">
                  <c:v>0.82906684165916389</c:v>
                </c:pt>
                <c:pt idx="6">
                  <c:v>0.84020095270746253</c:v>
                </c:pt>
                <c:pt idx="7">
                  <c:v>0.87403845401265312</c:v>
                </c:pt>
                <c:pt idx="8">
                  <c:v>0.89001900359143515</c:v>
                </c:pt>
                <c:pt idx="9">
                  <c:v>0.89610686760702407</c:v>
                </c:pt>
                <c:pt idx="10">
                  <c:v>0.88971294774055742</c:v>
                </c:pt>
                <c:pt idx="11">
                  <c:v>0.8877096089137525</c:v>
                </c:pt>
                <c:pt idx="12">
                  <c:v>0.89962402998239621</c:v>
                </c:pt>
              </c:numCache>
            </c:numRef>
          </c:yVal>
          <c:smooth val="0"/>
          <c:extLst>
            <c:ext xmlns:c16="http://schemas.microsoft.com/office/drawing/2014/chart" uri="{C3380CC4-5D6E-409C-BE32-E72D297353CC}">
              <c16:uniqueId val="{00000003-D4E9-431F-A1ED-3EEED96E5353}"/>
            </c:ext>
          </c:extLst>
        </c:ser>
        <c:ser>
          <c:idx val="40"/>
          <c:order val="1"/>
          <c:tx>
            <c:strRef>
              <c:f>'SR Reinsurance - All Lines'!$D$17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D4E9-431F-A1ED-3EEED96E5353}"/>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D4E9-431F-A1ED-3EEED96E5353}"/>
              </c:ext>
            </c:extLst>
          </c:dPt>
          <c:dLbls>
            <c:dLbl>
              <c:idx val="11"/>
              <c:tx>
                <c:strRef>
                  <c:f>'SR Reinsurance - All Lines'!$D$17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{E430380C-46B7-4867-B7EC-0FCF9E05101B}</c15:txfldGUID>
                      <c15:f>'SR Reinsurance - All Lines'!$D$17</c15:f>
                      <c15:dlblFieldTableCache>
                        <c:ptCount val="1"/>
                        <c:pt idx="0">
                          <c:v>2012</c:v>
                        </c:pt>
                      </c15:dlblFieldTableCache>
                    </c15:dlblFTEntry>
                  </c15:dlblFieldTable>
                  <c15:showDataLabelsRange val="0"/>
                </c:ext>
                <c:ext xmlns:c16="http://schemas.microsoft.com/office/drawing/2014/chart" uri="{C3380CC4-5D6E-409C-BE32-E72D297353CC}">
                  <c16:uniqueId val="{00000006-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0.12596783787307336</c:v>
                </c:pt>
                <c:pt idx="1">
                  <c:v>0.46260482869097402</c:v>
                </c:pt>
                <c:pt idx="2">
                  <c:v>0.55675588621022287</c:v>
                </c:pt>
                <c:pt idx="3">
                  <c:v>0.59325786620473708</c:v>
                </c:pt>
                <c:pt idx="4">
                  <c:v>0.61558157556006388</c:v>
                </c:pt>
                <c:pt idx="5">
                  <c:v>0.63354968582849946</c:v>
                </c:pt>
                <c:pt idx="6">
                  <c:v>0.63815017566035859</c:v>
                </c:pt>
                <c:pt idx="7">
                  <c:v>0.64630237050486061</c:v>
                </c:pt>
                <c:pt idx="8">
                  <c:v>0.65155708739373874</c:v>
                </c:pt>
                <c:pt idx="9">
                  <c:v>0.65533375234863522</c:v>
                </c:pt>
                <c:pt idx="10">
                  <c:v>0.65925992609812689</c:v>
                </c:pt>
                <c:pt idx="11">
                  <c:v>0.67725064031927018</c:v>
                </c:pt>
              </c:numCache>
            </c:numRef>
          </c:yVal>
          <c:smooth val="0"/>
          <c:extLst>
            <c:ext xmlns:c16="http://schemas.microsoft.com/office/drawing/2014/chart" uri="{C3380CC4-5D6E-409C-BE32-E72D297353CC}">
              <c16:uniqueId val="{00000007-D4E9-431F-A1ED-3EEED96E5353}"/>
            </c:ext>
          </c:extLst>
        </c:ser>
        <c:ser>
          <c:idx val="41"/>
          <c:order val="2"/>
          <c:tx>
            <c:strRef>
              <c:f>'SR Reinsurance - All Lines'!$D$18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D4E9-431F-A1ED-3EEED96E5353}"/>
              </c:ext>
            </c:extLst>
          </c:dPt>
          <c:dLbls>
            <c:dLbl>
              <c:idx val="10"/>
              <c:tx>
                <c:strRef>
                  <c:f>'SR Reinsurance - All Lines'!$D$18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{B063976F-AE3D-4A1F-8C1E-128F6730CD22}</c15:txfldGUID>
                      <c15:f>'SR Reinsurance - All Lines'!$D$18</c15:f>
                      <c15:dlblFieldTableCache>
                        <c:ptCount val="1"/>
                        <c:pt idx="0">
                          <c:v>2013</c:v>
                        </c:pt>
                      </c15:dlblFieldTableCache>
                    </c15:dlblFTEntry>
                  </c15:dlblFieldTable>
                  <c15:showDataLabelsRange val="0"/>
                </c:ext>
                <c:ext xmlns:c16="http://schemas.microsoft.com/office/drawing/2014/chart" uri="{C3380CC4-5D6E-409C-BE32-E72D297353CC}">
                  <c16:uniqueId val="{00000009-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0.13500306189698288</c:v>
                </c:pt>
                <c:pt idx="1">
                  <c:v>0.44663979892068306</c:v>
                </c:pt>
                <c:pt idx="2">
                  <c:v>0.54244646152411669</c:v>
                </c:pt>
                <c:pt idx="3">
                  <c:v>0.57479526050427698</c:v>
                </c:pt>
                <c:pt idx="4">
                  <c:v>0.60051368698136565</c:v>
                </c:pt>
                <c:pt idx="5">
                  <c:v>0.6159006145799325</c:v>
                </c:pt>
                <c:pt idx="6">
                  <c:v>0.62694497690313544</c:v>
                </c:pt>
                <c:pt idx="7">
                  <c:v>0.63183140810657701</c:v>
                </c:pt>
                <c:pt idx="8">
                  <c:v>0.63866379143872576</c:v>
                </c:pt>
                <c:pt idx="9">
                  <c:v>0.6440758141707924</c:v>
                </c:pt>
                <c:pt idx="10">
                  <c:v>0.66318116116933212</c:v>
                </c:pt>
              </c:numCache>
            </c:numRef>
          </c:yVal>
          <c:smooth val="0"/>
          <c:extLst>
            <c:ext xmlns:c16="http://schemas.microsoft.com/office/drawing/2014/chart" uri="{C3380CC4-5D6E-409C-BE32-E72D297353CC}">
              <c16:uniqueId val="{0000000A-D4E9-431F-A1ED-3EEED96E5353}"/>
            </c:ext>
          </c:extLst>
        </c:ser>
        <c:ser>
          <c:idx val="42"/>
          <c:order val="3"/>
          <c:tx>
            <c:strRef>
              <c:f>'SR Reinsurance - All Lines'!$D$19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D4E9-431F-A1ED-3EEED96E5353}"/>
              </c:ext>
            </c:extLst>
          </c:dPt>
          <c:dLbls>
            <c:dLbl>
              <c:idx val="9"/>
              <c:tx>
                <c:strRef>
                  <c:f>'SR Reinsurance - All Lines'!$D$19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{91EE062E-1BBD-4F5F-A325-BC05D3D03E8C}</c15:txfldGUID>
                      <c15:f>'SR Reinsurance - All Lines'!$D$19</c15:f>
                      <c15:dlblFieldTableCache>
                        <c:ptCount val="1"/>
                        <c:pt idx="0">
                          <c:v>2014</c:v>
                        </c:pt>
                      </c15:dlblFieldTableCache>
                    </c15:dlblFTEntry>
                  </c15:dlblFieldTable>
                  <c15:showDataLabelsRange val="0"/>
                </c:ext>
                <c:ext xmlns:c16="http://schemas.microsoft.com/office/drawing/2014/chart" uri="{C3380CC4-5D6E-409C-BE32-E72D297353CC}">
                  <c16:uniqueId val="{0000000C-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0.10314666611786651</c:v>
                </c:pt>
                <c:pt idx="1">
                  <c:v>0.39385907173075047</c:v>
                </c:pt>
                <c:pt idx="2">
                  <c:v>0.49947303696555678</c:v>
                </c:pt>
                <c:pt idx="3">
                  <c:v>0.55080033304434228</c:v>
                </c:pt>
                <c:pt idx="4">
                  <c:v>0.59171009904795824</c:v>
                </c:pt>
                <c:pt idx="5">
                  <c:v>0.62849667025620171</c:v>
                </c:pt>
                <c:pt idx="6">
                  <c:v>0.64939446326530292</c:v>
                </c:pt>
                <c:pt idx="7">
                  <c:v>0.66002511130184349</c:v>
                </c:pt>
                <c:pt idx="8">
                  <c:v>0.66981280261640574</c:v>
                </c:pt>
                <c:pt idx="9">
                  <c:v>0.70401012615010272</c:v>
                </c:pt>
              </c:numCache>
            </c:numRef>
          </c:yVal>
          <c:smooth val="0"/>
          <c:extLst>
            <c:ext xmlns:c16="http://schemas.microsoft.com/office/drawing/2014/chart" uri="{C3380CC4-5D6E-409C-BE32-E72D297353CC}">
              <c16:uniqueId val="{0000000D-D4E9-431F-A1ED-3EEED96E5353}"/>
            </c:ext>
          </c:extLst>
        </c:ser>
        <c:ser>
          <c:idx val="43"/>
          <c:order val="4"/>
          <c:tx>
            <c:strRef>
              <c:f>'SR Reinsurance - All Lines'!$D$20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D4E9-431F-A1ED-3EEED96E5353}"/>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D4E9-431F-A1ED-3EEED96E5353}"/>
              </c:ext>
            </c:extLst>
          </c:dPt>
          <c:dLbls>
            <c:dLbl>
              <c:idx val="8"/>
              <c:tx>
                <c:strRef>
                  <c:f>'SR Reinsurance - All Lines'!$D$20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{CB059BB5-6E00-4A76-B988-ED0535D4967F}</c15:txfldGUID>
                      <c15:f>'SR Reinsurance - All Lines'!$D$20</c15:f>
                      <c15:dlblFieldTableCache>
                        <c:ptCount val="1"/>
                        <c:pt idx="0">
                          <c:v>2015</c:v>
                        </c:pt>
                      </c15:dlblFieldTableCache>
                    </c15:dlblFTEntry>
                  </c15:dlblFieldTable>
                  <c15:showDataLabelsRange val="0"/>
                </c:ext>
                <c:ext xmlns:c16="http://schemas.microsoft.com/office/drawing/2014/chart" uri="{C3380CC4-5D6E-409C-BE32-E72D297353CC}">
                  <c16:uniqueId val="{00000010-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0.11972727507141426</c:v>
                </c:pt>
                <c:pt idx="1">
                  <c:v>0.42917217020054599</c:v>
                </c:pt>
                <c:pt idx="2">
                  <c:v>0.58381949867985183</c:v>
                </c:pt>
                <c:pt idx="3">
                  <c:v>0.63919772048241463</c:v>
                </c:pt>
                <c:pt idx="4">
                  <c:v>0.68335272819786397</c:v>
                </c:pt>
                <c:pt idx="5">
                  <c:v>0.71510649324681286</c:v>
                </c:pt>
                <c:pt idx="6">
                  <c:v>0.73314273105346472</c:v>
                </c:pt>
                <c:pt idx="7">
                  <c:v>0.74636907225146354</c:v>
                </c:pt>
                <c:pt idx="8">
                  <c:v>0.78543022394190454</c:v>
                </c:pt>
              </c:numCache>
            </c:numRef>
          </c:yVal>
          <c:smooth val="0"/>
          <c:extLst>
            <c:ext xmlns:c16="http://schemas.microsoft.com/office/drawing/2014/chart" uri="{C3380CC4-5D6E-409C-BE32-E72D297353CC}">
              <c16:uniqueId val="{00000011-D4E9-431F-A1ED-3EEED96E5353}"/>
            </c:ext>
          </c:extLst>
        </c:ser>
        <c:ser>
          <c:idx val="44"/>
          <c:order val="5"/>
          <c:tx>
            <c:strRef>
              <c:f>'SR Reinsurance - All Lines'!$D$21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D4E9-431F-A1ED-3EEED96E5353}"/>
              </c:ext>
            </c:extLst>
          </c:dPt>
          <c:dLbls>
            <c:dLbl>
              <c:idx val="7"/>
              <c:tx>
                <c:strRef>
                  <c:f>'SR Reinsurance - All Lines'!$D$21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{55897A90-C7CA-4AC2-AF3D-51165E96C061}</c15:txfldGUID>
                      <c15:f>'SR Reinsurance - All Lines'!$D$21</c15:f>
                      <c15:dlblFieldTableCache>
                        <c:ptCount val="1"/>
                        <c:pt idx="0">
                          <c:v>2016</c:v>
                        </c:pt>
                      </c15:dlblFieldTableCache>
                    </c15:dlblFTEntry>
                  </c15:dlblFieldTable>
                  <c15:showDataLabelsRange val="0"/>
                </c:ext>
                <c:ext xmlns:c16="http://schemas.microsoft.com/office/drawing/2014/chart" uri="{C3380CC4-5D6E-409C-BE32-E72D297353CC}">
                  <c16:uniqueId val="{00000013-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0.12990137622814119</c:v>
                </c:pt>
                <c:pt idx="1">
                  <c:v>0.47938494194975473</c:v>
                </c:pt>
                <c:pt idx="2">
                  <c:v>0.62643422063534948</c:v>
                </c:pt>
                <c:pt idx="3">
                  <c:v>0.69641015781762639</c:v>
                </c:pt>
                <c:pt idx="4">
                  <c:v>0.74287012997447044</c:v>
                </c:pt>
                <c:pt idx="5">
                  <c:v>0.77828626345929264</c:v>
                </c:pt>
                <c:pt idx="6">
                  <c:v>0.8040349607831494</c:v>
                </c:pt>
                <c:pt idx="7">
                  <c:v>0.88551046871309602</c:v>
                </c:pt>
              </c:numCache>
            </c:numRef>
          </c:yVal>
          <c:smooth val="0"/>
          <c:extLst>
            <c:ext xmlns:c16="http://schemas.microsoft.com/office/drawing/2014/chart" uri="{C3380CC4-5D6E-409C-BE32-E72D297353CC}">
              <c16:uniqueId val="{00000014-D4E9-431F-A1ED-3EEED96E5353}"/>
            </c:ext>
          </c:extLst>
        </c:ser>
        <c:ser>
          <c:idx val="45"/>
          <c:order val="6"/>
          <c:tx>
            <c:strRef>
              <c:f>'SR Reinsurance - All Lines'!$D$22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D4E9-431F-A1ED-3EEED96E5353}"/>
              </c:ext>
            </c:extLst>
          </c:dPt>
          <c:dLbls>
            <c:dLbl>
              <c:idx val="6"/>
              <c:tx>
                <c:strRef>
                  <c:f>'SR Reinsurance - All Lines'!$D$22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{41D16F4B-8347-4328-8CA5-AE2D054F57E1}</c15:txfldGUID>
                      <c15:f>'SR Reinsurance - All Lines'!$D$22</c15:f>
                      <c15:dlblFieldTableCache>
                        <c:ptCount val="1"/>
                        <c:pt idx="0">
                          <c:v>2017</c:v>
                        </c:pt>
                      </c15:dlblFieldTableCache>
                    </c15:dlblFTEntry>
                  </c15:dlblFieldTable>
                  <c15:showDataLabelsRange val="0"/>
                </c:ext>
                <c:ext xmlns:c16="http://schemas.microsoft.com/office/drawing/2014/chart" uri="{C3380CC4-5D6E-409C-BE32-E72D297353CC}">
                  <c16:uniqueId val="{00000016-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0.21560472573040232</c:v>
                </c:pt>
                <c:pt idx="1">
                  <c:v>0.63677387221602255</c:v>
                </c:pt>
                <c:pt idx="2">
                  <c:v>0.80331030158292482</c:v>
                </c:pt>
                <c:pt idx="3">
                  <c:v>0.87601173614258354</c:v>
                </c:pt>
                <c:pt idx="4">
                  <c:v>0.92040605179839974</c:v>
                </c:pt>
                <c:pt idx="5">
                  <c:v>0.96954365949876298</c:v>
                </c:pt>
                <c:pt idx="6">
                  <c:v>1.0741636037711786</c:v>
                </c:pt>
              </c:numCache>
            </c:numRef>
          </c:yVal>
          <c:smooth val="0"/>
          <c:extLst>
            <c:ext xmlns:c16="http://schemas.microsoft.com/office/drawing/2014/chart" uri="{C3380CC4-5D6E-409C-BE32-E72D297353CC}">
              <c16:uniqueId val="{00000017-D4E9-431F-A1ED-3EEED96E5353}"/>
            </c:ext>
          </c:extLst>
        </c:ser>
        <c:ser>
          <c:idx val="46"/>
          <c:order val="7"/>
          <c:tx>
            <c:strRef>
              <c:f>'SR Reinsurance - All Lines'!$D$23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D4E9-431F-A1ED-3EEED96E5353}"/>
              </c:ext>
            </c:extLst>
          </c:dPt>
          <c:dLbls>
            <c:dLbl>
              <c:idx val="5"/>
              <c:tx>
                <c:strRef>
                  <c:f>'SR Reinsurance - All Lines'!$D$23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{82979E0B-B3BE-4E1B-8C15-3CA1D8F8FFB5}</c15:txfldGUID>
                      <c15:f>'SR Reinsurance - All Lines'!$D$23</c15:f>
                      <c15:dlblFieldTableCache>
                        <c:ptCount val="1"/>
                        <c:pt idx="0">
                          <c:v>2018</c:v>
                        </c:pt>
                      </c15:dlblFieldTableCache>
                    </c15:dlblFTEntry>
                  </c15:dlblFieldTable>
                  <c15:showDataLabelsRange val="0"/>
                </c:ext>
                <c:ext xmlns:c16="http://schemas.microsoft.com/office/drawing/2014/chart" uri="{C3380CC4-5D6E-409C-BE32-E72D297353CC}">
                  <c16:uniqueId val="{00000019-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0.15480157554630017</c:v>
                </c:pt>
                <c:pt idx="1">
                  <c:v>0.64384273385829827</c:v>
                </c:pt>
                <c:pt idx="2">
                  <c:v>0.80320670480330913</c:v>
                </c:pt>
                <c:pt idx="3">
                  <c:v>0.8804336685753722</c:v>
                </c:pt>
                <c:pt idx="4">
                  <c:v>0.94635694183860652</c:v>
                </c:pt>
                <c:pt idx="5">
                  <c:v>1.0854242056356485</c:v>
                </c:pt>
              </c:numCache>
            </c:numRef>
          </c:yVal>
          <c:smooth val="0"/>
          <c:extLst>
            <c:ext xmlns:c16="http://schemas.microsoft.com/office/drawing/2014/chart" uri="{C3380CC4-5D6E-409C-BE32-E72D297353CC}">
              <c16:uniqueId val="{0000001A-D4E9-431F-A1ED-3EEED96E5353}"/>
            </c:ext>
          </c:extLst>
        </c:ser>
        <c:ser>
          <c:idx val="47"/>
          <c:order val="8"/>
          <c:tx>
            <c:strRef>
              <c:f>'SR Reinsurance - All Lines'!$D$24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D4E9-431F-A1ED-3EEED96E5353}"/>
              </c:ext>
            </c:extLst>
          </c:dPt>
          <c:dLbls>
            <c:dLbl>
              <c:idx val="4"/>
              <c:tx>
                <c:strRef>
                  <c:f>'SR Reinsurance - All Lines'!$D$24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{91508744-291D-493A-9B2D-874B30786056}</c15:txfldGUID>
                      <c15:f>'SR Reinsurance - All Lines'!$D$24</c15:f>
                      <c15:dlblFieldTableCache>
                        <c:ptCount val="1"/>
                        <c:pt idx="0">
                          <c:v>2019</c:v>
                        </c:pt>
                      </c15:dlblFieldTableCache>
                    </c15:dlblFTEntry>
                  </c15:dlblFieldTable>
                  <c15:showDataLabelsRange val="0"/>
                </c:ext>
                <c:ext xmlns:c16="http://schemas.microsoft.com/office/drawing/2014/chart" uri="{C3380CC4-5D6E-409C-BE32-E72D297353CC}">
                  <c16:uniqueId val="{0000001C-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0.20315883171814794</c:v>
                </c:pt>
                <c:pt idx="1">
                  <c:v>0.55508658797712485</c:v>
                </c:pt>
                <c:pt idx="2">
                  <c:v>0.71482396116059999</c:v>
                </c:pt>
                <c:pt idx="3">
                  <c:v>0.78911539952536502</c:v>
                </c:pt>
                <c:pt idx="4">
                  <c:v>1.0004485995724435</c:v>
                </c:pt>
              </c:numCache>
            </c:numRef>
          </c:yVal>
          <c:smooth val="0"/>
          <c:extLst>
            <c:ext xmlns:c16="http://schemas.microsoft.com/office/drawing/2014/chart" uri="{C3380CC4-5D6E-409C-BE32-E72D297353CC}">
              <c16:uniqueId val="{0000001D-D4E9-431F-A1ED-3EEED96E5353}"/>
            </c:ext>
          </c:extLst>
        </c:ser>
        <c:ser>
          <c:idx val="48"/>
          <c:order val="9"/>
          <c:tx>
            <c:strRef>
              <c:f>'SR Reinsurance - All Lines'!$D$25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D4E9-431F-A1ED-3EEED96E5353}"/>
              </c:ext>
            </c:extLst>
          </c:dPt>
          <c:dLbls>
            <c:dLbl>
              <c:idx val="3"/>
              <c:tx>
                <c:strRef>
                  <c:f>'SR Reinsurance - All Lines'!$D$25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{94FF5CDE-5F00-4B15-A084-33C8AA27E529}</c15:txfldGUID>
                      <c15:f>'SR Reinsurance - All Lines'!$D$25</c15:f>
                      <c15:dlblFieldTableCache>
                        <c:ptCount val="1"/>
                        <c:pt idx="0">
                          <c:v>2020</c:v>
                        </c:pt>
                      </c15:dlblFieldTableCache>
                    </c15:dlblFTEntry>
                  </c15:dlblFieldTable>
                  <c15:showDataLabelsRange val="0"/>
                </c:ext>
                <c:ext xmlns:c16="http://schemas.microsoft.com/office/drawing/2014/chart" uri="{C3380CC4-5D6E-409C-BE32-E72D297353CC}">
                  <c16:uniqueId val="{0000001F-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0.11501964969783758</c:v>
                </c:pt>
                <c:pt idx="1">
                  <c:v>0.39654447598854026</c:v>
                </c:pt>
                <c:pt idx="2">
                  <c:v>0.54808755825243594</c:v>
                </c:pt>
                <c:pt idx="3">
                  <c:v>0.84538262510608886</c:v>
                </c:pt>
              </c:numCache>
            </c:numRef>
          </c:yVal>
          <c:smooth val="0"/>
          <c:extLst>
            <c:ext xmlns:c16="http://schemas.microsoft.com/office/drawing/2014/chart" uri="{C3380CC4-5D6E-409C-BE32-E72D297353CC}">
              <c16:uniqueId val="{00000020-D4E9-431F-A1ED-3EEED96E5353}"/>
            </c:ext>
          </c:extLst>
        </c:ser>
        <c:ser>
          <c:idx val="49"/>
          <c:order val="10"/>
          <c:tx>
            <c:strRef>
              <c:f>'SR Reinsurance - All Lines'!$D$26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D4E9-431F-A1ED-3EEED96E5353}"/>
              </c:ext>
            </c:extLst>
          </c:dPt>
          <c:dLbls>
            <c:dLbl>
              <c:idx val="2"/>
              <c:tx>
                <c:strRef>
                  <c:f>'SR Reinsurance - All Lines'!$D$26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{87787F58-CC97-48E1-BA05-5B58BC2B5089}</c15:txfldGUID>
                      <c15:f>'SR Reinsurance - All Lines'!$D$26</c15:f>
                      <c15:dlblFieldTableCache>
                        <c:ptCount val="1"/>
                        <c:pt idx="0">
                          <c:v>2021</c:v>
                        </c:pt>
                      </c15:dlblFieldTableCache>
                    </c15:dlblFTEntry>
                  </c15:dlblFieldTable>
                  <c15:showDataLabelsRange val="0"/>
                </c:ext>
                <c:ext xmlns:c16="http://schemas.microsoft.com/office/drawing/2014/chart" uri="{C3380CC4-5D6E-409C-BE32-E72D297353CC}">
                  <c16:uniqueId val="{00000022-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0.14462487787160144</c:v>
                </c:pt>
                <c:pt idx="1">
                  <c:v>0.45434346992432634</c:v>
                </c:pt>
                <c:pt idx="2">
                  <c:v>0.87496149599341555</c:v>
                </c:pt>
              </c:numCache>
            </c:numRef>
          </c:yVal>
          <c:smooth val="0"/>
          <c:extLst>
            <c:ext xmlns:c16="http://schemas.microsoft.com/office/drawing/2014/chart" uri="{C3380CC4-5D6E-409C-BE32-E72D297353CC}">
              <c16:uniqueId val="{00000023-D4E9-431F-A1ED-3EEED96E5353}"/>
            </c:ext>
          </c:extLst>
        </c:ser>
        <c:ser>
          <c:idx val="50"/>
          <c:order val="11"/>
          <c:tx>
            <c:strRef>
              <c:f>'SR Reinsurance - All Lines'!$D$27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Reinsurance - All Lines'!$D$27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{067A903A-15BD-4879-9069-D988BEB48F95}</c15:txfldGUID>
                      <c15:f>'SR Reinsurance - All Lines'!$D$27</c15:f>
                      <c15:dlblFieldTableCache>
                        <c:ptCount val="1"/>
                        <c:pt idx="0">
                          <c:v>2022</c:v>
                        </c:pt>
                      </c15:dlblFieldTableCache>
                    </c15:dlblFTEntry>
                  </c15:dlblFieldTable>
                  <c15:showDataLabelsRange val="0"/>
                </c:ext>
                <c:ext xmlns:c16="http://schemas.microsoft.com/office/drawing/2014/chart" uri="{C3380CC4-5D6E-409C-BE32-E72D297353CC}">
                  <c16:uniqueId val="{00000024-D4E9-431F-A1ED-3EEED96E535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0.22970426042217426</c:v>
                </c:pt>
                <c:pt idx="1">
                  <c:v>0.86764887051111739</c:v>
                </c:pt>
              </c:numCache>
            </c:numRef>
          </c:yVal>
          <c:smooth val="0"/>
          <c:extLst>
            <c:ext xmlns:c16="http://schemas.microsoft.com/office/drawing/2014/chart" uri="{C3380CC4-5D6E-409C-BE32-E72D297353CC}">
              <c16:uniqueId val="{00000025-D4E9-431F-A1ED-3EEED96E535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Prop &amp; Direct'!$H$50</c:f>
              <c:strCache>
                <c:ptCount val="1"/>
                <c:pt idx="0">
                  <c:v>Paid Losses</c:v>
                </c:pt>
              </c:strCache>
            </c:strRef>
          </c:tx>
          <c:spPr>
            <a:solidFill>
              <a:srgbClr val="C1BDDC"/>
            </a:solidFill>
            <a:ln w="3175">
              <a:solidFill>
                <a:srgbClr val="FFFFFF"/>
              </a:solidFill>
              <a:prstDash val="solid"/>
            </a:ln>
          </c:spPr>
          <c:invertIfNegative val="0"/>
          <c:cat>
            <c:numRef>
              <c:f>'Liability - Prop &amp; Direct'!$D$12:$D$28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Prop &amp; Direct'!$H$51:$H$66</c:f>
              <c:numCache>
                <c:formatCode>0%</c:formatCode>
                <c:ptCount val="16"/>
                <c:pt idx="0">
                  <c:v>0.77014701918369965</c:v>
                </c:pt>
                <c:pt idx="1">
                  <c:v>0.8974274529722962</c:v>
                </c:pt>
                <c:pt idx="2">
                  <c:v>0.90447695566264252</c:v>
                </c:pt>
                <c:pt idx="3">
                  <c:v>0.80586466353659103</c:v>
                </c:pt>
                <c:pt idx="4">
                  <c:v>0.75775782598127694</c:v>
                </c:pt>
                <c:pt idx="5">
                  <c:v>0.8102686410178781</c:v>
                </c:pt>
                <c:pt idx="6">
                  <c:v>0.80645623427441215</c:v>
                </c:pt>
                <c:pt idx="7">
                  <c:v>0.96973011582844504</c:v>
                </c:pt>
                <c:pt idx="8">
                  <c:v>0.84213203661509439</c:v>
                </c:pt>
                <c:pt idx="9">
                  <c:v>0.790096843803065</c:v>
                </c:pt>
                <c:pt idx="10">
                  <c:v>0.72562439280400792</c:v>
                </c:pt>
                <c:pt idx="11">
                  <c:v>0.54946261194522417</c:v>
                </c:pt>
                <c:pt idx="12">
                  <c:v>0.30312648186072561</c:v>
                </c:pt>
                <c:pt idx="13">
                  <c:v>0.1242948460366483</c:v>
                </c:pt>
                <c:pt idx="14">
                  <c:v>6.4899769951778805E-2</c:v>
                </c:pt>
                <c:pt idx="15">
                  <c:v>1.0452933961943391E-2</c:v>
                </c:pt>
              </c:numCache>
            </c:numRef>
          </c:val>
          <c:extLst>
            <c:ext xmlns:c16="http://schemas.microsoft.com/office/drawing/2014/chart" uri="{C3380CC4-5D6E-409C-BE32-E72D297353CC}">
              <c16:uniqueId val="{00000000-8178-4FC3-AF86-80420CE6B3AC}"/>
            </c:ext>
          </c:extLst>
        </c:ser>
        <c:ser>
          <c:idx val="2"/>
          <c:order val="2"/>
          <c:tx>
            <c:strRef>
              <c:f>'Liability - Prop &amp; Direct'!$I$50</c:f>
              <c:strCache>
                <c:ptCount val="1"/>
                <c:pt idx="0">
                  <c:v>Case Reserves</c:v>
                </c:pt>
              </c:strCache>
            </c:strRef>
          </c:tx>
          <c:spPr>
            <a:solidFill>
              <a:srgbClr val="FCAF86"/>
            </a:solidFill>
            <a:ln w="12700">
              <a:solidFill>
                <a:srgbClr val="FFFFFF"/>
              </a:solidFill>
              <a:prstDash val="solid"/>
            </a:ln>
          </c:spPr>
          <c:invertIfNegative val="0"/>
          <c:cat>
            <c:numRef>
              <c:f>'Liability - Prop &amp; Direct'!$D$12:$D$28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Prop &amp; Direct'!$I$51:$I$66</c:f>
              <c:numCache>
                <c:formatCode>0%</c:formatCode>
                <c:ptCount val="16"/>
                <c:pt idx="0">
                  <c:v>2.6372206992710451E-2</c:v>
                </c:pt>
                <c:pt idx="1">
                  <c:v>3.3930020755127459E-2</c:v>
                </c:pt>
                <c:pt idx="2">
                  <c:v>4.0327803521758937E-2</c:v>
                </c:pt>
                <c:pt idx="3">
                  <c:v>5.0655818642968864E-2</c:v>
                </c:pt>
                <c:pt idx="4">
                  <c:v>5.9582413190660315E-2</c:v>
                </c:pt>
                <c:pt idx="5">
                  <c:v>7.2972381299554676E-2</c:v>
                </c:pt>
                <c:pt idx="6">
                  <c:v>8.3290860547231352E-2</c:v>
                </c:pt>
                <c:pt idx="7">
                  <c:v>0.11873519507964178</c:v>
                </c:pt>
                <c:pt idx="8">
                  <c:v>0.14940668612144842</c:v>
                </c:pt>
                <c:pt idx="9">
                  <c:v>0.2173103384863749</c:v>
                </c:pt>
                <c:pt idx="10">
                  <c:v>0.2633465866075283</c:v>
                </c:pt>
                <c:pt idx="11">
                  <c:v>0.25640544337916144</c:v>
                </c:pt>
                <c:pt idx="12">
                  <c:v>0.20633932964475177</c:v>
                </c:pt>
                <c:pt idx="13">
                  <c:v>0.14765399565682255</c:v>
                </c:pt>
                <c:pt idx="14">
                  <c:v>7.6101493138266876E-2</c:v>
                </c:pt>
                <c:pt idx="15">
                  <c:v>3.2419332201473181E-2</c:v>
                </c:pt>
              </c:numCache>
            </c:numRef>
          </c:val>
          <c:extLst>
            <c:ext xmlns:c16="http://schemas.microsoft.com/office/drawing/2014/chart" uri="{C3380CC4-5D6E-409C-BE32-E72D297353CC}">
              <c16:uniqueId val="{00000001-8178-4FC3-AF86-80420CE6B3AC}"/>
            </c:ext>
          </c:extLst>
        </c:ser>
        <c:ser>
          <c:idx val="3"/>
          <c:order val="3"/>
          <c:tx>
            <c:strRef>
              <c:f>'Liability - Prop &amp; Direct'!$J$50</c:f>
              <c:strCache>
                <c:ptCount val="1"/>
                <c:pt idx="0">
                  <c:v>IBNR</c:v>
                </c:pt>
              </c:strCache>
            </c:strRef>
          </c:tx>
          <c:spPr>
            <a:solidFill>
              <a:srgbClr val="A3D6D5"/>
            </a:solidFill>
            <a:ln w="12700">
              <a:solidFill>
                <a:srgbClr val="FFFFFF"/>
              </a:solidFill>
              <a:prstDash val="solid"/>
            </a:ln>
          </c:spPr>
          <c:invertIfNegative val="0"/>
          <c:cat>
            <c:numRef>
              <c:f>'Liability - Prop &amp; Direct'!$D$12:$D$28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Prop &amp; Direct'!$J$51:$J$66</c:f>
              <c:numCache>
                <c:formatCode>0%</c:formatCode>
                <c:ptCount val="16"/>
                <c:pt idx="0">
                  <c:v>4.2561239691695897E-3</c:v>
                </c:pt>
                <c:pt idx="1">
                  <c:v>2.6093611326929875E-2</c:v>
                </c:pt>
                <c:pt idx="2">
                  <c:v>3.2068716535675772E-2</c:v>
                </c:pt>
                <c:pt idx="3">
                  <c:v>2.7823529412122839E-2</c:v>
                </c:pt>
                <c:pt idx="4">
                  <c:v>5.1217913663835803E-2</c:v>
                </c:pt>
                <c:pt idx="5">
                  <c:v>7.8599282340649765E-2</c:v>
                </c:pt>
                <c:pt idx="6">
                  <c:v>0.10292417257106755</c:v>
                </c:pt>
                <c:pt idx="7">
                  <c:v>0.15202147807644373</c:v>
                </c:pt>
                <c:pt idx="8">
                  <c:v>0.1743769766479342</c:v>
                </c:pt>
                <c:pt idx="9">
                  <c:v>0.28066192912629268</c:v>
                </c:pt>
                <c:pt idx="10">
                  <c:v>0.41639219659204574</c:v>
                </c:pt>
                <c:pt idx="11">
                  <c:v>0.5267714468020277</c:v>
                </c:pt>
                <c:pt idx="12">
                  <c:v>0.58785253126784753</c:v>
                </c:pt>
                <c:pt idx="13">
                  <c:v>0.6985576018694194</c:v>
                </c:pt>
                <c:pt idx="14">
                  <c:v>0.78773012434165035</c:v>
                </c:pt>
                <c:pt idx="15">
                  <c:v>0.90461610839988549</c:v>
                </c:pt>
              </c:numCache>
            </c:numRef>
          </c:val>
          <c:extLst>
            <c:ext xmlns:c16="http://schemas.microsoft.com/office/drawing/2014/chart" uri="{C3380CC4-5D6E-409C-BE32-E72D297353CC}">
              <c16:uniqueId val="{00000002-8178-4FC3-AF86-80420CE6B3A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Prop &amp; Direct'!$D$12:$D$27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Prop &amp; Direct'!$F$12:$F$27</c:f>
              <c:numCache>
                <c:formatCode>#,##0</c:formatCode>
                <c:ptCount val="16"/>
                <c:pt idx="0">
                  <c:v>905.4135198686389</c:v>
                </c:pt>
                <c:pt idx="1">
                  <c:v>683.1829844482445</c:v>
                </c:pt>
                <c:pt idx="2">
                  <c:v>688.89495065758967</c:v>
                </c:pt>
                <c:pt idx="3">
                  <c:v>591.87221233868672</c:v>
                </c:pt>
                <c:pt idx="4">
                  <c:v>628.23524299476207</c:v>
                </c:pt>
                <c:pt idx="5">
                  <c:v>967.55491734334794</c:v>
                </c:pt>
                <c:pt idx="6">
                  <c:v>895.47661162951181</c:v>
                </c:pt>
                <c:pt idx="7">
                  <c:v>1309.1367599292166</c:v>
                </c:pt>
                <c:pt idx="8">
                  <c:v>1095.8502139630898</c:v>
                </c:pt>
                <c:pt idx="9">
                  <c:v>1817.4317583296627</c:v>
                </c:pt>
                <c:pt idx="10">
                  <c:v>1864.6143626275552</c:v>
                </c:pt>
                <c:pt idx="11">
                  <c:v>1956.9627795668839</c:v>
                </c:pt>
                <c:pt idx="12">
                  <c:v>2818.1205094637221</c:v>
                </c:pt>
                <c:pt idx="13">
                  <c:v>2860.152904193119</c:v>
                </c:pt>
                <c:pt idx="14">
                  <c:v>2203.6362483570606</c:v>
                </c:pt>
                <c:pt idx="15">
                  <c:v>816.30094352753053</c:v>
                </c:pt>
              </c:numCache>
            </c:numRef>
          </c:val>
          <c:smooth val="0"/>
          <c:extLst>
            <c:ext xmlns:c16="http://schemas.microsoft.com/office/drawing/2014/chart" uri="{C3380CC4-5D6E-409C-BE32-E72D297353CC}">
              <c16:uniqueId val="{00000003-8178-4FC3-AF86-80420CE6B3AC}"/>
            </c:ext>
          </c:extLst>
        </c:ser>
        <c:ser>
          <c:idx val="4"/>
          <c:order val="4"/>
          <c:tx>
            <c:strRef>
              <c:f>'Liability - Prop &amp; Direct'!$B$9</c:f>
              <c:strCache>
                <c:ptCount val="1"/>
                <c:pt idx="0">
                  <c:v>Written Premium</c:v>
                </c:pt>
              </c:strCache>
            </c:strRef>
          </c:tx>
          <c:marker>
            <c:symbol val="star"/>
            <c:size val="7"/>
            <c:spPr>
              <a:noFill/>
              <a:ln>
                <a:solidFill>
                  <a:srgbClr val="A29FCC"/>
                </a:solidFill>
                <a:prstDash val="solid"/>
              </a:ln>
            </c:spPr>
          </c:marker>
          <c:cat>
            <c:numRef>
              <c:f>'Liability - Prop &amp; Direct'!$D$12:$D$27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'Liability - Prop &amp; Direct'!$B$12:$B$27</c:f>
            </c:numRef>
          </c:val>
          <c:smooth val="0"/>
          <c:extLst>
            <c:ext xmlns:c16="http://schemas.microsoft.com/office/drawing/2014/chart" uri="{C3380CC4-5D6E-409C-BE32-E72D297353CC}">
              <c16:uniqueId val="{00000004-8178-4FC3-AF86-80420CE6B3A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751-4A7B-B8B5-95B6A315EF8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751-4A7B-B8B5-95B6A315EF86}"/>
              </c:ext>
            </c:extLst>
          </c:dPt>
          <c:dLbls>
            <c:dLbl>
              <c:idx val="12"/>
              <c:tx>
                <c:strRef>
                  <c:f>'Accident &amp; Health and WC'!$D$16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{1B15859E-A211-48AC-B6C2-4BC94604C890}</c15:txfldGUID>
                      <c15:f>'Accident &amp; Health and WC'!$D$16</c15:f>
                      <c15:dlblFieldTableCache>
                        <c:ptCount val="1"/>
                        <c:pt idx="0">
                          <c:v>2011</c:v>
                        </c:pt>
                      </c15:dlblFieldTableCache>
                    </c15:dlblFTEntry>
                  </c15:dlblFieldTable>
                  <c15:showDataLabelsRange val="0"/>
                </c:ext>
                <c:ext xmlns:c16="http://schemas.microsoft.com/office/drawing/2014/chart" uri="{C3380CC4-5D6E-409C-BE32-E72D297353CC}">
                  <c16:uniqueId val="{00000002-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0.16253664130593723</c:v>
                </c:pt>
                <c:pt idx="1">
                  <c:v>0.56068433799769357</c:v>
                </c:pt>
                <c:pt idx="2">
                  <c:v>0.65453791975985931</c:v>
                </c:pt>
                <c:pt idx="3">
                  <c:v>0.66843779882562337</c:v>
                </c:pt>
                <c:pt idx="4">
                  <c:v>0.69246690083550266</c:v>
                </c:pt>
                <c:pt idx="5">
                  <c:v>0.6951220471252596</c:v>
                </c:pt>
                <c:pt idx="6">
                  <c:v>0.6951413896272538</c:v>
                </c:pt>
                <c:pt idx="7">
                  <c:v>0.69652368311922397</c:v>
                </c:pt>
                <c:pt idx="8">
                  <c:v>0.70148882175405136</c:v>
                </c:pt>
                <c:pt idx="9">
                  <c:v>0.70400003315431958</c:v>
                </c:pt>
                <c:pt idx="10">
                  <c:v>0.70740048876521178</c:v>
                </c:pt>
                <c:pt idx="11">
                  <c:v>0.70950020139586145</c:v>
                </c:pt>
                <c:pt idx="12">
                  <c:v>0.777040623276263</c:v>
                </c:pt>
              </c:numCache>
            </c:numRef>
          </c:yVal>
          <c:smooth val="0"/>
          <c:extLst>
            <c:ext xmlns:c16="http://schemas.microsoft.com/office/drawing/2014/chart" uri="{C3380CC4-5D6E-409C-BE32-E72D297353CC}">
              <c16:uniqueId val="{00000003-A751-4A7B-B8B5-95B6A315EF86}"/>
            </c:ext>
          </c:extLst>
        </c:ser>
        <c:ser>
          <c:idx val="40"/>
          <c:order val="1"/>
          <c:tx>
            <c:strRef>
              <c:f>'Accident &amp; Health and WC'!$D$17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751-4A7B-B8B5-95B6A315EF8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751-4A7B-B8B5-95B6A315EF86}"/>
              </c:ext>
            </c:extLst>
          </c:dPt>
          <c:dLbls>
            <c:dLbl>
              <c:idx val="11"/>
              <c:tx>
                <c:strRef>
                  <c:f>'Accident &amp; Health and WC'!$D$17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{723DC773-3553-4E75-99F1-166D40F6775B}</c15:txfldGUID>
                      <c15:f>'Accident &amp; Health and WC'!$D$17</c15:f>
                      <c15:dlblFieldTableCache>
                        <c:ptCount val="1"/>
                        <c:pt idx="0">
                          <c:v>2012</c:v>
                        </c:pt>
                      </c15:dlblFieldTableCache>
                    </c15:dlblFTEntry>
                  </c15:dlblFieldTable>
                  <c15:showDataLabelsRange val="0"/>
                </c:ext>
                <c:ext xmlns:c16="http://schemas.microsoft.com/office/drawing/2014/chart" uri="{C3380CC4-5D6E-409C-BE32-E72D297353CC}">
                  <c16:uniqueId val="{00000006-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0.18242072269052759</c:v>
                </c:pt>
                <c:pt idx="1">
                  <c:v>0.5927808927252628</c:v>
                </c:pt>
                <c:pt idx="2">
                  <c:v>0.72413861851592953</c:v>
                </c:pt>
                <c:pt idx="3">
                  <c:v>0.75708497604360914</c:v>
                </c:pt>
                <c:pt idx="4">
                  <c:v>0.77715349123009214</c:v>
                </c:pt>
                <c:pt idx="5">
                  <c:v>0.78113696696717716</c:v>
                </c:pt>
                <c:pt idx="6">
                  <c:v>0.78593403292796582</c:v>
                </c:pt>
                <c:pt idx="7">
                  <c:v>0.78441722679580717</c:v>
                </c:pt>
                <c:pt idx="8">
                  <c:v>0.78447422498182784</c:v>
                </c:pt>
                <c:pt idx="9">
                  <c:v>0.78968364189667017</c:v>
                </c:pt>
                <c:pt idx="10">
                  <c:v>0.79158250025045562</c:v>
                </c:pt>
                <c:pt idx="11">
                  <c:v>0.81661622317146942</c:v>
                </c:pt>
              </c:numCache>
            </c:numRef>
          </c:yVal>
          <c:smooth val="0"/>
          <c:extLst>
            <c:ext xmlns:c16="http://schemas.microsoft.com/office/drawing/2014/chart" uri="{C3380CC4-5D6E-409C-BE32-E72D297353CC}">
              <c16:uniqueId val="{00000007-A751-4A7B-B8B5-95B6A315EF86}"/>
            </c:ext>
          </c:extLst>
        </c:ser>
        <c:ser>
          <c:idx val="41"/>
          <c:order val="2"/>
          <c:tx>
            <c:strRef>
              <c:f>'Accident &amp; Health and WC'!$D$18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751-4A7B-B8B5-95B6A315EF86}"/>
              </c:ext>
            </c:extLst>
          </c:dPt>
          <c:dLbls>
            <c:dLbl>
              <c:idx val="10"/>
              <c:tx>
                <c:strRef>
                  <c:f>'Accident &amp; Health and WC'!$D$18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{8E6FFE72-6BF5-4374-AA8E-38B62AE5A9CE}</c15:txfldGUID>
                      <c15:f>'Accident &amp; Health and WC'!$D$18</c15:f>
                      <c15:dlblFieldTableCache>
                        <c:ptCount val="1"/>
                        <c:pt idx="0">
                          <c:v>2013</c:v>
                        </c:pt>
                      </c15:dlblFieldTableCache>
                    </c15:dlblFTEntry>
                  </c15:dlblFieldTable>
                  <c15:showDataLabelsRange val="0"/>
                </c:ext>
                <c:ext xmlns:c16="http://schemas.microsoft.com/office/drawing/2014/chart" uri="{C3380CC4-5D6E-409C-BE32-E72D297353CC}">
                  <c16:uniqueId val="{00000009-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0.13934007113943622</c:v>
                </c:pt>
                <c:pt idx="1">
                  <c:v>0.5436813375730114</c:v>
                </c:pt>
                <c:pt idx="2">
                  <c:v>0.67994724395822437</c:v>
                </c:pt>
                <c:pt idx="3">
                  <c:v>0.72887938795204055</c:v>
                </c:pt>
                <c:pt idx="4">
                  <c:v>0.74402602536583684</c:v>
                </c:pt>
                <c:pt idx="5">
                  <c:v>0.75514843434976109</c:v>
                </c:pt>
                <c:pt idx="6">
                  <c:v>0.75781997852529359</c:v>
                </c:pt>
                <c:pt idx="7">
                  <c:v>0.75738615121676733</c:v>
                </c:pt>
                <c:pt idx="8">
                  <c:v>0.75653703779814252</c:v>
                </c:pt>
                <c:pt idx="9">
                  <c:v>0.7649558234640349</c:v>
                </c:pt>
                <c:pt idx="10">
                  <c:v>0.8247329455804876</c:v>
                </c:pt>
              </c:numCache>
            </c:numRef>
          </c:yVal>
          <c:smooth val="0"/>
          <c:extLst>
            <c:ext xmlns:c16="http://schemas.microsoft.com/office/drawing/2014/chart" uri="{C3380CC4-5D6E-409C-BE32-E72D297353CC}">
              <c16:uniqueId val="{0000000A-A751-4A7B-B8B5-95B6A315EF86}"/>
            </c:ext>
          </c:extLst>
        </c:ser>
        <c:ser>
          <c:idx val="42"/>
          <c:order val="3"/>
          <c:tx>
            <c:strRef>
              <c:f>'Accident &amp; Health and WC'!$D$19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751-4A7B-B8B5-95B6A315EF86}"/>
              </c:ext>
            </c:extLst>
          </c:dPt>
          <c:dLbls>
            <c:dLbl>
              <c:idx val="9"/>
              <c:tx>
                <c:strRef>
                  <c:f>'Accident &amp; Health and WC'!$D$19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{2D9B75AF-0EC0-40D3-A475-CF17B06AC331}</c15:txfldGUID>
                      <c15:f>'Accident &amp; Health and WC'!$D$19</c15:f>
                      <c15:dlblFieldTableCache>
                        <c:ptCount val="1"/>
                        <c:pt idx="0">
                          <c:v>2014</c:v>
                        </c:pt>
                      </c15:dlblFieldTableCache>
                    </c15:dlblFTEntry>
                  </c15:dlblFieldTable>
                  <c15:showDataLabelsRange val="0"/>
                </c:ext>
                <c:ext xmlns:c16="http://schemas.microsoft.com/office/drawing/2014/chart" uri="{C3380CC4-5D6E-409C-BE32-E72D297353CC}">
                  <c16:uniqueId val="{0000000C-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0.10716873530707297</c:v>
                </c:pt>
                <c:pt idx="1">
                  <c:v>0.46203100834343758</c:v>
                </c:pt>
                <c:pt idx="2">
                  <c:v>0.64646862337109845</c:v>
                </c:pt>
                <c:pt idx="3">
                  <c:v>0.72538442427620087</c:v>
                </c:pt>
                <c:pt idx="4">
                  <c:v>0.74270531778664384</c:v>
                </c:pt>
                <c:pt idx="5">
                  <c:v>0.75533155285868303</c:v>
                </c:pt>
                <c:pt idx="6">
                  <c:v>0.75634264737582158</c:v>
                </c:pt>
                <c:pt idx="7">
                  <c:v>0.76108098226817644</c:v>
                </c:pt>
                <c:pt idx="8">
                  <c:v>0.75970362499771593</c:v>
                </c:pt>
                <c:pt idx="9">
                  <c:v>0.82894124472762887</c:v>
                </c:pt>
              </c:numCache>
            </c:numRef>
          </c:yVal>
          <c:smooth val="0"/>
          <c:extLst>
            <c:ext xmlns:c16="http://schemas.microsoft.com/office/drawing/2014/chart" uri="{C3380CC4-5D6E-409C-BE32-E72D297353CC}">
              <c16:uniqueId val="{0000000D-A751-4A7B-B8B5-95B6A315EF86}"/>
            </c:ext>
          </c:extLst>
        </c:ser>
        <c:ser>
          <c:idx val="43"/>
          <c:order val="4"/>
          <c:tx>
            <c:strRef>
              <c:f>'Accident &amp; Health and WC'!$D$20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751-4A7B-B8B5-95B6A315EF8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751-4A7B-B8B5-95B6A315EF86}"/>
              </c:ext>
            </c:extLst>
          </c:dPt>
          <c:dLbls>
            <c:dLbl>
              <c:idx val="8"/>
              <c:tx>
                <c:strRef>
                  <c:f>'Accident &amp; Health and WC'!$D$20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{39024BD8-D71B-4C47-8EBA-B6E2FD5AC49E}</c15:txfldGUID>
                      <c15:f>'Accident &amp; Health and WC'!$D$20</c15:f>
                      <c15:dlblFieldTableCache>
                        <c:ptCount val="1"/>
                        <c:pt idx="0">
                          <c:v>2015</c:v>
                        </c:pt>
                      </c15:dlblFieldTableCache>
                    </c15:dlblFTEntry>
                  </c15:dlblFieldTable>
                  <c15:showDataLabelsRange val="0"/>
                </c:ext>
                <c:ext xmlns:c16="http://schemas.microsoft.com/office/drawing/2014/chart" uri="{C3380CC4-5D6E-409C-BE32-E72D297353CC}">
                  <c16:uniqueId val="{00000010-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0.10126151070842469</c:v>
                </c:pt>
                <c:pt idx="1">
                  <c:v>0.50804907384350173</c:v>
                </c:pt>
                <c:pt idx="2">
                  <c:v>0.65232391632392128</c:v>
                </c:pt>
                <c:pt idx="3">
                  <c:v>0.6962342952497409</c:v>
                </c:pt>
                <c:pt idx="4">
                  <c:v>0.71978622790495894</c:v>
                </c:pt>
                <c:pt idx="5">
                  <c:v>0.73252440955227094</c:v>
                </c:pt>
                <c:pt idx="6">
                  <c:v>0.74113615291336421</c:v>
                </c:pt>
                <c:pt idx="7">
                  <c:v>0.74724152426312507</c:v>
                </c:pt>
                <c:pt idx="8">
                  <c:v>0.82032715066180484</c:v>
                </c:pt>
              </c:numCache>
            </c:numRef>
          </c:yVal>
          <c:smooth val="0"/>
          <c:extLst>
            <c:ext xmlns:c16="http://schemas.microsoft.com/office/drawing/2014/chart" uri="{C3380CC4-5D6E-409C-BE32-E72D297353CC}">
              <c16:uniqueId val="{00000011-A751-4A7B-B8B5-95B6A315EF86}"/>
            </c:ext>
          </c:extLst>
        </c:ser>
        <c:ser>
          <c:idx val="44"/>
          <c:order val="5"/>
          <c:tx>
            <c:strRef>
              <c:f>'Accident &amp; Health and WC'!$D$21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751-4A7B-B8B5-95B6A315EF86}"/>
              </c:ext>
            </c:extLst>
          </c:dPt>
          <c:dLbls>
            <c:dLbl>
              <c:idx val="7"/>
              <c:tx>
                <c:strRef>
                  <c:f>'Accident &amp; Health and WC'!$D$21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{A839BF46-570A-44A7-B306-6B19B5EBD888}</c15:txfldGUID>
                      <c15:f>'Accident &amp; Health and WC'!$D$21</c15:f>
                      <c15:dlblFieldTableCache>
                        <c:ptCount val="1"/>
                        <c:pt idx="0">
                          <c:v>2016</c:v>
                        </c:pt>
                      </c15:dlblFieldTableCache>
                    </c15:dlblFTEntry>
                  </c15:dlblFieldTable>
                  <c15:showDataLabelsRange val="0"/>
                </c:ext>
                <c:ext xmlns:c16="http://schemas.microsoft.com/office/drawing/2014/chart" uri="{C3380CC4-5D6E-409C-BE32-E72D297353CC}">
                  <c16:uniqueId val="{00000013-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0.10197899514817677</c:v>
                </c:pt>
                <c:pt idx="1">
                  <c:v>0.49501058382908547</c:v>
                </c:pt>
                <c:pt idx="2">
                  <c:v>0.66251252394257654</c:v>
                </c:pt>
                <c:pt idx="3">
                  <c:v>0.71035632205661225</c:v>
                </c:pt>
                <c:pt idx="4">
                  <c:v>0.72102191714373587</c:v>
                </c:pt>
                <c:pt idx="5">
                  <c:v>0.73861633602592125</c:v>
                </c:pt>
                <c:pt idx="6">
                  <c:v>0.74745697574058034</c:v>
                </c:pt>
                <c:pt idx="7">
                  <c:v>0.88995056682409857</c:v>
                </c:pt>
              </c:numCache>
            </c:numRef>
          </c:yVal>
          <c:smooth val="0"/>
          <c:extLst>
            <c:ext xmlns:c16="http://schemas.microsoft.com/office/drawing/2014/chart" uri="{C3380CC4-5D6E-409C-BE32-E72D297353CC}">
              <c16:uniqueId val="{00000014-A751-4A7B-B8B5-95B6A315EF86}"/>
            </c:ext>
          </c:extLst>
        </c:ser>
        <c:ser>
          <c:idx val="45"/>
          <c:order val="6"/>
          <c:tx>
            <c:strRef>
              <c:f>'Accident &amp; Health and WC'!$D$22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751-4A7B-B8B5-95B6A315EF86}"/>
              </c:ext>
            </c:extLst>
          </c:dPt>
          <c:dLbls>
            <c:dLbl>
              <c:idx val="6"/>
              <c:tx>
                <c:strRef>
                  <c:f>'Accident &amp; Health and WC'!$D$22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{55DCDAF8-A1D7-490F-BC97-CA067BA6C55A}</c15:txfldGUID>
                      <c15:f>'Accident &amp; Health and WC'!$D$22</c15:f>
                      <c15:dlblFieldTableCache>
                        <c:ptCount val="1"/>
                        <c:pt idx="0">
                          <c:v>2017</c:v>
                        </c:pt>
                      </c15:dlblFieldTableCache>
                    </c15:dlblFTEntry>
                  </c15:dlblFieldTable>
                  <c15:showDataLabelsRange val="0"/>
                </c:ext>
                <c:ext xmlns:c16="http://schemas.microsoft.com/office/drawing/2014/chart" uri="{C3380CC4-5D6E-409C-BE32-E72D297353CC}">
                  <c16:uniqueId val="{00000016-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0.11506317260670121</c:v>
                </c:pt>
                <c:pt idx="1">
                  <c:v>0.50292899274174496</c:v>
                </c:pt>
                <c:pt idx="2">
                  <c:v>0.66784826735667469</c:v>
                </c:pt>
                <c:pt idx="3">
                  <c:v>0.71625018352935033</c:v>
                </c:pt>
                <c:pt idx="4">
                  <c:v>0.73709082182948105</c:v>
                </c:pt>
                <c:pt idx="5">
                  <c:v>0.79033905932909532</c:v>
                </c:pt>
                <c:pt idx="6">
                  <c:v>0.88501318128504836</c:v>
                </c:pt>
              </c:numCache>
            </c:numRef>
          </c:yVal>
          <c:smooth val="0"/>
          <c:extLst>
            <c:ext xmlns:c16="http://schemas.microsoft.com/office/drawing/2014/chart" uri="{C3380CC4-5D6E-409C-BE32-E72D297353CC}">
              <c16:uniqueId val="{00000017-A751-4A7B-B8B5-95B6A315EF86}"/>
            </c:ext>
          </c:extLst>
        </c:ser>
        <c:ser>
          <c:idx val="46"/>
          <c:order val="7"/>
          <c:tx>
            <c:strRef>
              <c:f>'Accident &amp; Health and WC'!$D$23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751-4A7B-B8B5-95B6A315EF86}"/>
              </c:ext>
            </c:extLst>
          </c:dPt>
          <c:dLbls>
            <c:dLbl>
              <c:idx val="5"/>
              <c:tx>
                <c:strRef>
                  <c:f>'Accident &amp; Health and WC'!$D$23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{5447EE8D-BE5A-4206-8DDF-0F27775171E5}</c15:txfldGUID>
                      <c15:f>'Accident &amp; Health and WC'!$D$23</c15:f>
                      <c15:dlblFieldTableCache>
                        <c:ptCount val="1"/>
                        <c:pt idx="0">
                          <c:v>2018</c:v>
                        </c:pt>
                      </c15:dlblFieldTableCache>
                    </c15:dlblFTEntry>
                  </c15:dlblFieldTable>
                  <c15:showDataLabelsRange val="0"/>
                </c:ext>
                <c:ext xmlns:c16="http://schemas.microsoft.com/office/drawing/2014/chart" uri="{C3380CC4-5D6E-409C-BE32-E72D297353CC}">
                  <c16:uniqueId val="{00000019-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0.15825584721741498</c:v>
                </c:pt>
                <c:pt idx="1">
                  <c:v>0.58369050837821534</c:v>
                </c:pt>
                <c:pt idx="2">
                  <c:v>0.68144188940735573</c:v>
                </c:pt>
                <c:pt idx="3">
                  <c:v>0.71583024330993217</c:v>
                </c:pt>
                <c:pt idx="4">
                  <c:v>0.7186703085848487</c:v>
                </c:pt>
                <c:pt idx="5">
                  <c:v>0.77542927119422256</c:v>
                </c:pt>
              </c:numCache>
            </c:numRef>
          </c:yVal>
          <c:smooth val="0"/>
          <c:extLst>
            <c:ext xmlns:c16="http://schemas.microsoft.com/office/drawing/2014/chart" uri="{C3380CC4-5D6E-409C-BE32-E72D297353CC}">
              <c16:uniqueId val="{0000001A-A751-4A7B-B8B5-95B6A315EF86}"/>
            </c:ext>
          </c:extLst>
        </c:ser>
        <c:ser>
          <c:idx val="47"/>
          <c:order val="8"/>
          <c:tx>
            <c:strRef>
              <c:f>'Accident &amp; Health and WC'!$D$24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751-4A7B-B8B5-95B6A315EF86}"/>
              </c:ext>
            </c:extLst>
          </c:dPt>
          <c:dLbls>
            <c:dLbl>
              <c:idx val="4"/>
              <c:tx>
                <c:strRef>
                  <c:f>'Accident &amp; Health and WC'!$D$24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{C82EA422-FF41-47CE-88F3-85B67221EF21}</c15:txfldGUID>
                      <c15:f>'Accident &amp; Health and WC'!$D$24</c15:f>
                      <c15:dlblFieldTableCache>
                        <c:ptCount val="1"/>
                        <c:pt idx="0">
                          <c:v>2019</c:v>
                        </c:pt>
                      </c15:dlblFieldTableCache>
                    </c15:dlblFTEntry>
                  </c15:dlblFieldTable>
                  <c15:showDataLabelsRange val="0"/>
                </c:ext>
                <c:ext xmlns:c16="http://schemas.microsoft.com/office/drawing/2014/chart" uri="{C3380CC4-5D6E-409C-BE32-E72D297353CC}">
                  <c16:uniqueId val="{0000001C-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0.22996812997450228</c:v>
                </c:pt>
                <c:pt idx="1">
                  <c:v>0.56663981451817502</c:v>
                </c:pt>
                <c:pt idx="2">
                  <c:v>0.65916430114245861</c:v>
                </c:pt>
                <c:pt idx="3">
                  <c:v>0.69094923546732889</c:v>
                </c:pt>
                <c:pt idx="4">
                  <c:v>0.80851556488385723</c:v>
                </c:pt>
              </c:numCache>
            </c:numRef>
          </c:yVal>
          <c:smooth val="0"/>
          <c:extLst>
            <c:ext xmlns:c16="http://schemas.microsoft.com/office/drawing/2014/chart" uri="{C3380CC4-5D6E-409C-BE32-E72D297353CC}">
              <c16:uniqueId val="{0000001D-A751-4A7B-B8B5-95B6A315EF86}"/>
            </c:ext>
          </c:extLst>
        </c:ser>
        <c:ser>
          <c:idx val="48"/>
          <c:order val="9"/>
          <c:tx>
            <c:strRef>
              <c:f>'Accident &amp; Health and WC'!$D$25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751-4A7B-B8B5-95B6A315EF86}"/>
              </c:ext>
            </c:extLst>
          </c:dPt>
          <c:dLbls>
            <c:dLbl>
              <c:idx val="3"/>
              <c:tx>
                <c:strRef>
                  <c:f>'Accident &amp; Health and WC'!$D$25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{96432776-EABA-4912-AEEF-550184E223B2}</c15:txfldGUID>
                      <c15:f>'Accident &amp; Health and WC'!$D$25</c15:f>
                      <c15:dlblFieldTableCache>
                        <c:ptCount val="1"/>
                        <c:pt idx="0">
                          <c:v>2020</c:v>
                        </c:pt>
                      </c15:dlblFieldTableCache>
                    </c15:dlblFTEntry>
                  </c15:dlblFieldTable>
                  <c15:showDataLabelsRange val="0"/>
                </c:ext>
                <c:ext xmlns:c16="http://schemas.microsoft.com/office/drawing/2014/chart" uri="{C3380CC4-5D6E-409C-BE32-E72D297353CC}">
                  <c16:uniqueId val="{0000001F-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0.24850521890661728</c:v>
                </c:pt>
                <c:pt idx="1">
                  <c:v>0.64358596296466075</c:v>
                </c:pt>
                <c:pt idx="2">
                  <c:v>0.71931440253623491</c:v>
                </c:pt>
                <c:pt idx="3">
                  <c:v>0.84461207364213742</c:v>
                </c:pt>
              </c:numCache>
            </c:numRef>
          </c:yVal>
          <c:smooth val="0"/>
          <c:extLst>
            <c:ext xmlns:c16="http://schemas.microsoft.com/office/drawing/2014/chart" uri="{C3380CC4-5D6E-409C-BE32-E72D297353CC}">
              <c16:uniqueId val="{00000020-A751-4A7B-B8B5-95B6A315EF86}"/>
            </c:ext>
          </c:extLst>
        </c:ser>
        <c:ser>
          <c:idx val="49"/>
          <c:order val="10"/>
          <c:tx>
            <c:strRef>
              <c:f>'Accident &amp; Health and WC'!$D$26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751-4A7B-B8B5-95B6A315EF86}"/>
              </c:ext>
            </c:extLst>
          </c:dPt>
          <c:dLbls>
            <c:dLbl>
              <c:idx val="2"/>
              <c:tx>
                <c:strRef>
                  <c:f>'Accident &amp; Health and WC'!$D$26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{D3B362ED-FFB2-4027-A382-51BEDA34228B}</c15:txfldGUID>
                      <c15:f>'Accident &amp; Health and WC'!$D$26</c15:f>
                      <c15:dlblFieldTableCache>
                        <c:ptCount val="1"/>
                        <c:pt idx="0">
                          <c:v>2021</c:v>
                        </c:pt>
                      </c15:dlblFieldTableCache>
                    </c15:dlblFTEntry>
                  </c15:dlblFieldTable>
                  <c15:showDataLabelsRange val="0"/>
                </c:ext>
                <c:ext xmlns:c16="http://schemas.microsoft.com/office/drawing/2014/chart" uri="{C3380CC4-5D6E-409C-BE32-E72D297353CC}">
                  <c16:uniqueId val="{00000022-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0.22829644242900898</c:v>
                </c:pt>
                <c:pt idx="1">
                  <c:v>0.62437660844100118</c:v>
                </c:pt>
                <c:pt idx="2">
                  <c:v>0.85851011648422437</c:v>
                </c:pt>
              </c:numCache>
            </c:numRef>
          </c:yVal>
          <c:smooth val="0"/>
          <c:extLst>
            <c:ext xmlns:c16="http://schemas.microsoft.com/office/drawing/2014/chart" uri="{C3380CC4-5D6E-409C-BE32-E72D297353CC}">
              <c16:uniqueId val="{00000023-A751-4A7B-B8B5-95B6A315EF86}"/>
            </c:ext>
          </c:extLst>
        </c:ser>
        <c:ser>
          <c:idx val="50"/>
          <c:order val="11"/>
          <c:tx>
            <c:strRef>
              <c:f>'Accident &amp; Health and WC'!$D$27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{752D5816-CDC4-47B7-A8DE-2A98C6CE8FCA}</c15:txfldGUID>
                      <c15:f>'Accident &amp; Health and WC'!$D$27</c15:f>
                      <c15:dlblFieldTableCache>
                        <c:ptCount val="1"/>
                        <c:pt idx="0">
                          <c:v>2022</c:v>
                        </c:pt>
                      </c15:dlblFieldTableCache>
                    </c15:dlblFTEntry>
                  </c15:dlblFieldTable>
                  <c15:showDataLabelsRange val="0"/>
                </c:ext>
                <c:ext xmlns:c16="http://schemas.microsoft.com/office/drawing/2014/chart" uri="{C3380CC4-5D6E-409C-BE32-E72D297353CC}">
                  <c16:uniqueId val="{00000024-A751-4A7B-B8B5-95B6A315EF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0.37693970170805663</c:v>
                </c:pt>
                <c:pt idx="1">
                  <c:v>0.97998020120220219</c:v>
                </c:pt>
              </c:numCache>
            </c:numRef>
          </c:yVal>
          <c:smooth val="0"/>
          <c:extLst>
            <c:ext xmlns:c16="http://schemas.microsoft.com/office/drawing/2014/chart" uri="{C3380CC4-5D6E-409C-BE32-E72D297353CC}">
              <c16:uniqueId val="{00000025-A751-4A7B-B8B5-95B6A315EF8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WC'!$H$50</c:f>
              <c:strCache>
                <c:ptCount val="1"/>
                <c:pt idx="0">
                  <c:v>Paid Losses</c:v>
                </c:pt>
              </c:strCache>
            </c:strRef>
          </c:tx>
          <c:spPr>
            <a:solidFill>
              <a:srgbClr val="C1BDDC"/>
            </a:solidFill>
            <a:ln w="3175">
              <a:solidFill>
                <a:srgbClr val="FFFFFF"/>
              </a:solidFill>
              <a:prstDash val="solid"/>
            </a:ln>
          </c:spPr>
          <c:invertIfNegative val="0"/>
          <c:cat>
            <c:numRef>
              <c:f>'Accident &amp; Health and WC'!$D$12:$D$28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WC'!$H$51:$H$66</c:f>
              <c:numCache>
                <c:formatCode>0%</c:formatCode>
                <c:ptCount val="16"/>
                <c:pt idx="0">
                  <c:v>0.56463113092619854</c:v>
                </c:pt>
                <c:pt idx="1">
                  <c:v>0.68490715226333143</c:v>
                </c:pt>
                <c:pt idx="2">
                  <c:v>0.68394833010893641</c:v>
                </c:pt>
                <c:pt idx="3">
                  <c:v>0.66160495188801749</c:v>
                </c:pt>
                <c:pt idx="4">
                  <c:v>0.65022672936185788</c:v>
                </c:pt>
                <c:pt idx="5">
                  <c:v>0.75720044281070287</c:v>
                </c:pt>
                <c:pt idx="6">
                  <c:v>0.70191034910655448</c:v>
                </c:pt>
                <c:pt idx="7">
                  <c:v>0.70177362342978666</c:v>
                </c:pt>
                <c:pt idx="8">
                  <c:v>0.68299598791472338</c:v>
                </c:pt>
                <c:pt idx="9">
                  <c:v>0.66548809466210068</c:v>
                </c:pt>
                <c:pt idx="10">
                  <c:v>0.65803632587994842</c:v>
                </c:pt>
                <c:pt idx="11">
                  <c:v>0.65671416440126995</c:v>
                </c:pt>
                <c:pt idx="12">
                  <c:v>0.59139073856533708</c:v>
                </c:pt>
                <c:pt idx="13">
                  <c:v>0.60454891420219792</c:v>
                </c:pt>
                <c:pt idx="14">
                  <c:v>0.45117303420527527</c:v>
                </c:pt>
                <c:pt idx="15">
                  <c:v>0.16658073698006357</c:v>
                </c:pt>
              </c:numCache>
            </c:numRef>
          </c:val>
          <c:extLst>
            <c:ext xmlns:c16="http://schemas.microsoft.com/office/drawing/2014/chart" uri="{C3380CC4-5D6E-409C-BE32-E72D297353CC}">
              <c16:uniqueId val="{00000000-E085-4996-B686-6079ACB65E08}"/>
            </c:ext>
          </c:extLst>
        </c:ser>
        <c:ser>
          <c:idx val="2"/>
          <c:order val="2"/>
          <c:tx>
            <c:strRef>
              <c:f>'Accident &amp; Health and WC'!$I$50</c:f>
              <c:strCache>
                <c:ptCount val="1"/>
                <c:pt idx="0">
                  <c:v>Case Reserves</c:v>
                </c:pt>
              </c:strCache>
            </c:strRef>
          </c:tx>
          <c:spPr>
            <a:solidFill>
              <a:srgbClr val="FCAF86"/>
            </a:solidFill>
            <a:ln w="12700">
              <a:solidFill>
                <a:srgbClr val="FFFFFF"/>
              </a:solidFill>
              <a:prstDash val="solid"/>
            </a:ln>
          </c:spPr>
          <c:invertIfNegative val="0"/>
          <c:cat>
            <c:numRef>
              <c:f>'Accident &amp; Health and WC'!$D$12:$D$28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WC'!$I$51:$I$66</c:f>
              <c:numCache>
                <c:formatCode>0%</c:formatCode>
                <c:ptCount val="16"/>
                <c:pt idx="0">
                  <c:v>0.12456499301326675</c:v>
                </c:pt>
                <c:pt idx="1">
                  <c:v>4.2604409486208188E-2</c:v>
                </c:pt>
                <c:pt idx="2">
                  <c:v>2.7930600331883406E-2</c:v>
                </c:pt>
                <c:pt idx="3">
                  <c:v>3.8715782083372376E-2</c:v>
                </c:pt>
                <c:pt idx="4">
                  <c:v>5.9273472034003363E-2</c:v>
                </c:pt>
                <c:pt idx="5">
                  <c:v>3.4382057439752631E-2</c:v>
                </c:pt>
                <c:pt idx="6">
                  <c:v>6.3045474357480688E-2</c:v>
                </c:pt>
                <c:pt idx="7">
                  <c:v>5.7930001567929226E-2</c:v>
                </c:pt>
                <c:pt idx="8">
                  <c:v>6.4245536348401563E-2</c:v>
                </c:pt>
                <c:pt idx="9">
                  <c:v>8.1968881078479286E-2</c:v>
                </c:pt>
                <c:pt idx="10">
                  <c:v>0.13230273344914664</c:v>
                </c:pt>
                <c:pt idx="11">
                  <c:v>6.1956144183578712E-2</c:v>
                </c:pt>
                <c:pt idx="12">
                  <c:v>9.95584969019917E-2</c:v>
                </c:pt>
                <c:pt idx="13">
                  <c:v>0.11476548833403709</c:v>
                </c:pt>
                <c:pt idx="14">
                  <c:v>0.17320357423572594</c:v>
                </c:pt>
                <c:pt idx="15">
                  <c:v>0.21035896472799301</c:v>
                </c:pt>
              </c:numCache>
            </c:numRef>
          </c:val>
          <c:extLst>
            <c:ext xmlns:c16="http://schemas.microsoft.com/office/drawing/2014/chart" uri="{C3380CC4-5D6E-409C-BE32-E72D297353CC}">
              <c16:uniqueId val="{00000001-E085-4996-B686-6079ACB65E08}"/>
            </c:ext>
          </c:extLst>
        </c:ser>
        <c:ser>
          <c:idx val="3"/>
          <c:order val="3"/>
          <c:tx>
            <c:strRef>
              <c:f>'Accident &amp; Health and WC'!$J$50</c:f>
              <c:strCache>
                <c:ptCount val="1"/>
                <c:pt idx="0">
                  <c:v>IBNR</c:v>
                </c:pt>
              </c:strCache>
            </c:strRef>
          </c:tx>
          <c:spPr>
            <a:solidFill>
              <a:srgbClr val="A3D6D5"/>
            </a:solidFill>
            <a:ln w="12700">
              <a:solidFill>
                <a:srgbClr val="FFFFFF"/>
              </a:solidFill>
              <a:prstDash val="solid"/>
            </a:ln>
          </c:spPr>
          <c:invertIfNegative val="0"/>
          <c:cat>
            <c:numRef>
              <c:f>'Accident &amp; Health and WC'!$D$12:$D$28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WC'!$J$51:$J$66</c:f>
              <c:numCache>
                <c:formatCode>0%</c:formatCode>
                <c:ptCount val="16"/>
                <c:pt idx="0">
                  <c:v>6.2858664723135241E-2</c:v>
                </c:pt>
                <c:pt idx="1">
                  <c:v>4.5922863238483512E-2</c:v>
                </c:pt>
                <c:pt idx="2">
                  <c:v>3.1804433272983566E-2</c:v>
                </c:pt>
                <c:pt idx="3">
                  <c:v>3.8973434892519254E-2</c:v>
                </c:pt>
                <c:pt idx="4">
                  <c:v>6.7540421880401783E-2</c:v>
                </c:pt>
                <c:pt idx="5">
                  <c:v>2.5033722921014006E-2</c:v>
                </c:pt>
                <c:pt idx="6">
                  <c:v>5.9777122116452426E-2</c:v>
                </c:pt>
                <c:pt idx="7">
                  <c:v>6.9237619729912894E-2</c:v>
                </c:pt>
                <c:pt idx="8">
                  <c:v>7.3085626398679923E-2</c:v>
                </c:pt>
                <c:pt idx="9">
                  <c:v>0.14249359108351869</c:v>
                </c:pt>
                <c:pt idx="10">
                  <c:v>9.4674121955953261E-2</c:v>
                </c:pt>
                <c:pt idx="11">
                  <c:v>5.6758962609374027E-2</c:v>
                </c:pt>
                <c:pt idx="12">
                  <c:v>0.11756632941652841</c:v>
                </c:pt>
                <c:pt idx="13">
                  <c:v>0.1252976711059024</c:v>
                </c:pt>
                <c:pt idx="14">
                  <c:v>0.23413350804322303</c:v>
                </c:pt>
                <c:pt idx="15">
                  <c:v>0.60304049949414562</c:v>
                </c:pt>
              </c:numCache>
            </c:numRef>
          </c:val>
          <c:extLst>
            <c:ext xmlns:c16="http://schemas.microsoft.com/office/drawing/2014/chart" uri="{C3380CC4-5D6E-409C-BE32-E72D297353CC}">
              <c16:uniqueId val="{00000002-E085-4996-B686-6079ACB65E0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WC'!$F$12:$F$27</c:f>
              <c:numCache>
                <c:formatCode>#,##0</c:formatCode>
                <c:ptCount val="16"/>
                <c:pt idx="0">
                  <c:v>728.46227636416256</c:v>
                </c:pt>
                <c:pt idx="1">
                  <c:v>509.01478207413317</c:v>
                </c:pt>
                <c:pt idx="2">
                  <c:v>463.29870027357777</c:v>
                </c:pt>
                <c:pt idx="3">
                  <c:v>330.36111748821929</c:v>
                </c:pt>
                <c:pt idx="4">
                  <c:v>334.96999989655546</c:v>
                </c:pt>
                <c:pt idx="5">
                  <c:v>706.28632234785323</c:v>
                </c:pt>
                <c:pt idx="6">
                  <c:v>458.10642795327215</c:v>
                </c:pt>
                <c:pt idx="7">
                  <c:v>661.98923071766569</c:v>
                </c:pt>
                <c:pt idx="8">
                  <c:v>448.72189627476041</c:v>
                </c:pt>
                <c:pt idx="9">
                  <c:v>1046.152064372727</c:v>
                </c:pt>
                <c:pt idx="10">
                  <c:v>1083.6325142835926</c:v>
                </c:pt>
                <c:pt idx="11">
                  <c:v>681.85871391712567</c:v>
                </c:pt>
                <c:pt idx="12">
                  <c:v>1383.7056039181298</c:v>
                </c:pt>
                <c:pt idx="13">
                  <c:v>1117.7528159999376</c:v>
                </c:pt>
                <c:pt idx="14">
                  <c:v>1252.7790468636611</c:v>
                </c:pt>
                <c:pt idx="15">
                  <c:v>974.55381767300696</c:v>
                </c:pt>
              </c:numCache>
            </c:numRef>
          </c:val>
          <c:smooth val="0"/>
          <c:extLst>
            <c:ext xmlns:c16="http://schemas.microsoft.com/office/drawing/2014/chart" uri="{C3380CC4-5D6E-409C-BE32-E72D297353CC}">
              <c16:uniqueId val="{00000003-E085-4996-B686-6079ACB65E08}"/>
            </c:ext>
          </c:extLst>
        </c:ser>
        <c:ser>
          <c:idx val="4"/>
          <c:order val="4"/>
          <c:tx>
            <c:strRef>
              <c:f>'Accident &amp; Health and WC'!$B$9</c:f>
              <c:strCache>
                <c:ptCount val="1"/>
                <c:pt idx="0">
                  <c:v>Written Premium</c:v>
                </c:pt>
              </c:strCache>
            </c:strRef>
          </c:tx>
          <c:marker>
            <c:symbol val="star"/>
            <c:size val="7"/>
            <c:spPr>
              <a:noFill/>
              <a:ln>
                <a:solidFill>
                  <a:srgbClr val="A29FCC"/>
                </a:solidFill>
                <a:prstDash val="solid"/>
              </a:ln>
            </c:spPr>
          </c:marker>
          <c:cat>
            <c:numRef>
              <c:f>'Accident &amp; Health and WC'!$D$12:$D$27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WC'!$B$12:$B$27</c:f>
            </c:numRef>
          </c:val>
          <c:smooth val="0"/>
          <c:extLst>
            <c:ext xmlns:c16="http://schemas.microsoft.com/office/drawing/2014/chart" uri="{C3380CC4-5D6E-409C-BE32-E72D297353CC}">
              <c16:uniqueId val="{00000004-E085-4996-B686-6079ACB65E0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Reins'!$D$16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C54-4AD7-866A-9CB26A4DE81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C54-4AD7-866A-9CB26A4DE819}"/>
              </c:ext>
            </c:extLst>
          </c:dPt>
          <c:dLbls>
            <c:dLbl>
              <c:idx val="12"/>
              <c:tx>
                <c:strRef>
                  <c:f>'Accident &amp; Health and WC Reins'!$D$16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{279C6D3C-4EE1-4305-ACAB-804DAF7F57C4}</c15:txfldGUID>
                      <c15:f>'Accident &amp; Health and WC Reins'!$D$16</c15:f>
                      <c15:dlblFieldTableCache>
                        <c:ptCount val="1"/>
                        <c:pt idx="0">
                          <c:v>2011</c:v>
                        </c:pt>
                      </c15:dlblFieldTableCache>
                    </c15:dlblFTEntry>
                  </c15:dlblFieldTable>
                  <c15:showDataLabelsRange val="0"/>
                </c:ext>
                <c:ext xmlns:c16="http://schemas.microsoft.com/office/drawing/2014/chart" uri="{C3380CC4-5D6E-409C-BE32-E72D297353CC}">
                  <c16:uniqueId val="{00000002-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9.2680000202794002E-2</c:v>
                </c:pt>
                <c:pt idx="1">
                  <c:v>0.45073475772063448</c:v>
                </c:pt>
                <c:pt idx="2">
                  <c:v>0.5559729897853235</c:v>
                </c:pt>
                <c:pt idx="3">
                  <c:v>0.57573978812763693</c:v>
                </c:pt>
                <c:pt idx="4">
                  <c:v>0.61417265888052963</c:v>
                </c:pt>
                <c:pt idx="5">
                  <c:v>0.61861111058889717</c:v>
                </c:pt>
                <c:pt idx="6">
                  <c:v>0.6186628963180959</c:v>
                </c:pt>
                <c:pt idx="7">
                  <c:v>0.62087366337943128</c:v>
                </c:pt>
                <c:pt idx="8">
                  <c:v>0.62873506820433556</c:v>
                </c:pt>
                <c:pt idx="9">
                  <c:v>0.63283302872784741</c:v>
                </c:pt>
                <c:pt idx="10">
                  <c:v>0.63827224499287605</c:v>
                </c:pt>
                <c:pt idx="11">
                  <c:v>0.64163087975716471</c:v>
                </c:pt>
                <c:pt idx="12">
                  <c:v>0.74919743693763419</c:v>
                </c:pt>
              </c:numCache>
            </c:numRef>
          </c:yVal>
          <c:smooth val="0"/>
          <c:extLst>
            <c:ext xmlns:c16="http://schemas.microsoft.com/office/drawing/2014/chart" uri="{C3380CC4-5D6E-409C-BE32-E72D297353CC}">
              <c16:uniqueId val="{00000003-0C54-4AD7-866A-9CB26A4DE819}"/>
            </c:ext>
          </c:extLst>
        </c:ser>
        <c:ser>
          <c:idx val="40"/>
          <c:order val="1"/>
          <c:tx>
            <c:strRef>
              <c:f>'Accident &amp; Health and WC Reins'!$D$17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C54-4AD7-866A-9CB26A4DE81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C54-4AD7-866A-9CB26A4DE819}"/>
              </c:ext>
            </c:extLst>
          </c:dPt>
          <c:dLbls>
            <c:dLbl>
              <c:idx val="11"/>
              <c:tx>
                <c:strRef>
                  <c:f>'Accident &amp; Health and WC Reins'!$D$17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{40E12F66-FCAA-4CDD-840D-4BE9B2C6A9AF}</c15:txfldGUID>
                      <c15:f>'Accident &amp; Health and WC Reins'!$D$17</c15:f>
                      <c15:dlblFieldTableCache>
                        <c:ptCount val="1"/>
                        <c:pt idx="0">
                          <c:v>2012</c:v>
                        </c:pt>
                      </c15:dlblFieldTableCache>
                    </c15:dlblFTEntry>
                  </c15:dlblFieldTable>
                  <c15:showDataLabelsRange val="0"/>
                </c:ext>
                <c:ext xmlns:c16="http://schemas.microsoft.com/office/drawing/2014/chart" uri="{C3380CC4-5D6E-409C-BE32-E72D297353CC}">
                  <c16:uniqueId val="{00000006-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0.17295536447005427</c:v>
                </c:pt>
                <c:pt idx="1">
                  <c:v>0.54274659968452355</c:v>
                </c:pt>
                <c:pt idx="2">
                  <c:v>0.68722757582734295</c:v>
                </c:pt>
                <c:pt idx="3">
                  <c:v>0.72636032039252874</c:v>
                </c:pt>
                <c:pt idx="4">
                  <c:v>0.75079546293995225</c:v>
                </c:pt>
                <c:pt idx="5">
                  <c:v>0.75538329066877186</c:v>
                </c:pt>
                <c:pt idx="6">
                  <c:v>0.76122042658275035</c:v>
                </c:pt>
                <c:pt idx="7">
                  <c:v>0.75936505496912243</c:v>
                </c:pt>
                <c:pt idx="8">
                  <c:v>0.7594496501881689</c:v>
                </c:pt>
                <c:pt idx="9">
                  <c:v>0.76604318256406345</c:v>
                </c:pt>
                <c:pt idx="10">
                  <c:v>0.76863918546144738</c:v>
                </c:pt>
                <c:pt idx="11">
                  <c:v>0.79887275263987545</c:v>
                </c:pt>
              </c:numCache>
            </c:numRef>
          </c:yVal>
          <c:smooth val="0"/>
          <c:extLst>
            <c:ext xmlns:c16="http://schemas.microsoft.com/office/drawing/2014/chart" uri="{C3380CC4-5D6E-409C-BE32-E72D297353CC}">
              <c16:uniqueId val="{00000007-0C54-4AD7-866A-9CB26A4DE819}"/>
            </c:ext>
          </c:extLst>
        </c:ser>
        <c:ser>
          <c:idx val="41"/>
          <c:order val="2"/>
          <c:tx>
            <c:strRef>
              <c:f>'Accident &amp; Health and WC Reins'!$D$18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C54-4AD7-866A-9CB26A4DE819}"/>
              </c:ext>
            </c:extLst>
          </c:dPt>
          <c:dLbls>
            <c:dLbl>
              <c:idx val="10"/>
              <c:tx>
                <c:strRef>
                  <c:f>'Accident &amp; Health and WC Reins'!$D$18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{90D66128-12CF-4DCD-9DBE-2839745260B6}</c15:txfldGUID>
                      <c15:f>'Accident &amp; Health and WC Reins'!$D$18</c15:f>
                      <c15:dlblFieldTableCache>
                        <c:ptCount val="1"/>
                        <c:pt idx="0">
                          <c:v>2013</c:v>
                        </c:pt>
                      </c15:dlblFieldTableCache>
                    </c15:dlblFTEntry>
                  </c15:dlblFieldTable>
                  <c15:showDataLabelsRange val="0"/>
                </c:ext>
                <c:ext xmlns:c16="http://schemas.microsoft.com/office/drawing/2014/chart" uri="{C3380CC4-5D6E-409C-BE32-E72D297353CC}">
                  <c16:uniqueId val="{00000009-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7.935963398715791E-2</c:v>
                </c:pt>
                <c:pt idx="1">
                  <c:v>0.40200436339732787</c:v>
                </c:pt>
                <c:pt idx="2">
                  <c:v>0.56018582443045328</c:v>
                </c:pt>
                <c:pt idx="3">
                  <c:v>0.62980417994688509</c:v>
                </c:pt>
                <c:pt idx="4">
                  <c:v>0.65386231771787096</c:v>
                </c:pt>
                <c:pt idx="5">
                  <c:v>0.66531112973903561</c:v>
                </c:pt>
                <c:pt idx="6">
                  <c:v>0.66962107601477994</c:v>
                </c:pt>
                <c:pt idx="7">
                  <c:v>0.66871176985427128</c:v>
                </c:pt>
                <c:pt idx="8">
                  <c:v>0.66739522896278869</c:v>
                </c:pt>
                <c:pt idx="9">
                  <c:v>0.68139571440459767</c:v>
                </c:pt>
                <c:pt idx="10">
                  <c:v>0.77317362421481639</c:v>
                </c:pt>
              </c:numCache>
            </c:numRef>
          </c:yVal>
          <c:smooth val="0"/>
          <c:extLst>
            <c:ext xmlns:c16="http://schemas.microsoft.com/office/drawing/2014/chart" uri="{C3380CC4-5D6E-409C-BE32-E72D297353CC}">
              <c16:uniqueId val="{0000000A-0C54-4AD7-866A-9CB26A4DE819}"/>
            </c:ext>
          </c:extLst>
        </c:ser>
        <c:ser>
          <c:idx val="42"/>
          <c:order val="3"/>
          <c:tx>
            <c:strRef>
              <c:f>'Accident &amp; Health and WC Reins'!$D$19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C54-4AD7-866A-9CB26A4DE819}"/>
              </c:ext>
            </c:extLst>
          </c:dPt>
          <c:dLbls>
            <c:dLbl>
              <c:idx val="9"/>
              <c:tx>
                <c:strRef>
                  <c:f>'Accident &amp; Health and WC Reins'!$D$19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{83738736-715C-4D14-867A-CF5B72DB4A9E}</c15:txfldGUID>
                      <c15:f>'Accident &amp; Health and WC Reins'!$D$19</c15:f>
                      <c15:dlblFieldTableCache>
                        <c:ptCount val="1"/>
                        <c:pt idx="0">
                          <c:v>2014</c:v>
                        </c:pt>
                      </c15:dlblFieldTableCache>
                    </c15:dlblFTEntry>
                  </c15:dlblFieldTable>
                  <c15:showDataLabelsRange val="0"/>
                </c:ext>
                <c:ext xmlns:c16="http://schemas.microsoft.com/office/drawing/2014/chart" uri="{C3380CC4-5D6E-409C-BE32-E72D297353CC}">
                  <c16:uniqueId val="{0000000C-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7.2913149833704186E-2</c:v>
                </c:pt>
                <c:pt idx="1">
                  <c:v>0.39263507562578309</c:v>
                </c:pt>
                <c:pt idx="2">
                  <c:v>0.59207681765767906</c:v>
                </c:pt>
                <c:pt idx="3">
                  <c:v>0.69146552413069162</c:v>
                </c:pt>
                <c:pt idx="4">
                  <c:v>0.7134714740119914</c:v>
                </c:pt>
                <c:pt idx="5">
                  <c:v>0.72997571941473838</c:v>
                </c:pt>
                <c:pt idx="6">
                  <c:v>0.73125551659977617</c:v>
                </c:pt>
                <c:pt idx="7">
                  <c:v>0.73721527070427484</c:v>
                </c:pt>
                <c:pt idx="8">
                  <c:v>0.73593175579466974</c:v>
                </c:pt>
                <c:pt idx="9">
                  <c:v>0.82248725488445651</c:v>
                </c:pt>
              </c:numCache>
            </c:numRef>
          </c:yVal>
          <c:smooth val="0"/>
          <c:extLst>
            <c:ext xmlns:c16="http://schemas.microsoft.com/office/drawing/2014/chart" uri="{C3380CC4-5D6E-409C-BE32-E72D297353CC}">
              <c16:uniqueId val="{0000000D-0C54-4AD7-866A-9CB26A4DE819}"/>
            </c:ext>
          </c:extLst>
        </c:ser>
        <c:ser>
          <c:idx val="43"/>
          <c:order val="4"/>
          <c:tx>
            <c:strRef>
              <c:f>'Accident &amp; Health and WC Reins'!$D$20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C54-4AD7-866A-9CB26A4DE81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C54-4AD7-866A-9CB26A4DE819}"/>
              </c:ext>
            </c:extLst>
          </c:dPt>
          <c:dLbls>
            <c:dLbl>
              <c:idx val="8"/>
              <c:tx>
                <c:strRef>
                  <c:f>'Accident &amp; Health and WC Reins'!$D$20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{5E3AAF32-5357-4326-97FE-4E2FFC9D7F27}</c15:txfldGUID>
                      <c15:f>'Accident &amp; Health and WC Reins'!$D$20</c15:f>
                      <c15:dlblFieldTableCache>
                        <c:ptCount val="1"/>
                        <c:pt idx="0">
                          <c:v>2015</c:v>
                        </c:pt>
                      </c15:dlblFieldTableCache>
                    </c15:dlblFTEntry>
                  </c15:dlblFieldTable>
                  <c15:showDataLabelsRange val="0"/>
                </c:ext>
                <c:ext xmlns:c16="http://schemas.microsoft.com/office/drawing/2014/chart" uri="{C3380CC4-5D6E-409C-BE32-E72D297353CC}">
                  <c16:uniqueId val="{00000010-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8.209945788798681E-2</c:v>
                </c:pt>
                <c:pt idx="1">
                  <c:v>0.44206315827183185</c:v>
                </c:pt>
                <c:pt idx="2">
                  <c:v>0.60078252979715552</c:v>
                </c:pt>
                <c:pt idx="3">
                  <c:v>0.65004015138849425</c:v>
                </c:pt>
                <c:pt idx="4">
                  <c:v>0.66336299031022161</c:v>
                </c:pt>
                <c:pt idx="5">
                  <c:v>0.68078328200230087</c:v>
                </c:pt>
                <c:pt idx="6">
                  <c:v>0.69130622573934719</c:v>
                </c:pt>
                <c:pt idx="7">
                  <c:v>0.69890261518766272</c:v>
                </c:pt>
                <c:pt idx="8">
                  <c:v>0.78694449481289186</c:v>
                </c:pt>
              </c:numCache>
            </c:numRef>
          </c:yVal>
          <c:smooth val="0"/>
          <c:extLst>
            <c:ext xmlns:c16="http://schemas.microsoft.com/office/drawing/2014/chart" uri="{C3380CC4-5D6E-409C-BE32-E72D297353CC}">
              <c16:uniqueId val="{00000011-0C54-4AD7-866A-9CB26A4DE819}"/>
            </c:ext>
          </c:extLst>
        </c:ser>
        <c:ser>
          <c:idx val="44"/>
          <c:order val="5"/>
          <c:tx>
            <c:strRef>
              <c:f>'Accident &amp; Health and WC Reins'!$D$21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C54-4AD7-866A-9CB26A4DE819}"/>
              </c:ext>
            </c:extLst>
          </c:dPt>
          <c:dLbls>
            <c:dLbl>
              <c:idx val="7"/>
              <c:tx>
                <c:strRef>
                  <c:f>'Accident &amp; Health and WC Reins'!$D$21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{D7285839-5832-4B98-9AEC-47A5A946130C}</c15:txfldGUID>
                      <c15:f>'Accident &amp; Health and WC Reins'!$D$21</c15:f>
                      <c15:dlblFieldTableCache>
                        <c:ptCount val="1"/>
                        <c:pt idx="0">
                          <c:v>2016</c:v>
                        </c:pt>
                      </c15:dlblFieldTableCache>
                    </c15:dlblFTEntry>
                  </c15:dlblFieldTable>
                  <c15:showDataLabelsRange val="0"/>
                </c:ext>
                <c:ext xmlns:c16="http://schemas.microsoft.com/office/drawing/2014/chart" uri="{C3380CC4-5D6E-409C-BE32-E72D297353CC}">
                  <c16:uniqueId val="{00000013-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5.987379778312768E-2</c:v>
                </c:pt>
                <c:pt idx="1">
                  <c:v>0.40653949869934231</c:v>
                </c:pt>
                <c:pt idx="2">
                  <c:v>0.62102891539976279</c:v>
                </c:pt>
                <c:pt idx="3">
                  <c:v>0.68795807908033879</c:v>
                </c:pt>
                <c:pt idx="4">
                  <c:v>0.70229321091925023</c:v>
                </c:pt>
                <c:pt idx="5">
                  <c:v>0.72699420524753189</c:v>
                </c:pt>
                <c:pt idx="6">
                  <c:v>0.739383655351038</c:v>
                </c:pt>
                <c:pt idx="7">
                  <c:v>0.93825945999785831</c:v>
                </c:pt>
              </c:numCache>
            </c:numRef>
          </c:yVal>
          <c:smooth val="0"/>
          <c:extLst>
            <c:ext xmlns:c16="http://schemas.microsoft.com/office/drawing/2014/chart" uri="{C3380CC4-5D6E-409C-BE32-E72D297353CC}">
              <c16:uniqueId val="{00000014-0C54-4AD7-866A-9CB26A4DE819}"/>
            </c:ext>
          </c:extLst>
        </c:ser>
        <c:ser>
          <c:idx val="45"/>
          <c:order val="6"/>
          <c:tx>
            <c:strRef>
              <c:f>'Accident &amp; Health and WC Reins'!$D$22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C54-4AD7-866A-9CB26A4DE819}"/>
              </c:ext>
            </c:extLst>
          </c:dPt>
          <c:dLbls>
            <c:dLbl>
              <c:idx val="6"/>
              <c:tx>
                <c:strRef>
                  <c:f>'Accident &amp; Health and WC Reins'!$D$22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{3C5CC2D7-C824-4840-8A16-058AC100806A}</c15:txfldGUID>
                      <c15:f>'Accident &amp; Health and WC Reins'!$D$22</c15:f>
                      <c15:dlblFieldTableCache>
                        <c:ptCount val="1"/>
                        <c:pt idx="0">
                          <c:v>2017</c:v>
                        </c:pt>
                      </c15:dlblFieldTableCache>
                    </c15:dlblFTEntry>
                  </c15:dlblFieldTable>
                  <c15:showDataLabelsRange val="0"/>
                </c:ext>
                <c:ext xmlns:c16="http://schemas.microsoft.com/office/drawing/2014/chart" uri="{C3380CC4-5D6E-409C-BE32-E72D297353CC}">
                  <c16:uniqueId val="{00000016-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7.2720620083320406E-2</c:v>
                </c:pt>
                <c:pt idx="1">
                  <c:v>0.4160205392978783</c:v>
                </c:pt>
                <c:pt idx="2">
                  <c:v>0.62679954215369682</c:v>
                </c:pt>
                <c:pt idx="3">
                  <c:v>0.69376221439673946</c:v>
                </c:pt>
                <c:pt idx="4">
                  <c:v>0.72297593129931259</c:v>
                </c:pt>
                <c:pt idx="5">
                  <c:v>0.79945865685282747</c:v>
                </c:pt>
                <c:pt idx="6">
                  <c:v>0.92939807585355283</c:v>
                </c:pt>
              </c:numCache>
            </c:numRef>
          </c:yVal>
          <c:smooth val="0"/>
          <c:extLst>
            <c:ext xmlns:c16="http://schemas.microsoft.com/office/drawing/2014/chart" uri="{C3380CC4-5D6E-409C-BE32-E72D297353CC}">
              <c16:uniqueId val="{00000017-0C54-4AD7-866A-9CB26A4DE819}"/>
            </c:ext>
          </c:extLst>
        </c:ser>
        <c:ser>
          <c:idx val="46"/>
          <c:order val="7"/>
          <c:tx>
            <c:strRef>
              <c:f>'Accident &amp; Health and WC Reins'!$D$23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C54-4AD7-866A-9CB26A4DE819}"/>
              </c:ext>
            </c:extLst>
          </c:dPt>
          <c:dLbls>
            <c:dLbl>
              <c:idx val="5"/>
              <c:tx>
                <c:strRef>
                  <c:f>'Accident &amp; Health and WC Reins'!$D$23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{1A495AC7-E228-47B0-A023-CBA955279B7F}</c15:txfldGUID>
                      <c15:f>'Accident &amp; Health and WC Reins'!$D$23</c15:f>
                      <c15:dlblFieldTableCache>
                        <c:ptCount val="1"/>
                        <c:pt idx="0">
                          <c:v>2018</c:v>
                        </c:pt>
                      </c15:dlblFieldTableCache>
                    </c15:dlblFTEntry>
                  </c15:dlblFieldTable>
                  <c15:showDataLabelsRange val="0"/>
                </c:ext>
                <c:ext xmlns:c16="http://schemas.microsoft.com/office/drawing/2014/chart" uri="{C3380CC4-5D6E-409C-BE32-E72D297353CC}">
                  <c16:uniqueId val="{00000019-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6.8384230165887933E-2</c:v>
                </c:pt>
                <c:pt idx="1">
                  <c:v>0.50028395857978125</c:v>
                </c:pt>
                <c:pt idx="2">
                  <c:v>0.68407186794597863</c:v>
                </c:pt>
                <c:pt idx="3">
                  <c:v>0.75933304738045648</c:v>
                </c:pt>
                <c:pt idx="4">
                  <c:v>0.78343930055580147</c:v>
                </c:pt>
                <c:pt idx="5">
                  <c:v>0.90853660682639825</c:v>
                </c:pt>
              </c:numCache>
            </c:numRef>
          </c:yVal>
          <c:smooth val="0"/>
          <c:extLst>
            <c:ext xmlns:c16="http://schemas.microsoft.com/office/drawing/2014/chart" uri="{C3380CC4-5D6E-409C-BE32-E72D297353CC}">
              <c16:uniqueId val="{0000001A-0C54-4AD7-866A-9CB26A4DE819}"/>
            </c:ext>
          </c:extLst>
        </c:ser>
        <c:ser>
          <c:idx val="47"/>
          <c:order val="8"/>
          <c:tx>
            <c:strRef>
              <c:f>'Accident &amp; Health and WC Reins'!$D$24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C54-4AD7-866A-9CB26A4DE819}"/>
              </c:ext>
            </c:extLst>
          </c:dPt>
          <c:dLbls>
            <c:dLbl>
              <c:idx val="4"/>
              <c:tx>
                <c:strRef>
                  <c:f>'Accident &amp; Health and WC Reins'!$D$24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{2244ADA1-9FE9-4CBC-9ED9-1D12E722B1C2}</c15:txfldGUID>
                      <c15:f>'Accident &amp; Health and WC Reins'!$D$24</c15:f>
                      <c15:dlblFieldTableCache>
                        <c:ptCount val="1"/>
                        <c:pt idx="0">
                          <c:v>2019</c:v>
                        </c:pt>
                      </c15:dlblFieldTableCache>
                    </c15:dlblFTEntry>
                  </c15:dlblFieldTable>
                  <c15:showDataLabelsRange val="0"/>
                </c:ext>
                <c:ext xmlns:c16="http://schemas.microsoft.com/office/drawing/2014/chart" uri="{C3380CC4-5D6E-409C-BE32-E72D297353CC}">
                  <c16:uniqueId val="{0000001C-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Reins'!$H$11:$K$11,'Accident &amp; Health and WC Reins'!$K$11)</c:f>
              <c:numCache>
                <c:formatCode>0</c:formatCode>
                <c:ptCount val="5"/>
                <c:pt idx="0">
                  <c:v>12</c:v>
                </c:pt>
                <c:pt idx="1">
                  <c:v>24</c:v>
                </c:pt>
                <c:pt idx="2">
                  <c:v>36</c:v>
                </c:pt>
                <c:pt idx="3">
                  <c:v>48</c:v>
                </c:pt>
                <c:pt idx="4">
                  <c:v>48</c:v>
                </c:pt>
              </c:numCache>
            </c:numRef>
          </c:xVal>
          <c:yVal>
            <c:numRef>
              <c:f>('Accident &amp; Health and WC Reins'!$H$24:$K$24,'Accident &amp; Health and WC Reins'!$F$63)</c:f>
              <c:numCache>
                <c:formatCode>0%</c:formatCode>
                <c:ptCount val="5"/>
                <c:pt idx="0">
                  <c:v>0.23305518439432579</c:v>
                </c:pt>
                <c:pt idx="1">
                  <c:v>0.55181615676096085</c:v>
                </c:pt>
                <c:pt idx="2">
                  <c:v>0.67306591792140014</c:v>
                </c:pt>
                <c:pt idx="3">
                  <c:v>0.71979604069102043</c:v>
                </c:pt>
                <c:pt idx="4">
                  <c:v>0.88342303993792193</c:v>
                </c:pt>
              </c:numCache>
            </c:numRef>
          </c:yVal>
          <c:smooth val="0"/>
          <c:extLst>
            <c:ext xmlns:c16="http://schemas.microsoft.com/office/drawing/2014/chart" uri="{C3380CC4-5D6E-409C-BE32-E72D297353CC}">
              <c16:uniqueId val="{0000001D-0C54-4AD7-866A-9CB26A4DE819}"/>
            </c:ext>
          </c:extLst>
        </c:ser>
        <c:ser>
          <c:idx val="48"/>
          <c:order val="9"/>
          <c:tx>
            <c:strRef>
              <c:f>'Accident &amp; Health and WC Reins'!$D$25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C54-4AD7-866A-9CB26A4DE819}"/>
              </c:ext>
            </c:extLst>
          </c:dPt>
          <c:dLbls>
            <c:dLbl>
              <c:idx val="3"/>
              <c:tx>
                <c:strRef>
                  <c:f>'Accident &amp; Health and WC Reins'!$D$25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{617BDD5E-34D8-472C-AE37-34A30F73E795}</c15:txfldGUID>
                      <c15:f>'Accident &amp; Health and WC Reins'!$D$25</c15:f>
                      <c15:dlblFieldTableCache>
                        <c:ptCount val="1"/>
                        <c:pt idx="0">
                          <c:v>2020</c:v>
                        </c:pt>
                      </c15:dlblFieldTableCache>
                    </c15:dlblFTEntry>
                  </c15:dlblFieldTable>
                  <c15:showDataLabelsRange val="0"/>
                </c:ext>
                <c:ext xmlns:c16="http://schemas.microsoft.com/office/drawing/2014/chart" uri="{C3380CC4-5D6E-409C-BE32-E72D297353CC}">
                  <c16:uniqueId val="{0000001F-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Reins'!$H$11:$J$11,'Accident &amp; Health and WC Reins'!$J$11)</c:f>
              <c:numCache>
                <c:formatCode>0</c:formatCode>
                <c:ptCount val="4"/>
                <c:pt idx="0">
                  <c:v>12</c:v>
                </c:pt>
                <c:pt idx="1">
                  <c:v>24</c:v>
                </c:pt>
                <c:pt idx="2">
                  <c:v>36</c:v>
                </c:pt>
                <c:pt idx="3">
                  <c:v>36</c:v>
                </c:pt>
              </c:numCache>
            </c:numRef>
          </c:xVal>
          <c:yVal>
            <c:numRef>
              <c:f>('Accident &amp; Health and WC Reins'!$H$25:$J$25,'Accident &amp; Health and WC Reins'!$F$64)</c:f>
              <c:numCache>
                <c:formatCode>0%</c:formatCode>
                <c:ptCount val="4"/>
                <c:pt idx="0">
                  <c:v>0.23121352191337979</c:v>
                </c:pt>
                <c:pt idx="1">
                  <c:v>0.59176238960363481</c:v>
                </c:pt>
                <c:pt idx="2">
                  <c:v>0.69249694066125356</c:v>
                </c:pt>
                <c:pt idx="3">
                  <c:v>0.8726607295913662</c:v>
                </c:pt>
              </c:numCache>
            </c:numRef>
          </c:yVal>
          <c:smooth val="0"/>
          <c:extLst>
            <c:ext xmlns:c16="http://schemas.microsoft.com/office/drawing/2014/chart" uri="{C3380CC4-5D6E-409C-BE32-E72D297353CC}">
              <c16:uniqueId val="{00000020-0C54-4AD7-866A-9CB26A4DE819}"/>
            </c:ext>
          </c:extLst>
        </c:ser>
        <c:ser>
          <c:idx val="49"/>
          <c:order val="10"/>
          <c:tx>
            <c:strRef>
              <c:f>'Accident &amp; Health and WC Reins'!$D$26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C54-4AD7-866A-9CB26A4DE819}"/>
              </c:ext>
            </c:extLst>
          </c:dPt>
          <c:dLbls>
            <c:dLbl>
              <c:idx val="2"/>
              <c:tx>
                <c:strRef>
                  <c:f>'Accident &amp; Health and WC Reins'!$D$26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{389A9D91-BEC6-44F7-B88F-A3ECDDD369EA}</c15:txfldGUID>
                      <c15:f>'Accident &amp; Health and WC Reins'!$D$26</c15:f>
                      <c15:dlblFieldTableCache>
                        <c:ptCount val="1"/>
                        <c:pt idx="0">
                          <c:v>2021</c:v>
                        </c:pt>
                      </c15:dlblFieldTableCache>
                    </c15:dlblFTEntry>
                  </c15:dlblFieldTable>
                  <c15:showDataLabelsRange val="0"/>
                </c:ext>
                <c:ext xmlns:c16="http://schemas.microsoft.com/office/drawing/2014/chart" uri="{C3380CC4-5D6E-409C-BE32-E72D297353CC}">
                  <c16:uniqueId val="{00000022-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0.19990156912453838</c:v>
                </c:pt>
                <c:pt idx="1">
                  <c:v>0.56204636735432922</c:v>
                </c:pt>
                <c:pt idx="2">
                  <c:v>0.88066827849536833</c:v>
                </c:pt>
              </c:numCache>
            </c:numRef>
          </c:yVal>
          <c:smooth val="0"/>
          <c:extLst>
            <c:ext xmlns:c16="http://schemas.microsoft.com/office/drawing/2014/chart" uri="{C3380CC4-5D6E-409C-BE32-E72D297353CC}">
              <c16:uniqueId val="{00000023-0C54-4AD7-866A-9CB26A4DE819}"/>
            </c:ext>
          </c:extLst>
        </c:ser>
        <c:ser>
          <c:idx val="50"/>
          <c:order val="11"/>
          <c:tx>
            <c:strRef>
              <c:f>'Accident &amp; Health and WC Reins'!$D$27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Reins'!$D$27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{ADA73630-E558-44A1-9186-6675F8DC3EA1}</c15:txfldGUID>
                      <c15:f>'Accident &amp; Health and WC Reins'!$D$27</c15:f>
                      <c15:dlblFieldTableCache>
                        <c:ptCount val="1"/>
                        <c:pt idx="0">
                          <c:v>2022</c:v>
                        </c:pt>
                      </c15:dlblFieldTableCache>
                    </c15:dlblFTEntry>
                  </c15:dlblFieldTable>
                  <c15:showDataLabelsRange val="0"/>
                </c:ext>
                <c:ext xmlns:c16="http://schemas.microsoft.com/office/drawing/2014/chart" uri="{C3380CC4-5D6E-409C-BE32-E72D297353CC}">
                  <c16:uniqueId val="{00000024-0C54-4AD7-866A-9CB26A4DE8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0.42100919636614703</c:v>
                </c:pt>
                <c:pt idx="1">
                  <c:v>1.049331765666506</c:v>
                </c:pt>
              </c:numCache>
            </c:numRef>
          </c:yVal>
          <c:smooth val="0"/>
          <c:extLst>
            <c:ext xmlns:c16="http://schemas.microsoft.com/office/drawing/2014/chart" uri="{C3380CC4-5D6E-409C-BE32-E72D297353CC}">
              <c16:uniqueId val="{00000025-0C54-4AD7-866A-9CB26A4DE81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Reins'!$H$50</c:f>
              <c:strCache>
                <c:ptCount val="1"/>
                <c:pt idx="0">
                  <c:v>Paid Losses</c:v>
                </c:pt>
              </c:strCache>
            </c:strRef>
          </c:tx>
          <c:spPr>
            <a:solidFill>
              <a:srgbClr val="C1BDDC"/>
            </a:solidFill>
            <a:ln w="3175">
              <a:solidFill>
                <a:srgbClr val="FFFFFF"/>
              </a:solidFill>
              <a:prstDash val="solid"/>
            </a:ln>
          </c:spPr>
          <c:invertIfNegative val="0"/>
          <c:cat>
            <c:numRef>
              <c:f>'Accident &amp; Health and WC Reins'!$D$12:$D$28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Reins'!$H$51:$H$66</c:f>
              <c:numCache>
                <c:formatCode>0%</c:formatCode>
                <c:ptCount val="16"/>
                <c:pt idx="0">
                  <c:v>0.50673091050269892</c:v>
                </c:pt>
                <c:pt idx="1">
                  <c:v>0.57599593177880282</c:v>
                </c:pt>
                <c:pt idx="2">
                  <c:v>0.63742574430346421</c:v>
                </c:pt>
                <c:pt idx="3">
                  <c:v>0.61460888965751526</c:v>
                </c:pt>
                <c:pt idx="4">
                  <c:v>0.54681858913125858</c:v>
                </c:pt>
                <c:pt idx="5">
                  <c:v>0.72680007170891114</c:v>
                </c:pt>
                <c:pt idx="6">
                  <c:v>0.58416061275327624</c:v>
                </c:pt>
                <c:pt idx="7">
                  <c:v>0.66306894076563239</c:v>
                </c:pt>
                <c:pt idx="8">
                  <c:v>0.62058071756044508</c:v>
                </c:pt>
                <c:pt idx="9">
                  <c:v>0.62514289740765061</c:v>
                </c:pt>
                <c:pt idx="10">
                  <c:v>0.61589803657994735</c:v>
                </c:pt>
                <c:pt idx="11">
                  <c:v>0.6430682926451825</c:v>
                </c:pt>
                <c:pt idx="12">
                  <c:v>0.57799371128238308</c:v>
                </c:pt>
                <c:pt idx="13">
                  <c:v>0.52416415031691299</c:v>
                </c:pt>
                <c:pt idx="14">
                  <c:v>0.32056947631744315</c:v>
                </c:pt>
                <c:pt idx="15">
                  <c:v>9.7888454302554787E-2</c:v>
                </c:pt>
              </c:numCache>
            </c:numRef>
          </c:val>
          <c:extLst>
            <c:ext xmlns:c16="http://schemas.microsoft.com/office/drawing/2014/chart" uri="{C3380CC4-5D6E-409C-BE32-E72D297353CC}">
              <c16:uniqueId val="{00000000-80C1-4D74-A891-40C06B64DC09}"/>
            </c:ext>
          </c:extLst>
        </c:ser>
        <c:ser>
          <c:idx val="2"/>
          <c:order val="2"/>
          <c:tx>
            <c:strRef>
              <c:f>'Accident &amp; Health and WC Reins'!$I$50</c:f>
              <c:strCache>
                <c:ptCount val="1"/>
                <c:pt idx="0">
                  <c:v>Case Reserves</c:v>
                </c:pt>
              </c:strCache>
            </c:strRef>
          </c:tx>
          <c:spPr>
            <a:solidFill>
              <a:srgbClr val="FCAF86"/>
            </a:solidFill>
            <a:ln w="12700">
              <a:solidFill>
                <a:srgbClr val="FFFFFF"/>
              </a:solidFill>
              <a:prstDash val="solid"/>
            </a:ln>
          </c:spPr>
          <c:invertIfNegative val="0"/>
          <c:cat>
            <c:numRef>
              <c:f>'Accident &amp; Health and WC Reins'!$D$12:$D$28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Reins'!$I$51:$I$66</c:f>
              <c:numCache>
                <c:formatCode>0%</c:formatCode>
                <c:ptCount val="16"/>
                <c:pt idx="0">
                  <c:v>0.17979645422647705</c:v>
                </c:pt>
                <c:pt idx="1">
                  <c:v>4.558402928044656E-2</c:v>
                </c:pt>
                <c:pt idx="2">
                  <c:v>3.6992015215352711E-2</c:v>
                </c:pt>
                <c:pt idx="3">
                  <c:v>5.4259896274944486E-2</c:v>
                </c:pt>
                <c:pt idx="4">
                  <c:v>9.481229062590607E-2</c:v>
                </c:pt>
                <c:pt idx="5">
                  <c:v>4.1839113752536371E-2</c:v>
                </c:pt>
                <c:pt idx="6">
                  <c:v>9.7235101651321432E-2</c:v>
                </c:pt>
                <c:pt idx="7">
                  <c:v>7.2862815029037672E-2</c:v>
                </c:pt>
                <c:pt idx="8">
                  <c:v>7.8321897627217779E-2</c:v>
                </c:pt>
                <c:pt idx="9">
                  <c:v>0.11424075794338731</c:v>
                </c:pt>
                <c:pt idx="10">
                  <c:v>0.18356062027288</c:v>
                </c:pt>
                <c:pt idx="11">
                  <c:v>0.14037100791061899</c:v>
                </c:pt>
                <c:pt idx="12">
                  <c:v>0.14180232940863732</c:v>
                </c:pt>
                <c:pt idx="13">
                  <c:v>0.16833279034434015</c:v>
                </c:pt>
                <c:pt idx="14">
                  <c:v>0.24147689103688597</c:v>
                </c:pt>
                <c:pt idx="15">
                  <c:v>0.3231207420635922</c:v>
                </c:pt>
              </c:numCache>
            </c:numRef>
          </c:val>
          <c:extLst>
            <c:ext xmlns:c16="http://schemas.microsoft.com/office/drawing/2014/chart" uri="{C3380CC4-5D6E-409C-BE32-E72D297353CC}">
              <c16:uniqueId val="{00000001-80C1-4D74-A891-40C06B64DC09}"/>
            </c:ext>
          </c:extLst>
        </c:ser>
        <c:ser>
          <c:idx val="3"/>
          <c:order val="3"/>
          <c:tx>
            <c:strRef>
              <c:f>'Accident &amp; Health and WC Reins'!$J$50</c:f>
              <c:strCache>
                <c:ptCount val="1"/>
                <c:pt idx="0">
                  <c:v>IBNR</c:v>
                </c:pt>
              </c:strCache>
            </c:strRef>
          </c:tx>
          <c:spPr>
            <a:solidFill>
              <a:srgbClr val="A3D6D5"/>
            </a:solidFill>
            <a:ln w="12700">
              <a:solidFill>
                <a:srgbClr val="FFFFFF"/>
              </a:solidFill>
              <a:prstDash val="solid"/>
            </a:ln>
          </c:spPr>
          <c:invertIfNegative val="0"/>
          <c:cat>
            <c:numRef>
              <c:f>'Accident &amp; Health and WC Reins'!$D$12:$D$28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Reins'!$J$51:$J$66</c:f>
              <c:numCache>
                <c:formatCode>0%</c:formatCode>
                <c:ptCount val="16"/>
                <c:pt idx="0">
                  <c:v>7.6841844276717461E-2</c:v>
                </c:pt>
                <c:pt idx="1">
                  <c:v>6.2937185694076248E-2</c:v>
                </c:pt>
                <c:pt idx="2">
                  <c:v>3.8555530919394287E-2</c:v>
                </c:pt>
                <c:pt idx="3">
                  <c:v>5.4420732151956031E-2</c:v>
                </c:pt>
                <c:pt idx="4">
                  <c:v>0.10756655718046949</c:v>
                </c:pt>
                <c:pt idx="5">
                  <c:v>3.0233567178427966E-2</c:v>
                </c:pt>
                <c:pt idx="6">
                  <c:v>9.1777909810218661E-2</c:v>
                </c:pt>
                <c:pt idx="7">
                  <c:v>8.655549908978652E-2</c:v>
                </c:pt>
                <c:pt idx="8">
                  <c:v>8.80418796252289E-2</c:v>
                </c:pt>
                <c:pt idx="9">
                  <c:v>0.19887580464682034</c:v>
                </c:pt>
                <c:pt idx="10">
                  <c:v>0.12993941900072548</c:v>
                </c:pt>
                <c:pt idx="11">
                  <c:v>0.12509730627059665</c:v>
                </c:pt>
                <c:pt idx="12">
                  <c:v>0.16362699924690161</c:v>
                </c:pt>
                <c:pt idx="13">
                  <c:v>0.18016378893011292</c:v>
                </c:pt>
                <c:pt idx="14">
                  <c:v>0.31862191114103933</c:v>
                </c:pt>
                <c:pt idx="15">
                  <c:v>0.62832256930035901</c:v>
                </c:pt>
              </c:numCache>
            </c:numRef>
          </c:val>
          <c:extLst>
            <c:ext xmlns:c16="http://schemas.microsoft.com/office/drawing/2014/chart" uri="{C3380CC4-5D6E-409C-BE32-E72D297353CC}">
              <c16:uniqueId val="{00000002-80C1-4D74-A891-40C06B64DC0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Reins'!$D$12:$D$27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Reins'!$F$12:$F$27</c:f>
              <c:numCache>
                <c:formatCode>#,##0</c:formatCode>
                <c:ptCount val="16"/>
                <c:pt idx="0">
                  <c:v>481.56421103036666</c:v>
                </c:pt>
                <c:pt idx="1">
                  <c:v>322.46180885880347</c:v>
                </c:pt>
                <c:pt idx="2">
                  <c:v>307.21782026153716</c:v>
                </c:pt>
                <c:pt idx="3">
                  <c:v>234.15888358162184</c:v>
                </c:pt>
                <c:pt idx="4">
                  <c:v>209.41112655357989</c:v>
                </c:pt>
                <c:pt idx="5">
                  <c:v>580.40371021000897</c:v>
                </c:pt>
                <c:pt idx="6">
                  <c:v>295.55641063373167</c:v>
                </c:pt>
                <c:pt idx="7">
                  <c:v>526.31830361988307</c:v>
                </c:pt>
                <c:pt idx="8">
                  <c:v>367.86105355221355</c:v>
                </c:pt>
                <c:pt idx="9">
                  <c:v>746.77430857778609</c:v>
                </c:pt>
                <c:pt idx="10">
                  <c:v>775.89108019114155</c:v>
                </c:pt>
                <c:pt idx="11">
                  <c:v>292.53079748982572</c:v>
                </c:pt>
                <c:pt idx="12">
                  <c:v>968.6566478024954</c:v>
                </c:pt>
                <c:pt idx="13">
                  <c:v>761.51813020499037</c:v>
                </c:pt>
                <c:pt idx="14">
                  <c:v>881.23545653033341</c:v>
                </c:pt>
                <c:pt idx="15">
                  <c:v>633.74844691061742</c:v>
                </c:pt>
              </c:numCache>
            </c:numRef>
          </c:val>
          <c:smooth val="0"/>
          <c:extLst>
            <c:ext xmlns:c16="http://schemas.microsoft.com/office/drawing/2014/chart" uri="{C3380CC4-5D6E-409C-BE32-E72D297353CC}">
              <c16:uniqueId val="{00000003-80C1-4D74-A891-40C06B64DC09}"/>
            </c:ext>
          </c:extLst>
        </c:ser>
        <c:ser>
          <c:idx val="4"/>
          <c:order val="4"/>
          <c:tx>
            <c:strRef>
              <c:f>'Accident &amp; Health and WC Reins'!$B$9</c:f>
              <c:strCache>
                <c:ptCount val="1"/>
                <c:pt idx="0">
                  <c:v>Written Premium</c:v>
                </c:pt>
              </c:strCache>
            </c:strRef>
          </c:tx>
          <c:marker>
            <c:symbol val="star"/>
            <c:size val="7"/>
            <c:spPr>
              <a:noFill/>
              <a:ln>
                <a:solidFill>
                  <a:srgbClr val="A29FCC"/>
                </a:solidFill>
                <a:prstDash val="solid"/>
              </a:ln>
            </c:spPr>
          </c:marker>
          <c:cat>
            <c:numRef>
              <c:f>'Accident &amp; Health and WC Reins'!$D$12:$D$27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Reins'!$B$12:$B$27</c:f>
            </c:numRef>
          </c:val>
          <c:smooth val="0"/>
          <c:extLst>
            <c:ext xmlns:c16="http://schemas.microsoft.com/office/drawing/2014/chart" uri="{C3380CC4-5D6E-409C-BE32-E72D297353CC}">
              <c16:uniqueId val="{00000004-80C1-4D74-A891-40C06B64DC0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CS'!$D$16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A87-49C6-8757-5972BBC4C5AD}"/>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A87-49C6-8757-5972BBC4C5AD}"/>
              </c:ext>
            </c:extLst>
          </c:dPt>
          <c:dLbls>
            <c:dLbl>
              <c:idx val="12"/>
              <c:tx>
                <c:strRef>
                  <c:f>'Accident &amp; Health and WC CS'!$D$16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{F71A61B4-7D11-4F0E-88AC-807171AC39B9}</c15:txfldGUID>
                      <c15:f>'Accident &amp; Health and WC CS'!$D$16</c15:f>
                      <c15:dlblFieldTableCache>
                        <c:ptCount val="1"/>
                        <c:pt idx="0">
                          <c:v>2011</c:v>
                        </c:pt>
                      </c15:dlblFieldTableCache>
                    </c15:dlblFTEntry>
                  </c15:dlblFieldTable>
                  <c15:showDataLabelsRange val="0"/>
                </c:ext>
                <c:ext xmlns:c16="http://schemas.microsoft.com/office/drawing/2014/chart" uri="{C3380CC4-5D6E-409C-BE32-E72D297353CC}">
                  <c16:uniqueId val="{00000002-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CS'!$H$11:$S$11,'Accident &amp; Health and WC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CS'!$H$16:$S$16,'Accident &amp; Health and WC CS'!$F$55)</c:f>
              <c:numCache>
                <c:formatCode>0%</c:formatCode>
                <c:ptCount val="13"/>
                <c:pt idx="0">
                  <c:v>0.27904579371525023</c:v>
                </c:pt>
                <c:pt idx="1">
                  <c:v>0.74406178362846398</c:v>
                </c:pt>
                <c:pt idx="2">
                  <c:v>0.81892767952029222</c:v>
                </c:pt>
                <c:pt idx="3">
                  <c:v>0.82304252195431549</c:v>
                </c:pt>
                <c:pt idx="4">
                  <c:v>0.82304855527312459</c:v>
                </c:pt>
                <c:pt idx="5">
                  <c:v>0.82272944744003462</c:v>
                </c:pt>
                <c:pt idx="6">
                  <c:v>0.82269468008442137</c:v>
                </c:pt>
                <c:pt idx="7">
                  <c:v>0.82269521871620954</c:v>
                </c:pt>
                <c:pt idx="8">
                  <c:v>0.82282987146409903</c:v>
                </c:pt>
                <c:pt idx="9">
                  <c:v>0.82269465165158706</c:v>
                </c:pt>
                <c:pt idx="10">
                  <c:v>0.82269479668315781</c:v>
                </c:pt>
                <c:pt idx="11">
                  <c:v>0.82269483849621083</c:v>
                </c:pt>
                <c:pt idx="12">
                  <c:v>0.82347838480416946</c:v>
                </c:pt>
              </c:numCache>
            </c:numRef>
          </c:yVal>
          <c:smooth val="0"/>
          <c:extLst>
            <c:ext xmlns:c16="http://schemas.microsoft.com/office/drawing/2014/chart" uri="{C3380CC4-5D6E-409C-BE32-E72D297353CC}">
              <c16:uniqueId val="{00000003-0A87-49C6-8757-5972BBC4C5AD}"/>
            </c:ext>
          </c:extLst>
        </c:ser>
        <c:ser>
          <c:idx val="40"/>
          <c:order val="1"/>
          <c:tx>
            <c:strRef>
              <c:f>'Accident &amp; Health and WC CS'!$D$17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A87-49C6-8757-5972BBC4C5AD}"/>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A87-49C6-8757-5972BBC4C5AD}"/>
              </c:ext>
            </c:extLst>
          </c:dPt>
          <c:dLbls>
            <c:dLbl>
              <c:idx val="11"/>
              <c:tx>
                <c:strRef>
                  <c:f>'Accident &amp; Health and WC CS'!$D$17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{D1FE156C-C9B9-4A0F-804A-B517AA0B0783}</c15:txfldGUID>
                      <c15:f>'Accident &amp; Health and WC CS'!$D$17</c15:f>
                      <c15:dlblFieldTableCache>
                        <c:ptCount val="1"/>
                        <c:pt idx="0">
                          <c:v>2012</c:v>
                        </c:pt>
                      </c15:dlblFieldTableCache>
                    </c15:dlblFTEntry>
                  </c15:dlblFieldTable>
                  <c15:showDataLabelsRange val="0"/>
                </c:ext>
                <c:ext xmlns:c16="http://schemas.microsoft.com/office/drawing/2014/chart" uri="{C3380CC4-5D6E-409C-BE32-E72D297353CC}">
                  <c16:uniqueId val="{00000006-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CS'!$H$11:$R$11,'Accident &amp; Health and WC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CS'!$H$17:$R$17,'Accident &amp; Health and WC CS'!$F$56)</c:f>
              <c:numCache>
                <c:formatCode>0%</c:formatCode>
                <c:ptCount val="12"/>
                <c:pt idx="0">
                  <c:v>0.22606240549588491</c:v>
                </c:pt>
                <c:pt idx="1">
                  <c:v>0.8234727160469828</c:v>
                </c:pt>
                <c:pt idx="2">
                  <c:v>0.89432341020675477</c:v>
                </c:pt>
                <c:pt idx="3">
                  <c:v>0.89874635271797476</c:v>
                </c:pt>
                <c:pt idx="4">
                  <c:v>0.89868177185288223</c:v>
                </c:pt>
                <c:pt idx="5">
                  <c:v>0.8998787774626118</c:v>
                </c:pt>
                <c:pt idx="6">
                  <c:v>0.89988041973892574</c:v>
                </c:pt>
                <c:pt idx="7">
                  <c:v>0.89992462873234014</c:v>
                </c:pt>
                <c:pt idx="8">
                  <c:v>0.89985438599058698</c:v>
                </c:pt>
                <c:pt idx="9">
                  <c:v>0.89868209747915417</c:v>
                </c:pt>
                <c:pt idx="10">
                  <c:v>0.89736664948208145</c:v>
                </c:pt>
                <c:pt idx="11">
                  <c:v>0.89842558471587708</c:v>
                </c:pt>
              </c:numCache>
            </c:numRef>
          </c:yVal>
          <c:smooth val="0"/>
          <c:extLst>
            <c:ext xmlns:c16="http://schemas.microsoft.com/office/drawing/2014/chart" uri="{C3380CC4-5D6E-409C-BE32-E72D297353CC}">
              <c16:uniqueId val="{00000007-0A87-49C6-8757-5972BBC4C5AD}"/>
            </c:ext>
          </c:extLst>
        </c:ser>
        <c:ser>
          <c:idx val="41"/>
          <c:order val="2"/>
          <c:tx>
            <c:strRef>
              <c:f>'Accident &amp; Health and WC CS'!$D$18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A87-49C6-8757-5972BBC4C5AD}"/>
              </c:ext>
            </c:extLst>
          </c:dPt>
          <c:dLbls>
            <c:dLbl>
              <c:idx val="10"/>
              <c:tx>
                <c:strRef>
                  <c:f>'Accident &amp; Health and WC CS'!$D$18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{2BF4E913-ABF0-421A-9ADA-0E623BD66737}</c15:txfldGUID>
                      <c15:f>'Accident &amp; Health and WC CS'!$D$18</c15:f>
                      <c15:dlblFieldTableCache>
                        <c:ptCount val="1"/>
                        <c:pt idx="0">
                          <c:v>2013</c:v>
                        </c:pt>
                      </c15:dlblFieldTableCache>
                    </c15:dlblFTEntry>
                  </c15:dlblFieldTable>
                  <c15:showDataLabelsRange val="0"/>
                </c:ext>
                <c:ext xmlns:c16="http://schemas.microsoft.com/office/drawing/2014/chart" uri="{C3380CC4-5D6E-409C-BE32-E72D297353CC}">
                  <c16:uniqueId val="{00000009-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CS'!$H$11:$Q$11,'Accident &amp; Health and WC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CS'!$H$18:$Q$18,'Accident &amp; Health and WC CS'!$F$57)</c:f>
              <c:numCache>
                <c:formatCode>0%</c:formatCode>
                <c:ptCount val="11"/>
                <c:pt idx="0">
                  <c:v>0.24839944255814542</c:v>
                </c:pt>
                <c:pt idx="1">
                  <c:v>0.80128535784510768</c:v>
                </c:pt>
                <c:pt idx="2">
                  <c:v>0.8977033283420619</c:v>
                </c:pt>
                <c:pt idx="3">
                  <c:v>0.90902278838755435</c:v>
                </c:pt>
                <c:pt idx="4">
                  <c:v>0.90796609895854541</c:v>
                </c:pt>
                <c:pt idx="5">
                  <c:v>0.91849502593799148</c:v>
                </c:pt>
                <c:pt idx="6">
                  <c:v>0.91818754709095818</c:v>
                </c:pt>
                <c:pt idx="7">
                  <c:v>0.91861825874183378</c:v>
                </c:pt>
                <c:pt idx="8">
                  <c:v>0.91861904487036117</c:v>
                </c:pt>
                <c:pt idx="9">
                  <c:v>0.91688891035642983</c:v>
                </c:pt>
                <c:pt idx="10">
                  <c:v>0.91848063142411429</c:v>
                </c:pt>
              </c:numCache>
            </c:numRef>
          </c:yVal>
          <c:smooth val="0"/>
          <c:extLst>
            <c:ext xmlns:c16="http://schemas.microsoft.com/office/drawing/2014/chart" uri="{C3380CC4-5D6E-409C-BE32-E72D297353CC}">
              <c16:uniqueId val="{0000000A-0A87-49C6-8757-5972BBC4C5AD}"/>
            </c:ext>
          </c:extLst>
        </c:ser>
        <c:ser>
          <c:idx val="42"/>
          <c:order val="3"/>
          <c:tx>
            <c:strRef>
              <c:f>'Accident &amp; Health and WC CS'!$D$19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A87-49C6-8757-5972BBC4C5AD}"/>
              </c:ext>
            </c:extLst>
          </c:dPt>
          <c:dLbls>
            <c:dLbl>
              <c:idx val="9"/>
              <c:tx>
                <c:strRef>
                  <c:f>'Accident &amp; Health and WC CS'!$D$19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{9F54D530-8A76-437D-A177-32AB040D6247}</c15:txfldGUID>
                      <c15:f>'Accident &amp; Health and WC CS'!$D$19</c15:f>
                      <c15:dlblFieldTableCache>
                        <c:ptCount val="1"/>
                        <c:pt idx="0">
                          <c:v>2014</c:v>
                        </c:pt>
                      </c15:dlblFieldTableCache>
                    </c15:dlblFTEntry>
                  </c15:dlblFieldTable>
                  <c15:showDataLabelsRange val="0"/>
                </c:ext>
                <c:ext xmlns:c16="http://schemas.microsoft.com/office/drawing/2014/chart" uri="{C3380CC4-5D6E-409C-BE32-E72D297353CC}">
                  <c16:uniqueId val="{0000000C-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CS'!$H$11:$P$11,'Accident &amp; Health and WC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CS'!$H$19:$P$19,'Accident &amp; Health and WC CS'!$F$58)</c:f>
              <c:numCache>
                <c:formatCode>0%</c:formatCode>
                <c:ptCount val="10"/>
                <c:pt idx="0">
                  <c:v>0.24005897215829772</c:v>
                </c:pt>
                <c:pt idx="1">
                  <c:v>0.73124380409408329</c:v>
                </c:pt>
                <c:pt idx="2">
                  <c:v>0.85747479489432554</c:v>
                </c:pt>
                <c:pt idx="3">
                  <c:v>0.85696853272981799</c:v>
                </c:pt>
                <c:pt idx="4">
                  <c:v>0.85611433910684953</c:v>
                </c:pt>
                <c:pt idx="5">
                  <c:v>0.85369632068744261</c:v>
                </c:pt>
                <c:pt idx="6">
                  <c:v>0.85366501698875052</c:v>
                </c:pt>
                <c:pt idx="7">
                  <c:v>0.85366500961798375</c:v>
                </c:pt>
                <c:pt idx="8">
                  <c:v>0.85192360270748879</c:v>
                </c:pt>
                <c:pt idx="9">
                  <c:v>0.85397868685692901</c:v>
                </c:pt>
              </c:numCache>
            </c:numRef>
          </c:yVal>
          <c:smooth val="0"/>
          <c:extLst>
            <c:ext xmlns:c16="http://schemas.microsoft.com/office/drawing/2014/chart" uri="{C3380CC4-5D6E-409C-BE32-E72D297353CC}">
              <c16:uniqueId val="{0000000D-0A87-49C6-8757-5972BBC4C5AD}"/>
            </c:ext>
          </c:extLst>
        </c:ser>
        <c:ser>
          <c:idx val="43"/>
          <c:order val="4"/>
          <c:tx>
            <c:strRef>
              <c:f>'Accident &amp; Health and WC CS'!$D$20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A87-49C6-8757-5972BBC4C5AD}"/>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A87-49C6-8757-5972BBC4C5AD}"/>
              </c:ext>
            </c:extLst>
          </c:dPt>
          <c:dLbls>
            <c:dLbl>
              <c:idx val="8"/>
              <c:tx>
                <c:strRef>
                  <c:f>'Accident &amp; Health and WC CS'!$D$20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{17EBE2BC-FAB3-4160-B5EB-C3CAE55CC404}</c15:txfldGUID>
                      <c15:f>'Accident &amp; Health and WC CS'!$D$20</c15:f>
                      <c15:dlblFieldTableCache>
                        <c:ptCount val="1"/>
                        <c:pt idx="0">
                          <c:v>2015</c:v>
                        </c:pt>
                      </c15:dlblFieldTableCache>
                    </c15:dlblFTEntry>
                  </c15:dlblFieldTable>
                  <c15:showDataLabelsRange val="0"/>
                </c:ext>
                <c:ext xmlns:c16="http://schemas.microsoft.com/office/drawing/2014/chart" uri="{C3380CC4-5D6E-409C-BE32-E72D297353CC}">
                  <c16:uniqueId val="{00000010-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CS'!$H$11:$O$11,'Accident &amp; Health and WC CS'!$O$11)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CS'!$H$20:$O$20,'Accident &amp; Health and WC CS'!$F$59)</c:f>
              <c:numCache>
                <c:formatCode>0%</c:formatCode>
                <c:ptCount val="9"/>
                <c:pt idx="0">
                  <c:v>0.18843563234027691</c:v>
                </c:pt>
                <c:pt idx="1">
                  <c:v>0.80823947014063591</c:v>
                </c:pt>
                <c:pt idx="2">
                  <c:v>0.88680166984343645</c:v>
                </c:pt>
                <c:pt idx="3">
                  <c:v>0.9063857833692448</c:v>
                </c:pt>
                <c:pt idx="4">
                  <c:v>0.97647303610018354</c:v>
                </c:pt>
                <c:pt idx="5">
                  <c:v>0.96791084693853235</c:v>
                </c:pt>
                <c:pt idx="6">
                  <c:v>0.96782794700658115</c:v>
                </c:pt>
                <c:pt idx="7">
                  <c:v>0.96715021456800088</c:v>
                </c:pt>
                <c:pt idx="8">
                  <c:v>0.97219520616906796</c:v>
                </c:pt>
              </c:numCache>
            </c:numRef>
          </c:yVal>
          <c:smooth val="0"/>
          <c:extLst>
            <c:ext xmlns:c16="http://schemas.microsoft.com/office/drawing/2014/chart" uri="{C3380CC4-5D6E-409C-BE32-E72D297353CC}">
              <c16:uniqueId val="{00000011-0A87-49C6-8757-5972BBC4C5AD}"/>
            </c:ext>
          </c:extLst>
        </c:ser>
        <c:ser>
          <c:idx val="44"/>
          <c:order val="5"/>
          <c:tx>
            <c:strRef>
              <c:f>'Accident &amp; Health and WC CS'!$D$21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A87-49C6-8757-5972BBC4C5AD}"/>
              </c:ext>
            </c:extLst>
          </c:dPt>
          <c:dLbls>
            <c:dLbl>
              <c:idx val="7"/>
              <c:tx>
                <c:strRef>
                  <c:f>'Accident &amp; Health and WC CS'!$D$21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{DB245256-446E-4BCF-91AE-EBDD893D6935}</c15:txfldGUID>
                      <c15:f>'Accident &amp; Health and WC CS'!$D$21</c15:f>
                      <c15:dlblFieldTableCache>
                        <c:ptCount val="1"/>
                        <c:pt idx="0">
                          <c:v>2016</c:v>
                        </c:pt>
                      </c15:dlblFieldTableCache>
                    </c15:dlblFTEntry>
                  </c15:dlblFieldTable>
                  <c15:showDataLabelsRange val="0"/>
                </c:ext>
                <c:ext xmlns:c16="http://schemas.microsoft.com/office/drawing/2014/chart" uri="{C3380CC4-5D6E-409C-BE32-E72D297353CC}">
                  <c16:uniqueId val="{00000013-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CS'!$H$11:$N$11,'Accident &amp; Health and WC CS'!$N$11)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CS'!$H$21:$N$21,'Accident &amp; Health and WC CS'!$F$60)</c:f>
              <c:numCache>
                <c:formatCode>0%</c:formatCode>
                <c:ptCount val="8"/>
                <c:pt idx="0">
                  <c:v>0.20700710442211084</c:v>
                </c:pt>
                <c:pt idx="1">
                  <c:v>0.71569476008480271</c:v>
                </c:pt>
                <c:pt idx="2">
                  <c:v>0.76599012869852878</c:v>
                </c:pt>
                <c:pt idx="3">
                  <c:v>0.76622698074182949</c:v>
                </c:pt>
                <c:pt idx="4">
                  <c:v>0.76773920448597965</c:v>
                </c:pt>
                <c:pt idx="5">
                  <c:v>0.76760682883387288</c:v>
                </c:pt>
                <c:pt idx="6">
                  <c:v>0.76759523964004828</c:v>
                </c:pt>
                <c:pt idx="7">
                  <c:v>0.76944782538895751</c:v>
                </c:pt>
              </c:numCache>
            </c:numRef>
          </c:yVal>
          <c:smooth val="0"/>
          <c:extLst>
            <c:ext xmlns:c16="http://schemas.microsoft.com/office/drawing/2014/chart" uri="{C3380CC4-5D6E-409C-BE32-E72D297353CC}">
              <c16:uniqueId val="{00000014-0A87-49C6-8757-5972BBC4C5AD}"/>
            </c:ext>
          </c:extLst>
        </c:ser>
        <c:ser>
          <c:idx val="45"/>
          <c:order val="6"/>
          <c:tx>
            <c:strRef>
              <c:f>'Accident &amp; Health and WC CS'!$D$22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A87-49C6-8757-5972BBC4C5AD}"/>
              </c:ext>
            </c:extLst>
          </c:dPt>
          <c:dLbls>
            <c:dLbl>
              <c:idx val="6"/>
              <c:tx>
                <c:strRef>
                  <c:f>'Accident &amp; Health and WC CS'!$D$22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{38531346-FDC8-46A2-A2D6-261D8A4A59A2}</c15:txfldGUID>
                      <c15:f>'Accident &amp; Health and WC CS'!$D$22</c15:f>
                      <c15:dlblFieldTableCache>
                        <c:ptCount val="1"/>
                        <c:pt idx="0">
                          <c:v>2017</c:v>
                        </c:pt>
                      </c15:dlblFieldTableCache>
                    </c15:dlblFTEntry>
                  </c15:dlblFieldTable>
                  <c15:showDataLabelsRange val="0"/>
                </c:ext>
                <c:ext xmlns:c16="http://schemas.microsoft.com/office/drawing/2014/chart" uri="{C3380CC4-5D6E-409C-BE32-E72D297353CC}">
                  <c16:uniqueId val="{00000016-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CS'!$H$11:$M$11,'Accident &amp; Health and WC CS'!$M$11)</c:f>
              <c:numCache>
                <c:formatCode>0</c:formatCode>
                <c:ptCount val="7"/>
                <c:pt idx="0">
                  <c:v>12</c:v>
                </c:pt>
                <c:pt idx="1">
                  <c:v>24</c:v>
                </c:pt>
                <c:pt idx="2">
                  <c:v>36</c:v>
                </c:pt>
                <c:pt idx="3">
                  <c:v>48</c:v>
                </c:pt>
                <c:pt idx="4">
                  <c:v>60</c:v>
                </c:pt>
                <c:pt idx="5">
                  <c:v>72</c:v>
                </c:pt>
                <c:pt idx="6">
                  <c:v>72</c:v>
                </c:pt>
              </c:numCache>
            </c:numRef>
          </c:xVal>
          <c:yVal>
            <c:numRef>
              <c:f>('Accident &amp; Health and WC CS'!$H$22:$M$22,'Accident &amp; Health and WC CS'!$F$61)</c:f>
              <c:numCache>
                <c:formatCode>0%</c:formatCode>
                <c:ptCount val="7"/>
                <c:pt idx="0">
                  <c:v>0.22181905652692513</c:v>
                </c:pt>
                <c:pt idx="1">
                  <c:v>0.72204636320297588</c:v>
                </c:pt>
                <c:pt idx="2">
                  <c:v>0.77134209759808048</c:v>
                </c:pt>
                <c:pt idx="3">
                  <c:v>0.7729478287881546</c:v>
                </c:pt>
                <c:pt idx="4">
                  <c:v>0.77267789736427905</c:v>
                </c:pt>
                <c:pt idx="5">
                  <c:v>0.76734633365190119</c:v>
                </c:pt>
                <c:pt idx="6">
                  <c:v>0.77310805582645326</c:v>
                </c:pt>
              </c:numCache>
            </c:numRef>
          </c:yVal>
          <c:smooth val="0"/>
          <c:extLst>
            <c:ext xmlns:c16="http://schemas.microsoft.com/office/drawing/2014/chart" uri="{C3380CC4-5D6E-409C-BE32-E72D297353CC}">
              <c16:uniqueId val="{00000017-0A87-49C6-8757-5972BBC4C5AD}"/>
            </c:ext>
          </c:extLst>
        </c:ser>
        <c:ser>
          <c:idx val="46"/>
          <c:order val="7"/>
          <c:tx>
            <c:strRef>
              <c:f>'Accident &amp; Health and WC CS'!$D$23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A87-49C6-8757-5972BBC4C5AD}"/>
              </c:ext>
            </c:extLst>
          </c:dPt>
          <c:dLbls>
            <c:dLbl>
              <c:idx val="5"/>
              <c:tx>
                <c:strRef>
                  <c:f>'Accident &amp; Health and WC CS'!$D$23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{6A023A40-F4BE-4BE8-B2BF-91215CFAC27D}</c15:txfldGUID>
                      <c15:f>'Accident &amp; Health and WC CS'!$D$23</c15:f>
                      <c15:dlblFieldTableCache>
                        <c:ptCount val="1"/>
                        <c:pt idx="0">
                          <c:v>2018</c:v>
                        </c:pt>
                      </c15:dlblFieldTableCache>
                    </c15:dlblFTEntry>
                  </c15:dlblFieldTable>
                  <c15:showDataLabelsRange val="0"/>
                </c:ext>
                <c:ext xmlns:c16="http://schemas.microsoft.com/office/drawing/2014/chart" uri="{C3380CC4-5D6E-409C-BE32-E72D297353CC}">
                  <c16:uniqueId val="{00000019-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CS'!$H$11:$L$11,'Accident &amp; Health and WC CS'!$L$11)</c:f>
              <c:numCache>
                <c:formatCode>0</c:formatCode>
                <c:ptCount val="6"/>
                <c:pt idx="0">
                  <c:v>12</c:v>
                </c:pt>
                <c:pt idx="1">
                  <c:v>24</c:v>
                </c:pt>
                <c:pt idx="2">
                  <c:v>36</c:v>
                </c:pt>
                <c:pt idx="3">
                  <c:v>48</c:v>
                </c:pt>
                <c:pt idx="4">
                  <c:v>60</c:v>
                </c:pt>
                <c:pt idx="5">
                  <c:v>60</c:v>
                </c:pt>
              </c:numCache>
            </c:numRef>
          </c:xVal>
          <c:yVal>
            <c:numRef>
              <c:f>('Accident &amp; Health and WC CS'!$H$23:$L$23,'Accident &amp; Health and WC CS'!$F$62)</c:f>
              <c:numCache>
                <c:formatCode>0%</c:formatCode>
                <c:ptCount val="6"/>
                <c:pt idx="0">
                  <c:v>0.22578302597468886</c:v>
                </c:pt>
                <c:pt idx="1">
                  <c:v>0.64636000496173718</c:v>
                </c:pt>
                <c:pt idx="2">
                  <c:v>0.67946579242888849</c:v>
                </c:pt>
                <c:pt idx="3">
                  <c:v>0.683143375939683</c:v>
                </c:pt>
                <c:pt idx="4">
                  <c:v>0.67000458471962099</c:v>
                </c:pt>
                <c:pt idx="5">
                  <c:v>0.67541590610716584</c:v>
                </c:pt>
              </c:numCache>
            </c:numRef>
          </c:yVal>
          <c:smooth val="0"/>
          <c:extLst>
            <c:ext xmlns:c16="http://schemas.microsoft.com/office/drawing/2014/chart" uri="{C3380CC4-5D6E-409C-BE32-E72D297353CC}">
              <c16:uniqueId val="{0000001A-0A87-49C6-8757-5972BBC4C5AD}"/>
            </c:ext>
          </c:extLst>
        </c:ser>
        <c:ser>
          <c:idx val="47"/>
          <c:order val="8"/>
          <c:tx>
            <c:strRef>
              <c:f>'Accident &amp; Health and WC CS'!$D$24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A87-49C6-8757-5972BBC4C5AD}"/>
              </c:ext>
            </c:extLst>
          </c:dPt>
          <c:dLbls>
            <c:dLbl>
              <c:idx val="4"/>
              <c:tx>
                <c:strRef>
                  <c:f>'Accident &amp; Health and WC CS'!$D$24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{AD97908D-F2F2-421A-B06A-BAD4670B5E10}</c15:txfldGUID>
                      <c15:f>'Accident &amp; Health and WC CS'!$D$24</c15:f>
                      <c15:dlblFieldTableCache>
                        <c:ptCount val="1"/>
                        <c:pt idx="0">
                          <c:v>2019</c:v>
                        </c:pt>
                      </c15:dlblFieldTableCache>
                    </c15:dlblFTEntry>
                  </c15:dlblFieldTable>
                  <c15:showDataLabelsRange val="0"/>
                </c:ext>
                <c:ext xmlns:c16="http://schemas.microsoft.com/office/drawing/2014/chart" uri="{C3380CC4-5D6E-409C-BE32-E72D297353CC}">
                  <c16:uniqueId val="{0000001C-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CS'!$H$11:$K$11,'Accident &amp; Health and WC CS'!$K$11)</c:f>
              <c:numCache>
                <c:formatCode>0</c:formatCode>
                <c:ptCount val="5"/>
                <c:pt idx="0">
                  <c:v>12</c:v>
                </c:pt>
                <c:pt idx="1">
                  <c:v>24</c:v>
                </c:pt>
                <c:pt idx="2">
                  <c:v>36</c:v>
                </c:pt>
                <c:pt idx="3">
                  <c:v>48</c:v>
                </c:pt>
                <c:pt idx="4">
                  <c:v>48</c:v>
                </c:pt>
              </c:numCache>
            </c:numRef>
          </c:xVal>
          <c:yVal>
            <c:numRef>
              <c:f>('Accident &amp; Health and WC CS'!$H$24:$K$24,'Accident &amp; Health and WC CS'!$F$63)</c:f>
              <c:numCache>
                <c:formatCode>0%</c:formatCode>
                <c:ptCount val="5"/>
                <c:pt idx="0">
                  <c:v>0.22276344787175575</c:v>
                </c:pt>
                <c:pt idx="1">
                  <c:v>0.60123581679621596</c:v>
                </c:pt>
                <c:pt idx="2">
                  <c:v>0.62672019229768816</c:v>
                </c:pt>
                <c:pt idx="3">
                  <c:v>0.62362549151841729</c:v>
                </c:pt>
                <c:pt idx="4">
                  <c:v>0.6336937213107745</c:v>
                </c:pt>
              </c:numCache>
            </c:numRef>
          </c:yVal>
          <c:smooth val="0"/>
          <c:extLst>
            <c:ext xmlns:c16="http://schemas.microsoft.com/office/drawing/2014/chart" uri="{C3380CC4-5D6E-409C-BE32-E72D297353CC}">
              <c16:uniqueId val="{0000001D-0A87-49C6-8757-5972BBC4C5AD}"/>
            </c:ext>
          </c:extLst>
        </c:ser>
        <c:ser>
          <c:idx val="48"/>
          <c:order val="9"/>
          <c:tx>
            <c:strRef>
              <c:f>'Accident &amp; Health and WC CS'!$D$25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A87-49C6-8757-5972BBC4C5AD}"/>
              </c:ext>
            </c:extLst>
          </c:dPt>
          <c:dLbls>
            <c:dLbl>
              <c:idx val="3"/>
              <c:tx>
                <c:strRef>
                  <c:f>'Accident &amp; Health and WC CS'!$D$25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{A6B63BF7-F240-41E0-9B94-9476789609C0}</c15:txfldGUID>
                      <c15:f>'Accident &amp; Health and WC CS'!$D$25</c15:f>
                      <c15:dlblFieldTableCache>
                        <c:ptCount val="1"/>
                        <c:pt idx="0">
                          <c:v>2020</c:v>
                        </c:pt>
                      </c15:dlblFieldTableCache>
                    </c15:dlblFTEntry>
                  </c15:dlblFieldTable>
                  <c15:showDataLabelsRange val="0"/>
                </c:ext>
                <c:ext xmlns:c16="http://schemas.microsoft.com/office/drawing/2014/chart" uri="{C3380CC4-5D6E-409C-BE32-E72D297353CC}">
                  <c16:uniqueId val="{0000001F-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CS'!$H$11:$J$11,'Accident &amp; Health and WC CS'!$J$11)</c:f>
              <c:numCache>
                <c:formatCode>0</c:formatCode>
                <c:ptCount val="4"/>
                <c:pt idx="0">
                  <c:v>12</c:v>
                </c:pt>
                <c:pt idx="1">
                  <c:v>24</c:v>
                </c:pt>
                <c:pt idx="2">
                  <c:v>36</c:v>
                </c:pt>
                <c:pt idx="3">
                  <c:v>36</c:v>
                </c:pt>
              </c:numCache>
            </c:numRef>
          </c:xVal>
          <c:yVal>
            <c:numRef>
              <c:f>('Accident &amp; Health and WC CS'!$H$25:$J$25,'Accident &amp; Health and WC CS'!$F$64)</c:f>
              <c:numCache>
                <c:formatCode>0%</c:formatCode>
                <c:ptCount val="4"/>
                <c:pt idx="0">
                  <c:v>0.28546944863336865</c:v>
                </c:pt>
                <c:pt idx="1">
                  <c:v>0.75436852361948159</c:v>
                </c:pt>
                <c:pt idx="2">
                  <c:v>0.77664173263130232</c:v>
                </c:pt>
                <c:pt idx="3">
                  <c:v>0.78465283641750994</c:v>
                </c:pt>
              </c:numCache>
            </c:numRef>
          </c:yVal>
          <c:smooth val="0"/>
          <c:extLst>
            <c:ext xmlns:c16="http://schemas.microsoft.com/office/drawing/2014/chart" uri="{C3380CC4-5D6E-409C-BE32-E72D297353CC}">
              <c16:uniqueId val="{00000020-0A87-49C6-8757-5972BBC4C5AD}"/>
            </c:ext>
          </c:extLst>
        </c:ser>
        <c:ser>
          <c:idx val="49"/>
          <c:order val="10"/>
          <c:tx>
            <c:strRef>
              <c:f>'Accident &amp; Health and WC CS'!$D$26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A87-49C6-8757-5972BBC4C5AD}"/>
              </c:ext>
            </c:extLst>
          </c:dPt>
          <c:dLbls>
            <c:dLbl>
              <c:idx val="2"/>
              <c:tx>
                <c:strRef>
                  <c:f>'Accident &amp; Health and WC CS'!$D$26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{17F282AC-CE8D-4A9D-BC32-C475B534B99D}</c15:txfldGUID>
                      <c15:f>'Accident &amp; Health and WC CS'!$D$26</c15:f>
                      <c15:dlblFieldTableCache>
                        <c:ptCount val="1"/>
                        <c:pt idx="0">
                          <c:v>2021</c:v>
                        </c:pt>
                      </c15:dlblFieldTableCache>
                    </c15:dlblFTEntry>
                  </c15:dlblFieldTable>
                  <c15:showDataLabelsRange val="0"/>
                </c:ext>
                <c:ext xmlns:c16="http://schemas.microsoft.com/office/drawing/2014/chart" uri="{C3380CC4-5D6E-409C-BE32-E72D297353CC}">
                  <c16:uniqueId val="{00000022-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CS'!$H$11:$I$11,'Accident &amp; Health and WC CS'!$I$11)</c:f>
              <c:numCache>
                <c:formatCode>0</c:formatCode>
                <c:ptCount val="3"/>
                <c:pt idx="0">
                  <c:v>12</c:v>
                </c:pt>
                <c:pt idx="1">
                  <c:v>24</c:v>
                </c:pt>
                <c:pt idx="2">
                  <c:v>24</c:v>
                </c:pt>
              </c:numCache>
            </c:numRef>
          </c:xVal>
          <c:yVal>
            <c:numRef>
              <c:f>('Accident &amp; Health and WC CS'!$H$26:$I$26,'Accident &amp; Health and WC CS'!$F$65)</c:f>
              <c:numCache>
                <c:formatCode>0%</c:formatCode>
                <c:ptCount val="3"/>
                <c:pt idx="0">
                  <c:v>0.29564404252389198</c:v>
                </c:pt>
                <c:pt idx="1">
                  <c:v>0.77221287823206608</c:v>
                </c:pt>
                <c:pt idx="2">
                  <c:v>0.80595488871607435</c:v>
                </c:pt>
              </c:numCache>
            </c:numRef>
          </c:yVal>
          <c:smooth val="0"/>
          <c:extLst>
            <c:ext xmlns:c16="http://schemas.microsoft.com/office/drawing/2014/chart" uri="{C3380CC4-5D6E-409C-BE32-E72D297353CC}">
              <c16:uniqueId val="{00000023-0A87-49C6-8757-5972BBC4C5AD}"/>
            </c:ext>
          </c:extLst>
        </c:ser>
        <c:ser>
          <c:idx val="50"/>
          <c:order val="11"/>
          <c:tx>
            <c:strRef>
              <c:f>'Accident &amp; Health and WC CS'!$D$27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CS'!$D$27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{BF8DC00E-A379-40AF-97C3-76196E273B35}</c15:txfldGUID>
                      <c15:f>'Accident &amp; Health and WC CS'!$D$27</c15:f>
                      <c15:dlblFieldTableCache>
                        <c:ptCount val="1"/>
                        <c:pt idx="0">
                          <c:v>2022</c:v>
                        </c:pt>
                      </c15:dlblFieldTableCache>
                    </c15:dlblFTEntry>
                  </c15:dlblFieldTable>
                  <c15:showDataLabelsRange val="0"/>
                </c:ext>
                <c:ext xmlns:c16="http://schemas.microsoft.com/office/drawing/2014/chart" uri="{C3380CC4-5D6E-409C-BE32-E72D297353CC}">
                  <c16:uniqueId val="{00000024-0A87-49C6-8757-5972BBC4C5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CS'!$H$11,'Accident &amp; Health and WC CS'!$H$11)</c:f>
              <c:numCache>
                <c:formatCode>0</c:formatCode>
                <c:ptCount val="2"/>
                <c:pt idx="0">
                  <c:v>12</c:v>
                </c:pt>
                <c:pt idx="1">
                  <c:v>12</c:v>
                </c:pt>
              </c:numCache>
            </c:numRef>
          </c:xVal>
          <c:yVal>
            <c:numRef>
              <c:f>('Accident &amp; Health and WC CS'!$H$27,'Accident &amp; Health and WC CS'!$F$66)</c:f>
              <c:numCache>
                <c:formatCode>0%</c:formatCode>
                <c:ptCount val="2"/>
                <c:pt idx="0">
                  <c:v>0.29498977899051543</c:v>
                </c:pt>
                <c:pt idx="1">
                  <c:v>0.85101672221783531</c:v>
                </c:pt>
              </c:numCache>
            </c:numRef>
          </c:yVal>
          <c:smooth val="0"/>
          <c:extLst>
            <c:ext xmlns:c16="http://schemas.microsoft.com/office/drawing/2014/chart" uri="{C3380CC4-5D6E-409C-BE32-E72D297353CC}">
              <c16:uniqueId val="{00000025-0A87-49C6-8757-5972BBC4C5AD}"/>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CS'!$H$50</c:f>
              <c:strCache>
                <c:ptCount val="1"/>
                <c:pt idx="0">
                  <c:v>Paid Losses</c:v>
                </c:pt>
              </c:strCache>
            </c:strRef>
          </c:tx>
          <c:spPr>
            <a:solidFill>
              <a:srgbClr val="C1BDDC"/>
            </a:solidFill>
            <a:ln w="3175">
              <a:solidFill>
                <a:srgbClr val="FFFFFF"/>
              </a:solidFill>
              <a:prstDash val="solid"/>
            </a:ln>
          </c:spPr>
          <c:invertIfNegative val="0"/>
          <c:cat>
            <c:numRef>
              <c:f>'Accident &amp; Health and WC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CS'!$H$51:$H$66</c:f>
              <c:numCache>
                <c:formatCode>0%</c:formatCode>
                <c:ptCount val="16"/>
                <c:pt idx="0">
                  <c:v>0.67756305661395344</c:v>
                </c:pt>
                <c:pt idx="1">
                  <c:v>0.87316311279376835</c:v>
                </c:pt>
                <c:pt idx="2">
                  <c:v>0.77551987559859004</c:v>
                </c:pt>
                <c:pt idx="3">
                  <c:v>0.7759946600865949</c:v>
                </c:pt>
                <c:pt idx="4">
                  <c:v>0.82269415093029152</c:v>
                </c:pt>
                <c:pt idx="5">
                  <c:v>0.89736664908484765</c:v>
                </c:pt>
                <c:pt idx="6">
                  <c:v>0.91600869251816763</c:v>
                </c:pt>
                <c:pt idx="7">
                  <c:v>0.85192357344275027</c:v>
                </c:pt>
                <c:pt idx="8">
                  <c:v>0.96694241163742134</c:v>
                </c:pt>
                <c:pt idx="9">
                  <c:v>0.76612602183249778</c:v>
                </c:pt>
                <c:pt idx="10">
                  <c:v>0.7642772124827113</c:v>
                </c:pt>
                <c:pt idx="11">
                  <c:v>0.66696731496874806</c:v>
                </c:pt>
                <c:pt idx="12">
                  <c:v>0.62265721772932769</c:v>
                </c:pt>
                <c:pt idx="13">
                  <c:v>0.77638635039763715</c:v>
                </c:pt>
                <c:pt idx="14">
                  <c:v>0.76094149463414362</c:v>
                </c:pt>
                <c:pt idx="15">
                  <c:v>0.29431824112863464</c:v>
                </c:pt>
              </c:numCache>
            </c:numRef>
          </c:val>
          <c:extLst>
            <c:ext xmlns:c16="http://schemas.microsoft.com/office/drawing/2014/chart" uri="{C3380CC4-5D6E-409C-BE32-E72D297353CC}">
              <c16:uniqueId val="{00000000-CFFE-46AA-B151-60841B8E4057}"/>
            </c:ext>
          </c:extLst>
        </c:ser>
        <c:ser>
          <c:idx val="2"/>
          <c:order val="2"/>
          <c:tx>
            <c:strRef>
              <c:f>'Accident &amp; Health and WC CS'!$I$50</c:f>
              <c:strCache>
                <c:ptCount val="1"/>
                <c:pt idx="0">
                  <c:v>Case Reserves</c:v>
                </c:pt>
              </c:strCache>
            </c:strRef>
          </c:tx>
          <c:spPr>
            <a:solidFill>
              <a:srgbClr val="FCAF86"/>
            </a:solidFill>
            <a:ln w="12700">
              <a:solidFill>
                <a:srgbClr val="FFFFFF"/>
              </a:solidFill>
              <a:prstDash val="solid"/>
            </a:ln>
          </c:spPr>
          <c:invertIfNegative val="0"/>
          <c:cat>
            <c:numRef>
              <c:f>'Accident &amp; Health and WC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CS'!$I$51:$I$66</c:f>
              <c:numCache>
                <c:formatCode>0%</c:formatCode>
                <c:ptCount val="16"/>
                <c:pt idx="0">
                  <c:v>1.6838369043025443E-2</c:v>
                </c:pt>
                <c:pt idx="1">
                  <c:v>3.7454056897334741E-2</c:v>
                </c:pt>
                <c:pt idx="2">
                  <c:v>1.0094795403245526E-2</c:v>
                </c:pt>
                <c:pt idx="3">
                  <c:v>8.8098056620973335E-4</c:v>
                </c:pt>
                <c:pt idx="4">
                  <c:v>6.8756591930441192E-7</c:v>
                </c:pt>
                <c:pt idx="5">
                  <c:v>3.9723368315283343E-10</c:v>
                </c:pt>
                <c:pt idx="6">
                  <c:v>8.8021783826220431E-4</c:v>
                </c:pt>
                <c:pt idx="7">
                  <c:v>2.9264738438284913E-8</c:v>
                </c:pt>
                <c:pt idx="8">
                  <c:v>2.0780293057923307E-4</c:v>
                </c:pt>
                <c:pt idx="9">
                  <c:v>1.4692178075503958E-3</c:v>
                </c:pt>
                <c:pt idx="10">
                  <c:v>3.0691211691897119E-3</c:v>
                </c:pt>
                <c:pt idx="11">
                  <c:v>3.0372697508728071E-3</c:v>
                </c:pt>
                <c:pt idx="12">
                  <c:v>9.6827378908977699E-4</c:v>
                </c:pt>
                <c:pt idx="13">
                  <c:v>2.5538223366526489E-4</c:v>
                </c:pt>
                <c:pt idx="14">
                  <c:v>1.1271383597922555E-2</c:v>
                </c:pt>
                <c:pt idx="15">
                  <c:v>6.7153786188073035E-4</c:v>
                </c:pt>
              </c:numCache>
            </c:numRef>
          </c:val>
          <c:extLst>
            <c:ext xmlns:c16="http://schemas.microsoft.com/office/drawing/2014/chart" uri="{C3380CC4-5D6E-409C-BE32-E72D297353CC}">
              <c16:uniqueId val="{00000001-CFFE-46AA-B151-60841B8E4057}"/>
            </c:ext>
          </c:extLst>
        </c:ser>
        <c:ser>
          <c:idx val="3"/>
          <c:order val="3"/>
          <c:tx>
            <c:strRef>
              <c:f>'Accident &amp; Health and WC CS'!$J$50</c:f>
              <c:strCache>
                <c:ptCount val="1"/>
                <c:pt idx="0">
                  <c:v>IBNR</c:v>
                </c:pt>
              </c:strCache>
            </c:strRef>
          </c:tx>
          <c:spPr>
            <a:solidFill>
              <a:srgbClr val="A3D6D5"/>
            </a:solidFill>
            <a:ln w="12700">
              <a:solidFill>
                <a:srgbClr val="FFFFFF"/>
              </a:solidFill>
              <a:prstDash val="solid"/>
            </a:ln>
          </c:spPr>
          <c:invertIfNegative val="0"/>
          <c:cat>
            <c:numRef>
              <c:f>'Accident &amp; Health and WC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CS'!$J$51:$J$66</c:f>
              <c:numCache>
                <c:formatCode>0%</c:formatCode>
                <c:ptCount val="16"/>
                <c:pt idx="0">
                  <c:v>3.558506571654544E-2</c:v>
                </c:pt>
                <c:pt idx="1">
                  <c:v>1.65131513428462E-2</c:v>
                </c:pt>
                <c:pt idx="2">
                  <c:v>1.8516082367074468E-2</c:v>
                </c:pt>
                <c:pt idx="3">
                  <c:v>1.3742884513357368E-3</c:v>
                </c:pt>
                <c:pt idx="4">
                  <c:v>7.8354630795865465E-4</c:v>
                </c:pt>
                <c:pt idx="5">
                  <c:v>1.0589352337956397E-3</c:v>
                </c:pt>
                <c:pt idx="6">
                  <c:v>1.5917210676844545E-3</c:v>
                </c:pt>
                <c:pt idx="7">
                  <c:v>2.0550841494402635E-3</c:v>
                </c:pt>
                <c:pt idx="8">
                  <c:v>5.0449916010674436E-3</c:v>
                </c:pt>
                <c:pt idx="9">
                  <c:v>1.8525857489093166E-3</c:v>
                </c:pt>
                <c:pt idx="10">
                  <c:v>5.7617221745522099E-3</c:v>
                </c:pt>
                <c:pt idx="11">
                  <c:v>5.4113213875449841E-3</c:v>
                </c:pt>
                <c:pt idx="12">
                  <c:v>1.0068229792357076E-2</c:v>
                </c:pt>
                <c:pt idx="13">
                  <c:v>8.0111037862074224E-3</c:v>
                </c:pt>
                <c:pt idx="14">
                  <c:v>3.3742010484008066E-2</c:v>
                </c:pt>
                <c:pt idx="15">
                  <c:v>0.55602694322732005</c:v>
                </c:pt>
              </c:numCache>
            </c:numRef>
          </c:val>
          <c:extLst>
            <c:ext xmlns:c16="http://schemas.microsoft.com/office/drawing/2014/chart" uri="{C3380CC4-5D6E-409C-BE32-E72D297353CC}">
              <c16:uniqueId val="{00000002-CFFE-46AA-B151-60841B8E405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CS'!$F$12:$F$27</c:f>
              <c:numCache>
                <c:formatCode>#,##0</c:formatCode>
                <c:ptCount val="16"/>
                <c:pt idx="0">
                  <c:v>246.89806533379709</c:v>
                </c:pt>
                <c:pt idx="1">
                  <c:v>186.55297321532984</c:v>
                </c:pt>
                <c:pt idx="2">
                  <c:v>156.0808800120403</c:v>
                </c:pt>
                <c:pt idx="3">
                  <c:v>96.202233906597186</c:v>
                </c:pt>
                <c:pt idx="4">
                  <c:v>125.55887334297545</c:v>
                </c:pt>
                <c:pt idx="5">
                  <c:v>125.88261213784398</c:v>
                </c:pt>
                <c:pt idx="6">
                  <c:v>162.55001731954096</c:v>
                </c:pt>
                <c:pt idx="7">
                  <c:v>135.67092709778163</c:v>
                </c:pt>
                <c:pt idx="8">
                  <c:v>80.860842722547218</c:v>
                </c:pt>
                <c:pt idx="9">
                  <c:v>299.37775579493865</c:v>
                </c:pt>
                <c:pt idx="10">
                  <c:v>307.74143409244704</c:v>
                </c:pt>
                <c:pt idx="11">
                  <c:v>389.32791642730064</c:v>
                </c:pt>
                <c:pt idx="12">
                  <c:v>415.0489561156333</c:v>
                </c:pt>
                <c:pt idx="13">
                  <c:v>356.2346857949471</c:v>
                </c:pt>
                <c:pt idx="14">
                  <c:v>371.54359033332821</c:v>
                </c:pt>
                <c:pt idx="15">
                  <c:v>340.80537076239051</c:v>
                </c:pt>
              </c:numCache>
            </c:numRef>
          </c:val>
          <c:smooth val="0"/>
          <c:extLst>
            <c:ext xmlns:c16="http://schemas.microsoft.com/office/drawing/2014/chart" uri="{C3380CC4-5D6E-409C-BE32-E72D297353CC}">
              <c16:uniqueId val="{00000003-CFFE-46AA-B151-60841B8E4057}"/>
            </c:ext>
          </c:extLst>
        </c:ser>
        <c:ser>
          <c:idx val="4"/>
          <c:order val="4"/>
          <c:tx>
            <c:strRef>
              <c:f>'Accident &amp; Health and WC CS'!$B$9</c:f>
              <c:strCache>
                <c:ptCount val="1"/>
                <c:pt idx="0">
                  <c:v>Written Premium</c:v>
                </c:pt>
              </c:strCache>
            </c:strRef>
          </c:tx>
          <c:marker>
            <c:symbol val="star"/>
            <c:size val="7"/>
            <c:spPr>
              <a:noFill/>
              <a:ln>
                <a:solidFill>
                  <a:srgbClr val="A29FCC"/>
                </a:solidFill>
                <a:prstDash val="solid"/>
              </a:ln>
            </c:spPr>
          </c:marker>
          <c:cat>
            <c:numRef>
              <c:f>'Accident &amp; Health and WC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'Accident &amp; Health and WC CS'!$B$12:$B$27</c:f>
            </c:numRef>
          </c:val>
          <c:smooth val="0"/>
          <c:extLst>
            <c:ext xmlns:c16="http://schemas.microsoft.com/office/drawing/2014/chart" uri="{C3380CC4-5D6E-409C-BE32-E72D297353CC}">
              <c16:uniqueId val="{00000004-CFFE-46AA-B151-60841B8E405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33EF-47A2-B195-163C4926D7B3}"/>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33EF-47A2-B195-163C4926D7B3}"/>
              </c:ext>
            </c:extLst>
          </c:dPt>
          <c:dLbls>
            <c:dLbl>
              <c:idx val="12"/>
              <c:tx>
                <c:strRef>
                  <c:f>Specialty!$D$16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{CF591BFC-25F6-4550-B1E6-8A132D9FECDC}</c15:txfldGUID>
                      <c15:f>Specialty!$D$16</c15:f>
                      <c15:dlblFieldTableCache>
                        <c:ptCount val="1"/>
                        <c:pt idx="0">
                          <c:v>2011</c:v>
                        </c:pt>
                      </c15:dlblFieldTableCache>
                    </c15:dlblFTEntry>
                  </c15:dlblFieldTable>
                  <c15:showDataLabelsRange val="0"/>
                </c:ext>
                <c:ext xmlns:c16="http://schemas.microsoft.com/office/drawing/2014/chart" uri="{C3380CC4-5D6E-409C-BE32-E72D297353CC}">
                  <c16:uniqueId val="{00000002-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9.3976587689843794E-2</c:v>
                </c:pt>
                <c:pt idx="1">
                  <c:v>0.41592709494733582</c:v>
                </c:pt>
                <c:pt idx="2">
                  <c:v>0.54195035375157041</c:v>
                </c:pt>
                <c:pt idx="3">
                  <c:v>0.64589161135668249</c:v>
                </c:pt>
                <c:pt idx="4">
                  <c:v>0.67618295251199623</c:v>
                </c:pt>
                <c:pt idx="5">
                  <c:v>0.70303066308404272</c:v>
                </c:pt>
                <c:pt idx="6">
                  <c:v>0.71962224298679101</c:v>
                </c:pt>
                <c:pt idx="7">
                  <c:v>0.87795439436603784</c:v>
                </c:pt>
                <c:pt idx="8">
                  <c:v>0.92681016393613813</c:v>
                </c:pt>
                <c:pt idx="9">
                  <c:v>0.92896234258586297</c:v>
                </c:pt>
                <c:pt idx="10">
                  <c:v>0.87021339042948997</c:v>
                </c:pt>
                <c:pt idx="11">
                  <c:v>0.86345968441608234</c:v>
                </c:pt>
                <c:pt idx="12">
                  <c:v>0.86413398245892481</c:v>
                </c:pt>
              </c:numCache>
            </c:numRef>
          </c:yVal>
          <c:smooth val="0"/>
          <c:extLst>
            <c:ext xmlns:c16="http://schemas.microsoft.com/office/drawing/2014/chart" uri="{C3380CC4-5D6E-409C-BE32-E72D297353CC}">
              <c16:uniqueId val="{00000003-33EF-47A2-B195-163C4926D7B3}"/>
            </c:ext>
          </c:extLst>
        </c:ser>
        <c:ser>
          <c:idx val="40"/>
          <c:order val="1"/>
          <c:tx>
            <c:strRef>
              <c:f>Specialty!$D$17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33EF-47A2-B195-163C4926D7B3}"/>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33EF-47A2-B195-163C4926D7B3}"/>
              </c:ext>
            </c:extLst>
          </c:dPt>
          <c:dLbls>
            <c:dLbl>
              <c:idx val="11"/>
              <c:tx>
                <c:strRef>
                  <c:f>Specialty!$D$17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{46E93351-4CFE-4708-92D2-054CD230F1C3}</c15:txfldGUID>
                      <c15:f>Specialty!$D$17</c15:f>
                      <c15:dlblFieldTableCache>
                        <c:ptCount val="1"/>
                        <c:pt idx="0">
                          <c:v>2012</c:v>
                        </c:pt>
                      </c15:dlblFieldTableCache>
                    </c15:dlblFTEntry>
                  </c15:dlblFieldTable>
                  <c15:showDataLabelsRange val="0"/>
                </c:ext>
                <c:ext xmlns:c16="http://schemas.microsoft.com/office/drawing/2014/chart" uri="{C3380CC4-5D6E-409C-BE32-E72D297353CC}">
                  <c16:uniqueId val="{00000006-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0.10677086785461534</c:v>
                </c:pt>
                <c:pt idx="1">
                  <c:v>0.49057667352080592</c:v>
                </c:pt>
                <c:pt idx="2">
                  <c:v>0.63132632029246882</c:v>
                </c:pt>
                <c:pt idx="3">
                  <c:v>0.67368508693460005</c:v>
                </c:pt>
                <c:pt idx="4">
                  <c:v>0.69855447589159991</c:v>
                </c:pt>
                <c:pt idx="5">
                  <c:v>0.71395767123407838</c:v>
                </c:pt>
                <c:pt idx="6">
                  <c:v>0.7268012889105977</c:v>
                </c:pt>
                <c:pt idx="7">
                  <c:v>0.74550804595511477</c:v>
                </c:pt>
                <c:pt idx="8">
                  <c:v>0.74429595066856324</c:v>
                </c:pt>
                <c:pt idx="9">
                  <c:v>0.74717042117116705</c:v>
                </c:pt>
                <c:pt idx="10">
                  <c:v>0.74503633150823723</c:v>
                </c:pt>
                <c:pt idx="11">
                  <c:v>0.75061683293975101</c:v>
                </c:pt>
              </c:numCache>
            </c:numRef>
          </c:yVal>
          <c:smooth val="0"/>
          <c:extLst>
            <c:ext xmlns:c16="http://schemas.microsoft.com/office/drawing/2014/chart" uri="{C3380CC4-5D6E-409C-BE32-E72D297353CC}">
              <c16:uniqueId val="{00000007-33EF-47A2-B195-163C4926D7B3}"/>
            </c:ext>
          </c:extLst>
        </c:ser>
        <c:ser>
          <c:idx val="41"/>
          <c:order val="2"/>
          <c:tx>
            <c:strRef>
              <c:f>Specialty!$D$18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33EF-47A2-B195-163C4926D7B3}"/>
              </c:ext>
            </c:extLst>
          </c:dPt>
          <c:dLbls>
            <c:dLbl>
              <c:idx val="10"/>
              <c:tx>
                <c:strRef>
                  <c:f>Specialty!$D$18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{FEEDBBD0-9EF7-43F2-B2E3-FA3AF7E9833E}</c15:txfldGUID>
                      <c15:f>Specialty!$D$18</c15:f>
                      <c15:dlblFieldTableCache>
                        <c:ptCount val="1"/>
                        <c:pt idx="0">
                          <c:v>2013</c:v>
                        </c:pt>
                      </c15:dlblFieldTableCache>
                    </c15:dlblFTEntry>
                  </c15:dlblFieldTable>
                  <c15:showDataLabelsRange val="0"/>
                </c:ext>
                <c:ext xmlns:c16="http://schemas.microsoft.com/office/drawing/2014/chart" uri="{C3380CC4-5D6E-409C-BE32-E72D297353CC}">
                  <c16:uniqueId val="{00000009-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0.14002347263603626</c:v>
                </c:pt>
                <c:pt idx="1">
                  <c:v>0.41375665551475832</c:v>
                </c:pt>
                <c:pt idx="2">
                  <c:v>0.5506802073566831</c:v>
                </c:pt>
                <c:pt idx="3">
                  <c:v>0.58962561103447952</c:v>
                </c:pt>
                <c:pt idx="4">
                  <c:v>0.62688677171069263</c:v>
                </c:pt>
                <c:pt idx="5">
                  <c:v>0.64292020728583021</c:v>
                </c:pt>
                <c:pt idx="6">
                  <c:v>0.65861559213830956</c:v>
                </c:pt>
                <c:pt idx="7">
                  <c:v>0.65474446932937846</c:v>
                </c:pt>
                <c:pt idx="8">
                  <c:v>0.66048986403857535</c:v>
                </c:pt>
                <c:pt idx="9">
                  <c:v>0.67060635283678638</c:v>
                </c:pt>
                <c:pt idx="10">
                  <c:v>0.67678153362139615</c:v>
                </c:pt>
              </c:numCache>
            </c:numRef>
          </c:yVal>
          <c:smooth val="0"/>
          <c:extLst>
            <c:ext xmlns:c16="http://schemas.microsoft.com/office/drawing/2014/chart" uri="{C3380CC4-5D6E-409C-BE32-E72D297353CC}">
              <c16:uniqueId val="{0000000A-33EF-47A2-B195-163C4926D7B3}"/>
            </c:ext>
          </c:extLst>
        </c:ser>
        <c:ser>
          <c:idx val="42"/>
          <c:order val="3"/>
          <c:tx>
            <c:strRef>
              <c:f>Specialty!$D$19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33EF-47A2-B195-163C4926D7B3}"/>
              </c:ext>
            </c:extLst>
          </c:dPt>
          <c:dLbls>
            <c:dLbl>
              <c:idx val="9"/>
              <c:tx>
                <c:strRef>
                  <c:f>Specialty!$D$19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{E1B54FFF-2A40-4E93-8774-F5D0A04E729F}</c15:txfldGUID>
                      <c15:f>Specialty!$D$19</c15:f>
                      <c15:dlblFieldTableCache>
                        <c:ptCount val="1"/>
                        <c:pt idx="0">
                          <c:v>2014</c:v>
                        </c:pt>
                      </c15:dlblFieldTableCache>
                    </c15:dlblFTEntry>
                  </c15:dlblFieldTable>
                  <c15:showDataLabelsRange val="0"/>
                </c:ext>
                <c:ext xmlns:c16="http://schemas.microsoft.com/office/drawing/2014/chart" uri="{C3380CC4-5D6E-409C-BE32-E72D297353CC}">
                  <c16:uniqueId val="{0000000C-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8.6585740909340111E-2</c:v>
                </c:pt>
                <c:pt idx="1">
                  <c:v>0.38239089696108475</c:v>
                </c:pt>
                <c:pt idx="2">
                  <c:v>0.49805902530182022</c:v>
                </c:pt>
                <c:pt idx="3">
                  <c:v>0.55831319093002951</c:v>
                </c:pt>
                <c:pt idx="4">
                  <c:v>0.62053583952574631</c:v>
                </c:pt>
                <c:pt idx="5">
                  <c:v>0.653104172513297</c:v>
                </c:pt>
                <c:pt idx="6">
                  <c:v>0.6759950610605524</c:v>
                </c:pt>
                <c:pt idx="7">
                  <c:v>0.66938976985897847</c:v>
                </c:pt>
                <c:pt idx="8">
                  <c:v>0.66957899991895031</c:v>
                </c:pt>
                <c:pt idx="9">
                  <c:v>0.68013446425349611</c:v>
                </c:pt>
              </c:numCache>
            </c:numRef>
          </c:yVal>
          <c:smooth val="0"/>
          <c:extLst>
            <c:ext xmlns:c16="http://schemas.microsoft.com/office/drawing/2014/chart" uri="{C3380CC4-5D6E-409C-BE32-E72D297353CC}">
              <c16:uniqueId val="{0000000D-33EF-47A2-B195-163C4926D7B3}"/>
            </c:ext>
          </c:extLst>
        </c:ser>
        <c:ser>
          <c:idx val="43"/>
          <c:order val="4"/>
          <c:tx>
            <c:strRef>
              <c:f>Specialty!$D$20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33EF-47A2-B195-163C4926D7B3}"/>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33EF-47A2-B195-163C4926D7B3}"/>
              </c:ext>
            </c:extLst>
          </c:dPt>
          <c:dLbls>
            <c:dLbl>
              <c:idx val="8"/>
              <c:tx>
                <c:strRef>
                  <c:f>Specialty!$D$20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{7A32F342-6174-4A3D-9B31-163C9EF2E7D6}</c15:txfldGUID>
                      <c15:f>Specialty!$D$20</c15:f>
                      <c15:dlblFieldTableCache>
                        <c:ptCount val="1"/>
                        <c:pt idx="0">
                          <c:v>2015</c:v>
                        </c:pt>
                      </c15:dlblFieldTableCache>
                    </c15:dlblFTEntry>
                  </c15:dlblFieldTable>
                  <c15:showDataLabelsRange val="0"/>
                </c:ext>
                <c:ext xmlns:c16="http://schemas.microsoft.com/office/drawing/2014/chart" uri="{C3380CC4-5D6E-409C-BE32-E72D297353CC}">
                  <c16:uniqueId val="{00000010-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0.15374730299564818</c:v>
                </c:pt>
                <c:pt idx="1">
                  <c:v>0.45462818040680353</c:v>
                </c:pt>
                <c:pt idx="2">
                  <c:v>0.6388500706477146</c:v>
                </c:pt>
                <c:pt idx="3">
                  <c:v>0.73594720911314726</c:v>
                </c:pt>
                <c:pt idx="4">
                  <c:v>0.78496603168999479</c:v>
                </c:pt>
                <c:pt idx="5">
                  <c:v>0.81084428182067236</c:v>
                </c:pt>
                <c:pt idx="6">
                  <c:v>0.8346167377482957</c:v>
                </c:pt>
                <c:pt idx="7">
                  <c:v>0.84401352577933986</c:v>
                </c:pt>
                <c:pt idx="8">
                  <c:v>0.85960319958918729</c:v>
                </c:pt>
              </c:numCache>
            </c:numRef>
          </c:yVal>
          <c:smooth val="0"/>
          <c:extLst>
            <c:ext xmlns:c16="http://schemas.microsoft.com/office/drawing/2014/chart" uri="{C3380CC4-5D6E-409C-BE32-E72D297353CC}">
              <c16:uniqueId val="{00000011-33EF-47A2-B195-163C4926D7B3}"/>
            </c:ext>
          </c:extLst>
        </c:ser>
        <c:ser>
          <c:idx val="44"/>
          <c:order val="5"/>
          <c:tx>
            <c:strRef>
              <c:f>Specialty!$D$21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33EF-47A2-B195-163C4926D7B3}"/>
              </c:ext>
            </c:extLst>
          </c:dPt>
          <c:dLbls>
            <c:dLbl>
              <c:idx val="7"/>
              <c:tx>
                <c:strRef>
                  <c:f>Specialty!$D$21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{2AFA5E4C-5C5E-4216-886F-9D89FFCD336F}</c15:txfldGUID>
                      <c15:f>Specialty!$D$21</c15:f>
                      <c15:dlblFieldTableCache>
                        <c:ptCount val="1"/>
                        <c:pt idx="0">
                          <c:v>2016</c:v>
                        </c:pt>
                      </c15:dlblFieldTableCache>
                    </c15:dlblFTEntry>
                  </c15:dlblFieldTable>
                  <c15:showDataLabelsRange val="0"/>
                </c:ext>
                <c:ext xmlns:c16="http://schemas.microsoft.com/office/drawing/2014/chart" uri="{C3380CC4-5D6E-409C-BE32-E72D297353CC}">
                  <c16:uniqueId val="{00000013-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7.8511247267319034E-2</c:v>
                </c:pt>
                <c:pt idx="1">
                  <c:v>0.3905301476171773</c:v>
                </c:pt>
                <c:pt idx="2">
                  <c:v>0.58826805275616945</c:v>
                </c:pt>
                <c:pt idx="3">
                  <c:v>0.66669142201559295</c:v>
                </c:pt>
                <c:pt idx="4">
                  <c:v>0.70674134855176196</c:v>
                </c:pt>
                <c:pt idx="5">
                  <c:v>0.73060787786921721</c:v>
                </c:pt>
                <c:pt idx="6">
                  <c:v>0.74476095991358127</c:v>
                </c:pt>
                <c:pt idx="7">
                  <c:v>0.77042583803846143</c:v>
                </c:pt>
              </c:numCache>
            </c:numRef>
          </c:yVal>
          <c:smooth val="0"/>
          <c:extLst>
            <c:ext xmlns:c16="http://schemas.microsoft.com/office/drawing/2014/chart" uri="{C3380CC4-5D6E-409C-BE32-E72D297353CC}">
              <c16:uniqueId val="{00000014-33EF-47A2-B195-163C4926D7B3}"/>
            </c:ext>
          </c:extLst>
        </c:ser>
        <c:ser>
          <c:idx val="45"/>
          <c:order val="6"/>
          <c:tx>
            <c:strRef>
              <c:f>Specialty!$D$22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33EF-47A2-B195-163C4926D7B3}"/>
              </c:ext>
            </c:extLst>
          </c:dPt>
          <c:dLbls>
            <c:dLbl>
              <c:idx val="6"/>
              <c:tx>
                <c:strRef>
                  <c:f>Specialty!$D$22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{2E4CB26B-AB9D-4768-9D83-4EA6586FBCB6}</c15:txfldGUID>
                      <c15:f>Specialty!$D$22</c15:f>
                      <c15:dlblFieldTableCache>
                        <c:ptCount val="1"/>
                        <c:pt idx="0">
                          <c:v>2017</c:v>
                        </c:pt>
                      </c15:dlblFieldTableCache>
                    </c15:dlblFTEntry>
                  </c15:dlblFieldTable>
                  <c15:showDataLabelsRange val="0"/>
                </c:ext>
                <c:ext xmlns:c16="http://schemas.microsoft.com/office/drawing/2014/chart" uri="{C3380CC4-5D6E-409C-BE32-E72D297353CC}">
                  <c16:uniqueId val="{00000016-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0.13102364051104162</c:v>
                </c:pt>
                <c:pt idx="1">
                  <c:v>0.4836461548241735</c:v>
                </c:pt>
                <c:pt idx="2">
                  <c:v>0.72034258008569962</c:v>
                </c:pt>
                <c:pt idx="3">
                  <c:v>0.81486067506192805</c:v>
                </c:pt>
                <c:pt idx="4">
                  <c:v>0.85731568887410137</c:v>
                </c:pt>
                <c:pt idx="5">
                  <c:v>0.94099002645332708</c:v>
                </c:pt>
                <c:pt idx="6">
                  <c:v>0.99197504474253584</c:v>
                </c:pt>
              </c:numCache>
            </c:numRef>
          </c:yVal>
          <c:smooth val="0"/>
          <c:extLst>
            <c:ext xmlns:c16="http://schemas.microsoft.com/office/drawing/2014/chart" uri="{C3380CC4-5D6E-409C-BE32-E72D297353CC}">
              <c16:uniqueId val="{00000017-33EF-47A2-B195-163C4926D7B3}"/>
            </c:ext>
          </c:extLst>
        </c:ser>
        <c:ser>
          <c:idx val="46"/>
          <c:order val="7"/>
          <c:tx>
            <c:strRef>
              <c:f>Specialty!$D$23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33EF-47A2-B195-163C4926D7B3}"/>
              </c:ext>
            </c:extLst>
          </c:dPt>
          <c:dLbls>
            <c:dLbl>
              <c:idx val="5"/>
              <c:tx>
                <c:strRef>
                  <c:f>Specialty!$D$23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{02A69E14-4E88-4E8B-B0E9-EC7A32D207D8}</c15:txfldGUID>
                      <c15:f>Specialty!$D$23</c15:f>
                      <c15:dlblFieldTableCache>
                        <c:ptCount val="1"/>
                        <c:pt idx="0">
                          <c:v>2018</c:v>
                        </c:pt>
                      </c15:dlblFieldTableCache>
                    </c15:dlblFTEntry>
                  </c15:dlblFieldTable>
                  <c15:showDataLabelsRange val="0"/>
                </c:ext>
                <c:ext xmlns:c16="http://schemas.microsoft.com/office/drawing/2014/chart" uri="{C3380CC4-5D6E-409C-BE32-E72D297353CC}">
                  <c16:uniqueId val="{00000019-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0.10849225576197236</c:v>
                </c:pt>
                <c:pt idx="1">
                  <c:v>0.50279689102914304</c:v>
                </c:pt>
                <c:pt idx="2">
                  <c:v>0.72296797887345243</c:v>
                </c:pt>
                <c:pt idx="3">
                  <c:v>0.85594226855702193</c:v>
                </c:pt>
                <c:pt idx="4">
                  <c:v>0.98198187507817447</c:v>
                </c:pt>
                <c:pt idx="5">
                  <c:v>1.0649348619602836</c:v>
                </c:pt>
              </c:numCache>
            </c:numRef>
          </c:yVal>
          <c:smooth val="0"/>
          <c:extLst>
            <c:ext xmlns:c16="http://schemas.microsoft.com/office/drawing/2014/chart" uri="{C3380CC4-5D6E-409C-BE32-E72D297353CC}">
              <c16:uniqueId val="{0000001A-33EF-47A2-B195-163C4926D7B3}"/>
            </c:ext>
          </c:extLst>
        </c:ser>
        <c:ser>
          <c:idx val="47"/>
          <c:order val="8"/>
          <c:tx>
            <c:strRef>
              <c:f>Specialty!$D$24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33EF-47A2-B195-163C4926D7B3}"/>
              </c:ext>
            </c:extLst>
          </c:dPt>
          <c:dLbls>
            <c:dLbl>
              <c:idx val="4"/>
              <c:tx>
                <c:strRef>
                  <c:f>Specialty!$D$24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{901BC593-0C41-494A-A282-A4F4AB56E530}</c15:txfldGUID>
                      <c15:f>Specialty!$D$24</c15:f>
                      <c15:dlblFieldTableCache>
                        <c:ptCount val="1"/>
                        <c:pt idx="0">
                          <c:v>2019</c:v>
                        </c:pt>
                      </c15:dlblFieldTableCache>
                    </c15:dlblFTEntry>
                  </c15:dlblFieldTable>
                  <c15:showDataLabelsRange val="0"/>
                </c:ext>
                <c:ext xmlns:c16="http://schemas.microsoft.com/office/drawing/2014/chart" uri="{C3380CC4-5D6E-409C-BE32-E72D297353CC}">
                  <c16:uniqueId val="{0000001C-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0.10155256879530083</c:v>
                </c:pt>
                <c:pt idx="1">
                  <c:v>0.38561989748226377</c:v>
                </c:pt>
                <c:pt idx="2">
                  <c:v>0.54979327117653365</c:v>
                </c:pt>
                <c:pt idx="3">
                  <c:v>0.63870659924468476</c:v>
                </c:pt>
                <c:pt idx="4">
                  <c:v>0.7640725289334841</c:v>
                </c:pt>
              </c:numCache>
            </c:numRef>
          </c:yVal>
          <c:smooth val="0"/>
          <c:extLst>
            <c:ext xmlns:c16="http://schemas.microsoft.com/office/drawing/2014/chart" uri="{C3380CC4-5D6E-409C-BE32-E72D297353CC}">
              <c16:uniqueId val="{0000001D-33EF-47A2-B195-163C4926D7B3}"/>
            </c:ext>
          </c:extLst>
        </c:ser>
        <c:ser>
          <c:idx val="48"/>
          <c:order val="9"/>
          <c:tx>
            <c:strRef>
              <c:f>Specialty!$D$25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33EF-47A2-B195-163C4926D7B3}"/>
              </c:ext>
            </c:extLst>
          </c:dPt>
          <c:dLbls>
            <c:dLbl>
              <c:idx val="3"/>
              <c:tx>
                <c:strRef>
                  <c:f>Specialty!$D$25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{89523292-A054-4E82-A66F-4C2C75660C88}</c15:txfldGUID>
                      <c15:f>Specialty!$D$25</c15:f>
                      <c15:dlblFieldTableCache>
                        <c:ptCount val="1"/>
                        <c:pt idx="0">
                          <c:v>2020</c:v>
                        </c:pt>
                      </c15:dlblFieldTableCache>
                    </c15:dlblFTEntry>
                  </c15:dlblFieldTable>
                  <c15:showDataLabelsRange val="0"/>
                </c:ext>
                <c:ext xmlns:c16="http://schemas.microsoft.com/office/drawing/2014/chart" uri="{C3380CC4-5D6E-409C-BE32-E72D297353CC}">
                  <c16:uniqueId val="{0000001F-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7.3050800291821288E-2</c:v>
                </c:pt>
                <c:pt idx="1">
                  <c:v>0.27807708903714645</c:v>
                </c:pt>
                <c:pt idx="2">
                  <c:v>0.43406091763918042</c:v>
                </c:pt>
                <c:pt idx="3">
                  <c:v>0.63159355771198189</c:v>
                </c:pt>
              </c:numCache>
            </c:numRef>
          </c:yVal>
          <c:smooth val="0"/>
          <c:extLst>
            <c:ext xmlns:c16="http://schemas.microsoft.com/office/drawing/2014/chart" uri="{C3380CC4-5D6E-409C-BE32-E72D297353CC}">
              <c16:uniqueId val="{00000020-33EF-47A2-B195-163C4926D7B3}"/>
            </c:ext>
          </c:extLst>
        </c:ser>
        <c:ser>
          <c:idx val="49"/>
          <c:order val="10"/>
          <c:tx>
            <c:strRef>
              <c:f>Specialty!$D$26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33EF-47A2-B195-163C4926D7B3}"/>
              </c:ext>
            </c:extLst>
          </c:dPt>
          <c:dLbls>
            <c:dLbl>
              <c:idx val="2"/>
              <c:tx>
                <c:strRef>
                  <c:f>Specialty!$D$26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{26B5BA1D-FAEB-4E23-BBDF-F32447AE7EC8}</c15:txfldGUID>
                      <c15:f>Specialty!$D$26</c15:f>
                      <c15:dlblFieldTableCache>
                        <c:ptCount val="1"/>
                        <c:pt idx="0">
                          <c:v>2021</c:v>
                        </c:pt>
                      </c15:dlblFieldTableCache>
                    </c15:dlblFTEntry>
                  </c15:dlblFieldTable>
                  <c15:showDataLabelsRange val="0"/>
                </c:ext>
                <c:ext xmlns:c16="http://schemas.microsoft.com/office/drawing/2014/chart" uri="{C3380CC4-5D6E-409C-BE32-E72D297353CC}">
                  <c16:uniqueId val="{00000022-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7.8084785261937281E-2</c:v>
                </c:pt>
                <c:pt idx="1">
                  <c:v>0.34769495556647406</c:v>
                </c:pt>
                <c:pt idx="2">
                  <c:v>0.79597915356477811</c:v>
                </c:pt>
              </c:numCache>
            </c:numRef>
          </c:yVal>
          <c:smooth val="0"/>
          <c:extLst>
            <c:ext xmlns:c16="http://schemas.microsoft.com/office/drawing/2014/chart" uri="{C3380CC4-5D6E-409C-BE32-E72D297353CC}">
              <c16:uniqueId val="{00000023-33EF-47A2-B195-163C4926D7B3}"/>
            </c:ext>
          </c:extLst>
        </c:ser>
        <c:ser>
          <c:idx val="50"/>
          <c:order val="11"/>
          <c:tx>
            <c:strRef>
              <c:f>Specialty!$D$27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{78AE6B27-528A-402D-AF39-49F105C74132}</c15:txfldGUID>
                      <c15:f>Specialty!$D$27</c15:f>
                      <c15:dlblFieldTableCache>
                        <c:ptCount val="1"/>
                        <c:pt idx="0">
                          <c:v>2022</c:v>
                        </c:pt>
                      </c15:dlblFieldTableCache>
                    </c15:dlblFTEntry>
                  </c15:dlblFieldTable>
                  <c15:showDataLabelsRange val="0"/>
                </c:ext>
                <c:ext xmlns:c16="http://schemas.microsoft.com/office/drawing/2014/chart" uri="{C3380CC4-5D6E-409C-BE32-E72D297353CC}">
                  <c16:uniqueId val="{00000024-33EF-47A2-B195-163C4926D7B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(Specialty!$H$11,Specialty!$H$11)</c:f>
              <c:numCache>
                <c:formatCode>0</c:formatCode>
                <c:ptCount val="2"/>
                <c:pt idx="0">
                  <c:v>12</c:v>
                </c:pt>
                <c:pt idx="1">
                  <c:v>12</c:v>
                </c:pt>
              </c:numCache>
            </c:numRef>
          </c:xVal>
          <c:yVal>
            <c:numRef>
              <c:f>(Specialty!$H$27,Specialty!$F$66)</c:f>
              <c:numCache>
                <c:formatCode>0%</c:formatCode>
                <c:ptCount val="2"/>
                <c:pt idx="0">
                  <c:v>0.11260373787591708</c:v>
                </c:pt>
                <c:pt idx="1">
                  <c:v>0.73201130826477823</c:v>
                </c:pt>
              </c:numCache>
            </c:numRef>
          </c:yVal>
          <c:smooth val="0"/>
          <c:extLst>
            <c:ext xmlns:c16="http://schemas.microsoft.com/office/drawing/2014/chart" uri="{C3380CC4-5D6E-409C-BE32-E72D297353CC}">
              <c16:uniqueId val="{00000025-33EF-47A2-B195-163C4926D7B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Specialty!$H$50</c:f>
              <c:strCache>
                <c:ptCount val="1"/>
                <c:pt idx="0">
                  <c:v>Paid Losses</c:v>
                </c:pt>
              </c:strCache>
            </c:strRef>
          </c:tx>
          <c:spPr>
            <a:solidFill>
              <a:srgbClr val="C1BDDC"/>
            </a:solidFill>
            <a:ln w="3175">
              <a:solidFill>
                <a:srgbClr val="FFFFFF"/>
              </a:solidFill>
              <a:prstDash val="solid"/>
            </a:ln>
          </c:spPr>
          <c:invertIfNegative val="0"/>
          <c:cat>
            <c:numRef>
              <c:f>Specialty!$D$12:$D$28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Specialty!$H$51:$H$66</c:f>
              <c:numCache>
                <c:formatCode>0%</c:formatCode>
                <c:ptCount val="16"/>
                <c:pt idx="0">
                  <c:v>0.63699704151646375</c:v>
                </c:pt>
                <c:pt idx="1">
                  <c:v>0.85100185712463439</c:v>
                </c:pt>
                <c:pt idx="2">
                  <c:v>0.55041720486631918</c:v>
                </c:pt>
                <c:pt idx="3">
                  <c:v>0.66373687975031792</c:v>
                </c:pt>
                <c:pt idx="4">
                  <c:v>0.8307376380314454</c:v>
                </c:pt>
                <c:pt idx="5">
                  <c:v>0.704574456758296</c:v>
                </c:pt>
                <c:pt idx="6">
                  <c:v>0.61956861908968486</c:v>
                </c:pt>
                <c:pt idx="7">
                  <c:v>0.61833314301729114</c:v>
                </c:pt>
                <c:pt idx="8">
                  <c:v>0.7790693503256958</c:v>
                </c:pt>
                <c:pt idx="9">
                  <c:v>0.65246333097023534</c:v>
                </c:pt>
                <c:pt idx="10">
                  <c:v>0.76711767692880062</c:v>
                </c:pt>
                <c:pt idx="11">
                  <c:v>0.67172599543352274</c:v>
                </c:pt>
                <c:pt idx="12">
                  <c:v>0.43626030232326501</c:v>
                </c:pt>
                <c:pt idx="13">
                  <c:v>0.26931967909496179</c:v>
                </c:pt>
                <c:pt idx="14">
                  <c:v>0.13826032294694174</c:v>
                </c:pt>
                <c:pt idx="15">
                  <c:v>2.5575027073638429E-2</c:v>
                </c:pt>
              </c:numCache>
            </c:numRef>
          </c:val>
          <c:extLst>
            <c:ext xmlns:c16="http://schemas.microsoft.com/office/drawing/2014/chart" uri="{C3380CC4-5D6E-409C-BE32-E72D297353CC}">
              <c16:uniqueId val="{00000000-D023-4998-A8DF-0FCDF9A4A359}"/>
            </c:ext>
          </c:extLst>
        </c:ser>
        <c:ser>
          <c:idx val="2"/>
          <c:order val="2"/>
          <c:tx>
            <c:strRef>
              <c:f>Specialty!$I$50</c:f>
              <c:strCache>
                <c:ptCount val="1"/>
                <c:pt idx="0">
                  <c:v>Case Reserves</c:v>
                </c:pt>
              </c:strCache>
            </c:strRef>
          </c:tx>
          <c:spPr>
            <a:solidFill>
              <a:srgbClr val="FCAF86"/>
            </a:solidFill>
            <a:ln w="12700">
              <a:solidFill>
                <a:srgbClr val="FFFFFF"/>
              </a:solidFill>
              <a:prstDash val="solid"/>
            </a:ln>
          </c:spPr>
          <c:invertIfNegative val="0"/>
          <c:cat>
            <c:numRef>
              <c:f>Specialty!$D$12:$D$28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Specialty!$I$51:$I$66</c:f>
              <c:numCache>
                <c:formatCode>0%</c:formatCode>
                <c:ptCount val="16"/>
                <c:pt idx="0">
                  <c:v>1.3462433948520312E-2</c:v>
                </c:pt>
                <c:pt idx="1">
                  <c:v>2.2198919002640517E-2</c:v>
                </c:pt>
                <c:pt idx="2">
                  <c:v>1.6314384315381295E-2</c:v>
                </c:pt>
                <c:pt idx="3">
                  <c:v>3.5627355909993857E-2</c:v>
                </c:pt>
                <c:pt idx="4">
                  <c:v>3.272204638463521E-2</c:v>
                </c:pt>
                <c:pt idx="5">
                  <c:v>4.0461874749941402E-2</c:v>
                </c:pt>
                <c:pt idx="6">
                  <c:v>5.1037733747101174E-2</c:v>
                </c:pt>
                <c:pt idx="7">
                  <c:v>5.1245856901659032E-2</c:v>
                </c:pt>
                <c:pt idx="8">
                  <c:v>6.4944175453644171E-2</c:v>
                </c:pt>
                <c:pt idx="9">
                  <c:v>9.2297628943346172E-2</c:v>
                </c:pt>
                <c:pt idx="10">
                  <c:v>0.17387234952452651</c:v>
                </c:pt>
                <c:pt idx="11">
                  <c:v>0.3102558796446514</c:v>
                </c:pt>
                <c:pt idx="12">
                  <c:v>0.20244629692142002</c:v>
                </c:pt>
                <c:pt idx="13">
                  <c:v>0.1647412385442186</c:v>
                </c:pt>
                <c:pt idx="14">
                  <c:v>0.20943463261953221</c:v>
                </c:pt>
                <c:pt idx="15">
                  <c:v>8.7028710802278642E-2</c:v>
                </c:pt>
              </c:numCache>
            </c:numRef>
          </c:val>
          <c:extLst>
            <c:ext xmlns:c16="http://schemas.microsoft.com/office/drawing/2014/chart" uri="{C3380CC4-5D6E-409C-BE32-E72D297353CC}">
              <c16:uniqueId val="{00000001-D023-4998-A8DF-0FCDF9A4A359}"/>
            </c:ext>
          </c:extLst>
        </c:ser>
        <c:ser>
          <c:idx val="3"/>
          <c:order val="3"/>
          <c:tx>
            <c:strRef>
              <c:f>Specialty!$J$50</c:f>
              <c:strCache>
                <c:ptCount val="1"/>
                <c:pt idx="0">
                  <c:v>IBNR</c:v>
                </c:pt>
              </c:strCache>
            </c:strRef>
          </c:tx>
          <c:spPr>
            <a:solidFill>
              <a:srgbClr val="A3D6D5"/>
            </a:solidFill>
            <a:ln w="12700">
              <a:solidFill>
                <a:srgbClr val="FFFFFF"/>
              </a:solidFill>
              <a:prstDash val="solid"/>
            </a:ln>
          </c:spPr>
          <c:invertIfNegative val="0"/>
          <c:cat>
            <c:numRef>
              <c:f>Specialty!$D$12:$D$28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Specialty!$J$51:$J$66</c:f>
              <c:numCache>
                <c:formatCode>0%</c:formatCode>
                <c:ptCount val="16"/>
                <c:pt idx="0">
                  <c:v>-8.0471681667114144E-4</c:v>
                </c:pt>
                <c:pt idx="1">
                  <c:v>3.2079591248075976E-4</c:v>
                </c:pt>
                <c:pt idx="2">
                  <c:v>1.128166673671606E-3</c:v>
                </c:pt>
                <c:pt idx="3">
                  <c:v>-1.1382385844917667E-2</c:v>
                </c:pt>
                <c:pt idx="4">
                  <c:v>6.7429804284426214E-4</c:v>
                </c:pt>
                <c:pt idx="5">
                  <c:v>5.5805014315136658E-3</c:v>
                </c:pt>
                <c:pt idx="6">
                  <c:v>6.1751807846101786E-3</c:v>
                </c:pt>
                <c:pt idx="7">
                  <c:v>1.055546433454599E-2</c:v>
                </c:pt>
                <c:pt idx="8">
                  <c:v>1.5589673809847273E-2</c:v>
                </c:pt>
                <c:pt idx="9">
                  <c:v>2.5664878124879949E-2</c:v>
                </c:pt>
                <c:pt idx="10">
                  <c:v>5.0985018289208747E-2</c:v>
                </c:pt>
                <c:pt idx="11">
                  <c:v>8.2952986882109433E-2</c:v>
                </c:pt>
                <c:pt idx="12">
                  <c:v>0.125365929688799</c:v>
                </c:pt>
                <c:pt idx="13">
                  <c:v>0.19753264007280152</c:v>
                </c:pt>
                <c:pt idx="14">
                  <c:v>0.4482841979983041</c:v>
                </c:pt>
                <c:pt idx="15">
                  <c:v>0.61940757038886118</c:v>
                </c:pt>
              </c:numCache>
            </c:numRef>
          </c:val>
          <c:extLst>
            <c:ext xmlns:c16="http://schemas.microsoft.com/office/drawing/2014/chart" uri="{C3380CC4-5D6E-409C-BE32-E72D297353CC}">
              <c16:uniqueId val="{00000002-D023-4998-A8DF-0FCDF9A4A35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Specialty!$F$12:$F$27</c:f>
              <c:numCache>
                <c:formatCode>#,##0</c:formatCode>
                <c:ptCount val="16"/>
                <c:pt idx="0">
                  <c:v>2117.4621158906793</c:v>
                </c:pt>
                <c:pt idx="1">
                  <c:v>1928.3494504236007</c:v>
                </c:pt>
                <c:pt idx="2">
                  <c:v>1692.219426422105</c:v>
                </c:pt>
                <c:pt idx="3">
                  <c:v>1622.167350197896</c:v>
                </c:pt>
                <c:pt idx="4">
                  <c:v>1672.1961053096497</c:v>
                </c:pt>
                <c:pt idx="5">
                  <c:v>1834.0726388061203</c:v>
                </c:pt>
                <c:pt idx="6">
                  <c:v>1821.2927847712194</c:v>
                </c:pt>
                <c:pt idx="7">
                  <c:v>1881.4076342925666</c:v>
                </c:pt>
                <c:pt idx="8">
                  <c:v>1942.4051852165965</c:v>
                </c:pt>
                <c:pt idx="9">
                  <c:v>1936.7695733942096</c:v>
                </c:pt>
                <c:pt idx="10">
                  <c:v>1851.4670251251885</c:v>
                </c:pt>
                <c:pt idx="11">
                  <c:v>2156.0556647732628</c:v>
                </c:pt>
                <c:pt idx="12">
                  <c:v>2619.2936133170324</c:v>
                </c:pt>
                <c:pt idx="13">
                  <c:v>2633.199073168912</c:v>
                </c:pt>
                <c:pt idx="14">
                  <c:v>2622.4651281003785</c:v>
                </c:pt>
                <c:pt idx="15">
                  <c:v>1501.2764703135481</c:v>
                </c:pt>
              </c:numCache>
            </c:numRef>
          </c:val>
          <c:smooth val="0"/>
          <c:extLst>
            <c:ext xmlns:c16="http://schemas.microsoft.com/office/drawing/2014/chart" uri="{C3380CC4-5D6E-409C-BE32-E72D297353CC}">
              <c16:uniqueId val="{00000003-D023-4998-A8DF-0FCDF9A4A359}"/>
            </c:ext>
          </c:extLst>
        </c:ser>
        <c:ser>
          <c:idx val="4"/>
          <c:order val="4"/>
          <c:tx>
            <c:strRef>
              <c:f>Specialty!$B$9</c:f>
              <c:strCache>
                <c:ptCount val="1"/>
                <c:pt idx="0">
                  <c:v>Written Premium</c:v>
                </c:pt>
              </c:strCache>
            </c:strRef>
          </c:tx>
          <c:marker>
            <c:symbol val="star"/>
            <c:size val="7"/>
            <c:spPr>
              <a:noFill/>
              <a:ln>
                <a:solidFill>
                  <a:srgbClr val="A29FCC"/>
                </a:solidFill>
                <a:prstDash val="solid"/>
              </a:ln>
            </c:spPr>
          </c:marker>
          <c:cat>
            <c:numRef>
              <c:f>Specialty!$D$12:$D$27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Specialty!$B$12:$B$27</c:f>
            </c:numRef>
          </c:val>
          <c:smooth val="0"/>
          <c:extLst>
            <c:ext xmlns:c16="http://schemas.microsoft.com/office/drawing/2014/chart" uri="{C3380CC4-5D6E-409C-BE32-E72D297353CC}">
              <c16:uniqueId val="{00000004-D023-4998-A8DF-0FCDF9A4A35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344F-4C5E-A5A7-B28AC8B0A5A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344F-4C5E-A5A7-B28AC8B0A5AE}"/>
              </c:ext>
            </c:extLst>
          </c:dPt>
          <c:dLbls>
            <c:dLbl>
              <c:idx val="12"/>
              <c:tx>
                <c:strRef>
                  <c:f>'Specialty Reinsurance'!$D$16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{FB8CDDDD-A85F-4761-8BFC-2D3E6C6B352C}</c15:txfldGUID>
                      <c15:f>'Specialty Reinsurance'!$D$16</c15:f>
                      <c15:dlblFieldTableCache>
                        <c:ptCount val="1"/>
                        <c:pt idx="0">
                          <c:v>2011</c:v>
                        </c:pt>
                      </c15:dlblFieldTableCache>
                    </c15:dlblFTEntry>
                  </c15:dlblFieldTable>
                  <c15:showDataLabelsRange val="0"/>
                </c:ext>
                <c:ext xmlns:c16="http://schemas.microsoft.com/office/drawing/2014/chart" uri="{C3380CC4-5D6E-409C-BE32-E72D297353CC}">
                  <c16:uniqueId val="{00000002-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9.1185108170614829E-2</c:v>
                </c:pt>
                <c:pt idx="1">
                  <c:v>0.41263863217786773</c:v>
                </c:pt>
                <c:pt idx="2">
                  <c:v>0.55405229442858805</c:v>
                </c:pt>
                <c:pt idx="3">
                  <c:v>0.6233088838084232</c:v>
                </c:pt>
                <c:pt idx="4">
                  <c:v>0.65675072853204941</c:v>
                </c:pt>
                <c:pt idx="5">
                  <c:v>0.68173931860001924</c:v>
                </c:pt>
                <c:pt idx="6">
                  <c:v>0.6996306895185106</c:v>
                </c:pt>
                <c:pt idx="7">
                  <c:v>0.90189475200447267</c:v>
                </c:pt>
                <c:pt idx="8">
                  <c:v>0.96519684357669489</c:v>
                </c:pt>
                <c:pt idx="9">
                  <c:v>0.96683474423014759</c:v>
                </c:pt>
                <c:pt idx="10">
                  <c:v>0.89301839712430819</c:v>
                </c:pt>
                <c:pt idx="11">
                  <c:v>0.88427248059413688</c:v>
                </c:pt>
                <c:pt idx="12">
                  <c:v>0.88506770736366969</c:v>
                </c:pt>
              </c:numCache>
            </c:numRef>
          </c:yVal>
          <c:smooth val="0"/>
          <c:extLst>
            <c:ext xmlns:c16="http://schemas.microsoft.com/office/drawing/2014/chart" uri="{C3380CC4-5D6E-409C-BE32-E72D297353CC}">
              <c16:uniqueId val="{00000003-344F-4C5E-A5A7-B28AC8B0A5AE}"/>
            </c:ext>
          </c:extLst>
        </c:ser>
        <c:ser>
          <c:idx val="40"/>
          <c:order val="1"/>
          <c:tx>
            <c:strRef>
              <c:f>'Specialty Reinsurance'!$D$17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344F-4C5E-A5A7-B28AC8B0A5A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344F-4C5E-A5A7-B28AC8B0A5AE}"/>
              </c:ext>
            </c:extLst>
          </c:dPt>
          <c:dLbls>
            <c:dLbl>
              <c:idx val="11"/>
              <c:tx>
                <c:strRef>
                  <c:f>'Specialty Reinsurance'!$D$17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{02C5BF9E-CADF-48C0-98BE-917F26AB0902}</c15:txfldGUID>
                      <c15:f>'Specialty Reinsurance'!$D$17</c15:f>
                      <c15:dlblFieldTableCache>
                        <c:ptCount val="1"/>
                        <c:pt idx="0">
                          <c:v>2012</c:v>
                        </c:pt>
                      </c15:dlblFieldTableCache>
                    </c15:dlblFTEntry>
                  </c15:dlblFieldTable>
                  <c15:showDataLabelsRange val="0"/>
                </c:ext>
                <c:ext xmlns:c16="http://schemas.microsoft.com/office/drawing/2014/chart" uri="{C3380CC4-5D6E-409C-BE32-E72D297353CC}">
                  <c16:uniqueId val="{00000006-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0.11996356047924779</c:v>
                </c:pt>
                <c:pt idx="1">
                  <c:v>0.53727376420551265</c:v>
                </c:pt>
                <c:pt idx="2">
                  <c:v>0.68044551151696542</c:v>
                </c:pt>
                <c:pt idx="3">
                  <c:v>0.72089217653496351</c:v>
                </c:pt>
                <c:pt idx="4">
                  <c:v>0.75227547619880175</c:v>
                </c:pt>
                <c:pt idx="5">
                  <c:v>0.76140335104817969</c:v>
                </c:pt>
                <c:pt idx="6">
                  <c:v>0.76497425849254019</c:v>
                </c:pt>
                <c:pt idx="7">
                  <c:v>0.77243657509733799</c:v>
                </c:pt>
                <c:pt idx="8">
                  <c:v>0.77475762437252005</c:v>
                </c:pt>
                <c:pt idx="9">
                  <c:v>0.77708769378839382</c:v>
                </c:pt>
                <c:pt idx="10">
                  <c:v>0.77741936601927608</c:v>
                </c:pt>
                <c:pt idx="11">
                  <c:v>0.78535561275516952</c:v>
                </c:pt>
              </c:numCache>
            </c:numRef>
          </c:yVal>
          <c:smooth val="0"/>
          <c:extLst>
            <c:ext xmlns:c16="http://schemas.microsoft.com/office/drawing/2014/chart" uri="{C3380CC4-5D6E-409C-BE32-E72D297353CC}">
              <c16:uniqueId val="{00000007-344F-4C5E-A5A7-B28AC8B0A5AE}"/>
            </c:ext>
          </c:extLst>
        </c:ser>
        <c:ser>
          <c:idx val="41"/>
          <c:order val="2"/>
          <c:tx>
            <c:strRef>
              <c:f>'Specialty Reinsurance'!$D$18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344F-4C5E-A5A7-B28AC8B0A5AE}"/>
              </c:ext>
            </c:extLst>
          </c:dPt>
          <c:dLbls>
            <c:dLbl>
              <c:idx val="10"/>
              <c:tx>
                <c:strRef>
                  <c:f>'Specialty Reinsurance'!$D$18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{CA5DC13B-2B70-4E04-BC46-60492CD638DC}</c15:txfldGUID>
                      <c15:f>'Specialty Reinsurance'!$D$18</c15:f>
                      <c15:dlblFieldTableCache>
                        <c:ptCount val="1"/>
                        <c:pt idx="0">
                          <c:v>2013</c:v>
                        </c:pt>
                      </c15:dlblFieldTableCache>
                    </c15:dlblFTEntry>
                  </c15:dlblFieldTable>
                  <c15:showDataLabelsRange val="0"/>
                </c:ext>
                <c:ext xmlns:c16="http://schemas.microsoft.com/office/drawing/2014/chart" uri="{C3380CC4-5D6E-409C-BE32-E72D297353CC}">
                  <c16:uniqueId val="{00000009-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0.14285395013595439</c:v>
                </c:pt>
                <c:pt idx="1">
                  <c:v>0.40043495763588666</c:v>
                </c:pt>
                <c:pt idx="2">
                  <c:v>0.54961795752032494</c:v>
                </c:pt>
                <c:pt idx="3">
                  <c:v>0.5934377760899282</c:v>
                </c:pt>
                <c:pt idx="4">
                  <c:v>0.62316047891262527</c:v>
                </c:pt>
                <c:pt idx="5">
                  <c:v>0.64614937663807881</c:v>
                </c:pt>
                <c:pt idx="6">
                  <c:v>0.66845009736708338</c:v>
                </c:pt>
                <c:pt idx="7">
                  <c:v>0.66061628048852661</c:v>
                </c:pt>
                <c:pt idx="8">
                  <c:v>0.66667638281572428</c:v>
                </c:pt>
                <c:pt idx="9">
                  <c:v>0.68142472936084231</c:v>
                </c:pt>
                <c:pt idx="10">
                  <c:v>0.68893147973278623</c:v>
                </c:pt>
              </c:numCache>
            </c:numRef>
          </c:yVal>
          <c:smooth val="0"/>
          <c:extLst>
            <c:ext xmlns:c16="http://schemas.microsoft.com/office/drawing/2014/chart" uri="{C3380CC4-5D6E-409C-BE32-E72D297353CC}">
              <c16:uniqueId val="{0000000A-344F-4C5E-A5A7-B28AC8B0A5AE}"/>
            </c:ext>
          </c:extLst>
        </c:ser>
        <c:ser>
          <c:idx val="42"/>
          <c:order val="3"/>
          <c:tx>
            <c:strRef>
              <c:f>'Specialty Reinsurance'!$D$19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344F-4C5E-A5A7-B28AC8B0A5AE}"/>
              </c:ext>
            </c:extLst>
          </c:dPt>
          <c:dLbls>
            <c:dLbl>
              <c:idx val="9"/>
              <c:tx>
                <c:strRef>
                  <c:f>'Specialty Reinsurance'!$D$19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{DFF0C79D-9A44-4439-8763-FBAC9DD7DDEE}</c15:txfldGUID>
                      <c15:f>'Specialty Reinsurance'!$D$19</c15:f>
                      <c15:dlblFieldTableCache>
                        <c:ptCount val="1"/>
                        <c:pt idx="0">
                          <c:v>2014</c:v>
                        </c:pt>
                      </c15:dlblFieldTableCache>
                    </c15:dlblFTEntry>
                  </c15:dlblFieldTable>
                  <c15:showDataLabelsRange val="0"/>
                </c:ext>
                <c:ext xmlns:c16="http://schemas.microsoft.com/office/drawing/2014/chart" uri="{C3380CC4-5D6E-409C-BE32-E72D297353CC}">
                  <c16:uniqueId val="{0000000C-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8.779916383286733E-2</c:v>
                </c:pt>
                <c:pt idx="1">
                  <c:v>0.35775214420937379</c:v>
                </c:pt>
                <c:pt idx="2">
                  <c:v>0.48721483570551705</c:v>
                </c:pt>
                <c:pt idx="3">
                  <c:v>0.55476051453334541</c:v>
                </c:pt>
                <c:pt idx="4">
                  <c:v>0.61785440389698143</c:v>
                </c:pt>
                <c:pt idx="5">
                  <c:v>0.6420309590984481</c:v>
                </c:pt>
                <c:pt idx="6">
                  <c:v>0.67275873091632843</c:v>
                </c:pt>
                <c:pt idx="7">
                  <c:v>0.66099091640861574</c:v>
                </c:pt>
                <c:pt idx="8">
                  <c:v>0.66181036291733819</c:v>
                </c:pt>
                <c:pt idx="9">
                  <c:v>0.67519744710544327</c:v>
                </c:pt>
              </c:numCache>
            </c:numRef>
          </c:yVal>
          <c:smooth val="0"/>
          <c:extLst>
            <c:ext xmlns:c16="http://schemas.microsoft.com/office/drawing/2014/chart" uri="{C3380CC4-5D6E-409C-BE32-E72D297353CC}">
              <c16:uniqueId val="{0000000D-344F-4C5E-A5A7-B28AC8B0A5AE}"/>
            </c:ext>
          </c:extLst>
        </c:ser>
        <c:ser>
          <c:idx val="43"/>
          <c:order val="4"/>
          <c:tx>
            <c:strRef>
              <c:f>'Specialty Reinsurance'!$D$20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344F-4C5E-A5A7-B28AC8B0A5A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344F-4C5E-A5A7-B28AC8B0A5AE}"/>
              </c:ext>
            </c:extLst>
          </c:dPt>
          <c:dLbls>
            <c:dLbl>
              <c:idx val="8"/>
              <c:tx>
                <c:strRef>
                  <c:f>'Specialty Reinsurance'!$D$20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{66EC4D7D-3AEF-403E-B787-A007AF2BB09E}</c15:txfldGUID>
                      <c15:f>'Specialty Reinsurance'!$D$20</c15:f>
                      <c15:dlblFieldTableCache>
                        <c:ptCount val="1"/>
                        <c:pt idx="0">
                          <c:v>2015</c:v>
                        </c:pt>
                      </c15:dlblFieldTableCache>
                    </c15:dlblFTEntry>
                  </c15:dlblFieldTable>
                  <c15:showDataLabelsRange val="0"/>
                </c:ext>
                <c:ext xmlns:c16="http://schemas.microsoft.com/office/drawing/2014/chart" uri="{C3380CC4-5D6E-409C-BE32-E72D297353CC}">
                  <c16:uniqueId val="{00000010-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0.15765326385767997</c:v>
                </c:pt>
                <c:pt idx="1">
                  <c:v>0.40925359313000825</c:v>
                </c:pt>
                <c:pt idx="2">
                  <c:v>0.62238378969527097</c:v>
                </c:pt>
                <c:pt idx="3">
                  <c:v>0.70233957635129374</c:v>
                </c:pt>
                <c:pt idx="4">
                  <c:v>0.75309059975271708</c:v>
                </c:pt>
                <c:pt idx="5">
                  <c:v>0.78729158923817166</c:v>
                </c:pt>
                <c:pt idx="6">
                  <c:v>0.81843567712684429</c:v>
                </c:pt>
                <c:pt idx="7">
                  <c:v>0.83178515939185815</c:v>
                </c:pt>
                <c:pt idx="8">
                  <c:v>0.85161902451157068</c:v>
                </c:pt>
              </c:numCache>
            </c:numRef>
          </c:yVal>
          <c:smooth val="0"/>
          <c:extLst>
            <c:ext xmlns:c16="http://schemas.microsoft.com/office/drawing/2014/chart" uri="{C3380CC4-5D6E-409C-BE32-E72D297353CC}">
              <c16:uniqueId val="{00000011-344F-4C5E-A5A7-B28AC8B0A5AE}"/>
            </c:ext>
          </c:extLst>
        </c:ser>
        <c:ser>
          <c:idx val="44"/>
          <c:order val="5"/>
          <c:tx>
            <c:strRef>
              <c:f>'Specialty Reinsurance'!$D$21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344F-4C5E-A5A7-B28AC8B0A5AE}"/>
              </c:ext>
            </c:extLst>
          </c:dPt>
          <c:dLbls>
            <c:dLbl>
              <c:idx val="7"/>
              <c:tx>
                <c:strRef>
                  <c:f>'Specialty Reinsurance'!$D$21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{E2C230BB-41FB-46E3-B745-5272246E35CF}</c15:txfldGUID>
                      <c15:f>'Specialty Reinsurance'!$D$21</c15:f>
                      <c15:dlblFieldTableCache>
                        <c:ptCount val="1"/>
                        <c:pt idx="0">
                          <c:v>2016</c:v>
                        </c:pt>
                      </c15:dlblFieldTableCache>
                    </c15:dlblFTEntry>
                  </c15:dlblFieldTable>
                  <c15:showDataLabelsRange val="0"/>
                </c:ext>
                <c:ext xmlns:c16="http://schemas.microsoft.com/office/drawing/2014/chart" uri="{C3380CC4-5D6E-409C-BE32-E72D297353CC}">
                  <c16:uniqueId val="{00000013-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6.9078893419122475E-2</c:v>
                </c:pt>
                <c:pt idx="1">
                  <c:v>0.36343904939444777</c:v>
                </c:pt>
                <c:pt idx="2">
                  <c:v>0.56622523101732058</c:v>
                </c:pt>
                <c:pt idx="3">
                  <c:v>0.65817958719544534</c:v>
                </c:pt>
                <c:pt idx="4">
                  <c:v>0.7021454128490574</c:v>
                </c:pt>
                <c:pt idx="5">
                  <c:v>0.73076743633296348</c:v>
                </c:pt>
                <c:pt idx="6">
                  <c:v>0.74409564768870529</c:v>
                </c:pt>
                <c:pt idx="7">
                  <c:v>0.77527282233540395</c:v>
                </c:pt>
              </c:numCache>
            </c:numRef>
          </c:yVal>
          <c:smooth val="0"/>
          <c:extLst>
            <c:ext xmlns:c16="http://schemas.microsoft.com/office/drawing/2014/chart" uri="{C3380CC4-5D6E-409C-BE32-E72D297353CC}">
              <c16:uniqueId val="{00000014-344F-4C5E-A5A7-B28AC8B0A5AE}"/>
            </c:ext>
          </c:extLst>
        </c:ser>
        <c:ser>
          <c:idx val="45"/>
          <c:order val="6"/>
          <c:tx>
            <c:strRef>
              <c:f>'Specialty Reinsurance'!$D$22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344F-4C5E-A5A7-B28AC8B0A5AE}"/>
              </c:ext>
            </c:extLst>
          </c:dPt>
          <c:dLbls>
            <c:dLbl>
              <c:idx val="6"/>
              <c:tx>
                <c:strRef>
                  <c:f>'Specialty Reinsurance'!$D$22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{95606B64-6163-42E5-8C9C-9DCDF5784278}</c15:txfldGUID>
                      <c15:f>'Specialty Reinsurance'!$D$22</c15:f>
                      <c15:dlblFieldTableCache>
                        <c:ptCount val="1"/>
                        <c:pt idx="0">
                          <c:v>2017</c:v>
                        </c:pt>
                      </c15:dlblFieldTableCache>
                    </c15:dlblFTEntry>
                  </c15:dlblFieldTable>
                  <c15:showDataLabelsRange val="0"/>
                </c:ext>
                <c:ext xmlns:c16="http://schemas.microsoft.com/office/drawing/2014/chart" uri="{C3380CC4-5D6E-409C-BE32-E72D297353CC}">
                  <c16:uniqueId val="{00000016-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0.13277135156943162</c:v>
                </c:pt>
                <c:pt idx="1">
                  <c:v>0.46013114878892292</c:v>
                </c:pt>
                <c:pt idx="2">
                  <c:v>0.65095197301526375</c:v>
                </c:pt>
                <c:pt idx="3">
                  <c:v>0.75542180126925185</c:v>
                </c:pt>
                <c:pt idx="4">
                  <c:v>0.79918982320479781</c:v>
                </c:pt>
                <c:pt idx="5">
                  <c:v>0.82299210672280898</c:v>
                </c:pt>
                <c:pt idx="6">
                  <c:v>0.88756448163057367</c:v>
                </c:pt>
              </c:numCache>
            </c:numRef>
          </c:yVal>
          <c:smooth val="0"/>
          <c:extLst>
            <c:ext xmlns:c16="http://schemas.microsoft.com/office/drawing/2014/chart" uri="{C3380CC4-5D6E-409C-BE32-E72D297353CC}">
              <c16:uniqueId val="{00000017-344F-4C5E-A5A7-B28AC8B0A5AE}"/>
            </c:ext>
          </c:extLst>
        </c:ser>
        <c:ser>
          <c:idx val="46"/>
          <c:order val="7"/>
          <c:tx>
            <c:strRef>
              <c:f>'Specialty Reinsurance'!$D$23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344F-4C5E-A5A7-B28AC8B0A5AE}"/>
              </c:ext>
            </c:extLst>
          </c:dPt>
          <c:dLbls>
            <c:dLbl>
              <c:idx val="5"/>
              <c:tx>
                <c:strRef>
                  <c:f>'Specialty Reinsurance'!$D$23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{DCDC60BC-6D64-4FB4-8292-C47F5B96A2E6}</c15:txfldGUID>
                      <c15:f>'Specialty Reinsurance'!$D$23</c15:f>
                      <c15:dlblFieldTableCache>
                        <c:ptCount val="1"/>
                        <c:pt idx="0">
                          <c:v>2018</c:v>
                        </c:pt>
                      </c15:dlblFieldTableCache>
                    </c15:dlblFTEntry>
                  </c15:dlblFieldTable>
                  <c15:showDataLabelsRange val="0"/>
                </c:ext>
                <c:ext xmlns:c16="http://schemas.microsoft.com/office/drawing/2014/chart" uri="{C3380CC4-5D6E-409C-BE32-E72D297353CC}">
                  <c16:uniqueId val="{00000019-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0.10214974868744596</c:v>
                </c:pt>
                <c:pt idx="1">
                  <c:v>0.48447023636959979</c:v>
                </c:pt>
                <c:pt idx="2">
                  <c:v>0.74099189951677191</c:v>
                </c:pt>
                <c:pt idx="3">
                  <c:v>0.89823261106436991</c:v>
                </c:pt>
                <c:pt idx="4">
                  <c:v>0.99850416739625625</c:v>
                </c:pt>
                <c:pt idx="5">
                  <c:v>1.1080254979961597</c:v>
                </c:pt>
              </c:numCache>
            </c:numRef>
          </c:yVal>
          <c:smooth val="0"/>
          <c:extLst>
            <c:ext xmlns:c16="http://schemas.microsoft.com/office/drawing/2014/chart" uri="{C3380CC4-5D6E-409C-BE32-E72D297353CC}">
              <c16:uniqueId val="{0000001A-344F-4C5E-A5A7-B28AC8B0A5AE}"/>
            </c:ext>
          </c:extLst>
        </c:ser>
        <c:ser>
          <c:idx val="47"/>
          <c:order val="8"/>
          <c:tx>
            <c:strRef>
              <c:f>'Specialty Reinsurance'!$D$24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344F-4C5E-A5A7-B28AC8B0A5AE}"/>
              </c:ext>
            </c:extLst>
          </c:dPt>
          <c:dLbls>
            <c:dLbl>
              <c:idx val="4"/>
              <c:tx>
                <c:strRef>
                  <c:f>'Specialty Reinsurance'!$D$24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{E4C8FFC7-5426-4946-9068-17A228ECF853}</c15:txfldGUID>
                      <c15:f>'Specialty Reinsurance'!$D$24</c15:f>
                      <c15:dlblFieldTableCache>
                        <c:ptCount val="1"/>
                        <c:pt idx="0">
                          <c:v>2019</c:v>
                        </c:pt>
                      </c15:dlblFieldTableCache>
                    </c15:dlblFTEntry>
                  </c15:dlblFieldTable>
                  <c15:showDataLabelsRange val="0"/>
                </c:ext>
                <c:ext xmlns:c16="http://schemas.microsoft.com/office/drawing/2014/chart" uri="{C3380CC4-5D6E-409C-BE32-E72D297353CC}">
                  <c16:uniqueId val="{0000001C-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0.10010680371396276</c:v>
                </c:pt>
                <c:pt idx="1">
                  <c:v>0.40058129747841809</c:v>
                </c:pt>
                <c:pt idx="2">
                  <c:v>0.57313044033266769</c:v>
                </c:pt>
                <c:pt idx="3">
                  <c:v>0.65009215442676715</c:v>
                </c:pt>
                <c:pt idx="4">
                  <c:v>0.79506612197116711</c:v>
                </c:pt>
              </c:numCache>
            </c:numRef>
          </c:yVal>
          <c:smooth val="0"/>
          <c:extLst>
            <c:ext xmlns:c16="http://schemas.microsoft.com/office/drawing/2014/chart" uri="{C3380CC4-5D6E-409C-BE32-E72D297353CC}">
              <c16:uniqueId val="{0000001D-344F-4C5E-A5A7-B28AC8B0A5AE}"/>
            </c:ext>
          </c:extLst>
        </c:ser>
        <c:ser>
          <c:idx val="48"/>
          <c:order val="9"/>
          <c:tx>
            <c:strRef>
              <c:f>'Specialty Reinsurance'!$D$25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344F-4C5E-A5A7-B28AC8B0A5AE}"/>
              </c:ext>
            </c:extLst>
          </c:dPt>
          <c:dLbls>
            <c:dLbl>
              <c:idx val="3"/>
              <c:tx>
                <c:strRef>
                  <c:f>'Specialty Reinsurance'!$D$25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{0A66AF08-1C5C-4F77-A954-D3F92C0D7D95}</c15:txfldGUID>
                      <c15:f>'Specialty Reinsurance'!$D$25</c15:f>
                      <c15:dlblFieldTableCache>
                        <c:ptCount val="1"/>
                        <c:pt idx="0">
                          <c:v>2020</c:v>
                        </c:pt>
                      </c15:dlblFieldTableCache>
                    </c15:dlblFTEntry>
                  </c15:dlblFieldTable>
                  <c15:showDataLabelsRange val="0"/>
                </c:ext>
                <c:ext xmlns:c16="http://schemas.microsoft.com/office/drawing/2014/chart" uri="{C3380CC4-5D6E-409C-BE32-E72D297353CC}">
                  <c16:uniqueId val="{0000001F-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7.2116978244433444E-2</c:v>
                </c:pt>
                <c:pt idx="1">
                  <c:v>0.29396778479037894</c:v>
                </c:pt>
                <c:pt idx="2">
                  <c:v>0.47602509705835372</c:v>
                </c:pt>
                <c:pt idx="3">
                  <c:v>0.71208206796329854</c:v>
                </c:pt>
              </c:numCache>
            </c:numRef>
          </c:yVal>
          <c:smooth val="0"/>
          <c:extLst>
            <c:ext xmlns:c16="http://schemas.microsoft.com/office/drawing/2014/chart" uri="{C3380CC4-5D6E-409C-BE32-E72D297353CC}">
              <c16:uniqueId val="{00000020-344F-4C5E-A5A7-B28AC8B0A5AE}"/>
            </c:ext>
          </c:extLst>
        </c:ser>
        <c:ser>
          <c:idx val="49"/>
          <c:order val="10"/>
          <c:tx>
            <c:strRef>
              <c:f>'Specialty Reinsurance'!$D$26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344F-4C5E-A5A7-B28AC8B0A5AE}"/>
              </c:ext>
            </c:extLst>
          </c:dPt>
          <c:dLbls>
            <c:dLbl>
              <c:idx val="2"/>
              <c:tx>
                <c:strRef>
                  <c:f>'Specialty Reinsurance'!$D$26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{4285E7A0-22C6-4AB2-BEFA-F6D03CA105EB}</c15:txfldGUID>
                      <c15:f>'Specialty Reinsurance'!$D$26</c15:f>
                      <c15:dlblFieldTableCache>
                        <c:ptCount val="1"/>
                        <c:pt idx="0">
                          <c:v>2021</c:v>
                        </c:pt>
                      </c15:dlblFieldTableCache>
                    </c15:dlblFTEntry>
                  </c15:dlblFieldTable>
                  <c15:showDataLabelsRange val="0"/>
                </c:ext>
                <c:ext xmlns:c16="http://schemas.microsoft.com/office/drawing/2014/chart" uri="{C3380CC4-5D6E-409C-BE32-E72D297353CC}">
                  <c16:uniqueId val="{00000022-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7.9261569001683532E-2</c:v>
                </c:pt>
                <c:pt idx="1">
                  <c:v>0.30197574465587151</c:v>
                </c:pt>
                <c:pt idx="2">
                  <c:v>0.82918391551986126</c:v>
                </c:pt>
              </c:numCache>
            </c:numRef>
          </c:yVal>
          <c:smooth val="0"/>
          <c:extLst>
            <c:ext xmlns:c16="http://schemas.microsoft.com/office/drawing/2014/chart" uri="{C3380CC4-5D6E-409C-BE32-E72D297353CC}">
              <c16:uniqueId val="{00000023-344F-4C5E-A5A7-B28AC8B0A5AE}"/>
            </c:ext>
          </c:extLst>
        </c:ser>
        <c:ser>
          <c:idx val="50"/>
          <c:order val="11"/>
          <c:tx>
            <c:strRef>
              <c:f>'Specialty Reinsurance'!$D$27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Reinsurance'!$D$27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{E936643B-2371-47BD-93D5-32F3601E5EEA}</c15:txfldGUID>
                      <c15:f>'Specialty Reinsurance'!$D$27</c15:f>
                      <c15:dlblFieldTableCache>
                        <c:ptCount val="1"/>
                        <c:pt idx="0">
                          <c:v>2022</c:v>
                        </c:pt>
                      </c15:dlblFieldTableCache>
                    </c15:dlblFTEntry>
                  </c15:dlblFieldTable>
                  <c15:showDataLabelsRange val="0"/>
                </c:ext>
                <c:ext xmlns:c16="http://schemas.microsoft.com/office/drawing/2014/chart" uri="{C3380CC4-5D6E-409C-BE32-E72D297353CC}">
                  <c16:uniqueId val="{00000024-344F-4C5E-A5A7-B28AC8B0A5A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9.6150342651502088E-2</c:v>
                </c:pt>
                <c:pt idx="1">
                  <c:v>0.77269801662131599</c:v>
                </c:pt>
              </c:numCache>
            </c:numRef>
          </c:yVal>
          <c:smooth val="0"/>
          <c:extLst>
            <c:ext xmlns:c16="http://schemas.microsoft.com/office/drawing/2014/chart" uri="{C3380CC4-5D6E-409C-BE32-E72D297353CC}">
              <c16:uniqueId val="{00000025-344F-4C5E-A5A7-B28AC8B0A5A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 - All Lines'!$H$50</c:f>
              <c:strCache>
                <c:ptCount val="1"/>
                <c:pt idx="0">
                  <c:v>Paid Losses</c:v>
                </c:pt>
              </c:strCache>
            </c:strRef>
          </c:tx>
          <c:spPr>
            <a:solidFill>
              <a:srgbClr val="C1BDDC"/>
            </a:solidFill>
            <a:ln w="3175">
              <a:solidFill>
                <a:srgbClr val="FFFFFF"/>
              </a:solidFill>
              <a:prstDash val="solid"/>
            </a:ln>
          </c:spPr>
          <c:invertIfNegative val="0"/>
          <c:cat>
            <c:numRef>
              <c:f>'SR Reinsurance - All 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Reinsurance - All Lines'!$H$51:$H$66</c:f>
              <c:numCache>
                <c:formatCode>0%</c:formatCode>
                <c:ptCount val="16"/>
                <c:pt idx="0">
                  <c:v>0.60539566534615186</c:v>
                </c:pt>
                <c:pt idx="1">
                  <c:v>0.65767876207863407</c:v>
                </c:pt>
                <c:pt idx="2">
                  <c:v>0.66735294685910751</c:v>
                </c:pt>
                <c:pt idx="3">
                  <c:v>0.92693609169869118</c:v>
                </c:pt>
                <c:pt idx="4">
                  <c:v>0.86167411854768761</c:v>
                </c:pt>
                <c:pt idx="5">
                  <c:v>0.6321267419540646</c:v>
                </c:pt>
                <c:pt idx="6">
                  <c:v>0.60928727151429374</c:v>
                </c:pt>
                <c:pt idx="7">
                  <c:v>0.62194634387866743</c:v>
                </c:pt>
                <c:pt idx="8">
                  <c:v>0.6916814822523556</c:v>
                </c:pt>
                <c:pt idx="9">
                  <c:v>0.71031273903087033</c:v>
                </c:pt>
                <c:pt idx="10">
                  <c:v>0.84617368316744135</c:v>
                </c:pt>
                <c:pt idx="11">
                  <c:v>0.78929497024992257</c:v>
                </c:pt>
                <c:pt idx="12">
                  <c:v>0.63324771029453764</c:v>
                </c:pt>
                <c:pt idx="13">
                  <c:v>0.39438496163112996</c:v>
                </c:pt>
                <c:pt idx="14">
                  <c:v>0.26395551227693054</c:v>
                </c:pt>
                <c:pt idx="15">
                  <c:v>6.9101219592727706E-2</c:v>
                </c:pt>
              </c:numCache>
            </c:numRef>
          </c:val>
          <c:extLst>
            <c:ext xmlns:c16="http://schemas.microsoft.com/office/drawing/2014/chart" uri="{C3380CC4-5D6E-409C-BE32-E72D297353CC}">
              <c16:uniqueId val="{00000000-7D0E-4538-9D38-E238389DFAE3}"/>
            </c:ext>
          </c:extLst>
        </c:ser>
        <c:ser>
          <c:idx val="2"/>
          <c:order val="2"/>
          <c:tx>
            <c:strRef>
              <c:f>'SR Reinsurance - All Lines'!$I$50</c:f>
              <c:strCache>
                <c:ptCount val="1"/>
                <c:pt idx="0">
                  <c:v>Case Reserves</c:v>
                </c:pt>
              </c:strCache>
            </c:strRef>
          </c:tx>
          <c:spPr>
            <a:solidFill>
              <a:srgbClr val="FCAF86"/>
            </a:solidFill>
            <a:ln w="12700">
              <a:solidFill>
                <a:srgbClr val="FFFFFF"/>
              </a:solidFill>
              <a:prstDash val="solid"/>
            </a:ln>
          </c:spPr>
          <c:invertIfNegative val="0"/>
          <c:cat>
            <c:numRef>
              <c:f>'SR Reinsurance - All 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Reinsurance - All Lines'!$I$51:$I$66</c:f>
              <c:numCache>
                <c:formatCode>0%</c:formatCode>
                <c:ptCount val="16"/>
                <c:pt idx="0">
                  <c:v>3.1732449792955197E-2</c:v>
                </c:pt>
                <c:pt idx="1">
                  <c:v>2.4156460671191021E-2</c:v>
                </c:pt>
                <c:pt idx="2">
                  <c:v>2.7061419051182825E-2</c:v>
                </c:pt>
                <c:pt idx="3">
                  <c:v>2.9292232330713555E-2</c:v>
                </c:pt>
                <c:pt idx="4">
                  <c:v>2.6035490366065003E-2</c:v>
                </c:pt>
                <c:pt idx="5">
                  <c:v>2.7133184144062784E-2</c:v>
                </c:pt>
                <c:pt idx="6">
                  <c:v>3.4788542656499805E-2</c:v>
                </c:pt>
                <c:pt idx="7">
                  <c:v>4.7866458737737178E-2</c:v>
                </c:pt>
                <c:pt idx="8">
                  <c:v>5.4687589999107417E-2</c:v>
                </c:pt>
                <c:pt idx="9">
                  <c:v>9.3722221752279358E-2</c:v>
                </c:pt>
                <c:pt idx="10">
                  <c:v>0.12336997633132273</c:v>
                </c:pt>
                <c:pt idx="11">
                  <c:v>0.15706197158868387</c:v>
                </c:pt>
                <c:pt idx="12">
                  <c:v>0.15586768923082769</c:v>
                </c:pt>
                <c:pt idx="13">
                  <c:v>0.15370259662130581</c:v>
                </c:pt>
                <c:pt idx="14">
                  <c:v>0.19038795764739547</c:v>
                </c:pt>
                <c:pt idx="15">
                  <c:v>0.16060304082944671</c:v>
                </c:pt>
              </c:numCache>
            </c:numRef>
          </c:val>
          <c:extLst>
            <c:ext xmlns:c16="http://schemas.microsoft.com/office/drawing/2014/chart" uri="{C3380CC4-5D6E-409C-BE32-E72D297353CC}">
              <c16:uniqueId val="{00000001-7D0E-4538-9D38-E238389DFAE3}"/>
            </c:ext>
          </c:extLst>
        </c:ser>
        <c:ser>
          <c:idx val="3"/>
          <c:order val="3"/>
          <c:tx>
            <c:strRef>
              <c:f>'SR Reinsurance - All Lines'!$J$50</c:f>
              <c:strCache>
                <c:ptCount val="1"/>
                <c:pt idx="0">
                  <c:v>IBNR</c:v>
                </c:pt>
              </c:strCache>
            </c:strRef>
          </c:tx>
          <c:spPr>
            <a:solidFill>
              <a:srgbClr val="A3D6D5"/>
            </a:solidFill>
            <a:ln w="12700">
              <a:solidFill>
                <a:srgbClr val="FFFFFF"/>
              </a:solidFill>
              <a:prstDash val="solid"/>
            </a:ln>
          </c:spPr>
          <c:invertIfNegative val="0"/>
          <c:cat>
            <c:numRef>
              <c:f>'SR Reinsurance - All 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Reinsurance - All Lines'!$J$51:$J$66</c:f>
              <c:numCache>
                <c:formatCode>0%</c:formatCode>
                <c:ptCount val="16"/>
                <c:pt idx="0">
                  <c:v>1.288578727129362E-2</c:v>
                </c:pt>
                <c:pt idx="1">
                  <c:v>1.0054937313086864E-2</c:v>
                </c:pt>
                <c:pt idx="2">
                  <c:v>1.089884598213958E-2</c:v>
                </c:pt>
                <c:pt idx="3">
                  <c:v>9.5153557998534869E-3</c:v>
                </c:pt>
                <c:pt idx="4">
                  <c:v>1.1914421068643523E-2</c:v>
                </c:pt>
                <c:pt idx="5">
                  <c:v>1.7990714221142873E-2</c:v>
                </c:pt>
                <c:pt idx="6">
                  <c:v>1.910534699853857E-2</c:v>
                </c:pt>
                <c:pt idx="7">
                  <c:v>3.4197323533698074E-2</c:v>
                </c:pt>
                <c:pt idx="8">
                  <c:v>3.9061151690441574E-2</c:v>
                </c:pt>
                <c:pt idx="9">
                  <c:v>8.14755079299464E-2</c:v>
                </c:pt>
                <c:pt idx="10">
                  <c:v>0.10461994427241464</c:v>
                </c:pt>
                <c:pt idx="11">
                  <c:v>0.13906726379704201</c:v>
                </c:pt>
                <c:pt idx="12">
                  <c:v>0.21133320004707826</c:v>
                </c:pt>
                <c:pt idx="13">
                  <c:v>0.29729506685365314</c:v>
                </c:pt>
                <c:pt idx="14">
                  <c:v>0.42061802606908955</c:v>
                </c:pt>
                <c:pt idx="15">
                  <c:v>0.63794461008894299</c:v>
                </c:pt>
              </c:numCache>
            </c:numRef>
          </c:val>
          <c:extLst>
            <c:ext xmlns:c16="http://schemas.microsoft.com/office/drawing/2014/chart" uri="{C3380CC4-5D6E-409C-BE32-E72D297353CC}">
              <c16:uniqueId val="{00000002-7D0E-4538-9D38-E238389DFAE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 - All Lines'!$D$12:$D$27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Reinsurance - All Lines'!$F$12:$F$27</c:f>
              <c:numCache>
                <c:formatCode>#,##0</c:formatCode>
                <c:ptCount val="16"/>
                <c:pt idx="0">
                  <c:v>9740.2670706089266</c:v>
                </c:pt>
                <c:pt idx="1">
                  <c:v>8978.3077274401094</c:v>
                </c:pt>
                <c:pt idx="2">
                  <c:v>8767.4086101022567</c:v>
                </c:pt>
                <c:pt idx="3">
                  <c:v>7975.541037701415</c:v>
                </c:pt>
                <c:pt idx="4">
                  <c:v>9918.8563658164476</c:v>
                </c:pt>
                <c:pt idx="5">
                  <c:v>12542.233055342398</c:v>
                </c:pt>
                <c:pt idx="6">
                  <c:v>11555.567292171761</c:v>
                </c:pt>
                <c:pt idx="7">
                  <c:v>11437.927035672783</c:v>
                </c:pt>
                <c:pt idx="8">
                  <c:v>11770.569419228679</c:v>
                </c:pt>
                <c:pt idx="9">
                  <c:v>13452.050870428546</c:v>
                </c:pt>
                <c:pt idx="10">
                  <c:v>12835.585534748785</c:v>
                </c:pt>
                <c:pt idx="11">
                  <c:v>12727.314529649775</c:v>
                </c:pt>
                <c:pt idx="12">
                  <c:v>16592.290386938515</c:v>
                </c:pt>
                <c:pt idx="13">
                  <c:v>15984.641242776202</c:v>
                </c:pt>
                <c:pt idx="14">
                  <c:v>15575.769363390789</c:v>
                </c:pt>
                <c:pt idx="15">
                  <c:v>9387.7098875985412</c:v>
                </c:pt>
              </c:numCache>
            </c:numRef>
          </c:val>
          <c:smooth val="0"/>
          <c:extLst>
            <c:ext xmlns:c16="http://schemas.microsoft.com/office/drawing/2014/chart" uri="{C3380CC4-5D6E-409C-BE32-E72D297353CC}">
              <c16:uniqueId val="{00000003-7D0E-4538-9D38-E238389DFAE3}"/>
            </c:ext>
          </c:extLst>
        </c:ser>
        <c:ser>
          <c:idx val="4"/>
          <c:order val="4"/>
          <c:tx>
            <c:strRef>
              <c:f>'SR Reinsurance - All Lines'!$B$9</c:f>
              <c:strCache>
                <c:ptCount val="1"/>
                <c:pt idx="0">
                  <c:v>Written Premium</c:v>
                </c:pt>
              </c:strCache>
            </c:strRef>
          </c:tx>
          <c:marker>
            <c:symbol val="star"/>
            <c:size val="7"/>
            <c:spPr>
              <a:noFill/>
              <a:ln>
                <a:solidFill>
                  <a:srgbClr val="A29FCC"/>
                </a:solidFill>
                <a:prstDash val="solid"/>
              </a:ln>
            </c:spPr>
          </c:marker>
          <c:cat>
            <c:numRef>
              <c:f>'SR Reinsurance - All Lines'!$D$12:$D$27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Reinsurance - All Lines'!$B$12:$B$27</c:f>
            </c:numRef>
          </c:val>
          <c:smooth val="0"/>
          <c:extLst>
            <c:ext xmlns:c16="http://schemas.microsoft.com/office/drawing/2014/chart" uri="{C3380CC4-5D6E-409C-BE32-E72D297353CC}">
              <c16:uniqueId val="{00000004-7D0E-4538-9D38-E238389DFAE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Reinsurance'!$H$50</c:f>
              <c:strCache>
                <c:ptCount val="1"/>
                <c:pt idx="0">
                  <c:v>Paid Losses</c:v>
                </c:pt>
              </c:strCache>
            </c:strRef>
          </c:tx>
          <c:spPr>
            <a:solidFill>
              <a:srgbClr val="C1BDDC"/>
            </a:solidFill>
            <a:ln w="3175">
              <a:solidFill>
                <a:srgbClr val="FFFFFF"/>
              </a:solidFill>
              <a:prstDash val="solid"/>
            </a:ln>
          </c:spPr>
          <c:invertIfNegative val="0"/>
          <c:cat>
            <c:numRef>
              <c:f>'Specialty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Reinsurance'!$H$51:$H$66</c:f>
              <c:numCache>
                <c:formatCode>0%</c:formatCode>
                <c:ptCount val="16"/>
                <c:pt idx="0">
                  <c:v>0.64409305483421553</c:v>
                </c:pt>
                <c:pt idx="1">
                  <c:v>0.73439854245171587</c:v>
                </c:pt>
                <c:pt idx="2">
                  <c:v>0.60971777231780322</c:v>
                </c:pt>
                <c:pt idx="3">
                  <c:v>0.68194745022709802</c:v>
                </c:pt>
                <c:pt idx="4">
                  <c:v>0.84386314581557365</c:v>
                </c:pt>
                <c:pt idx="5">
                  <c:v>0.74815739570889672</c:v>
                </c:pt>
                <c:pt idx="6">
                  <c:v>0.61923545901275889</c:v>
                </c:pt>
                <c:pt idx="7">
                  <c:v>0.60473910336410552</c:v>
                </c:pt>
                <c:pt idx="8">
                  <c:v>0.7553771061379756</c:v>
                </c:pt>
                <c:pt idx="9">
                  <c:v>0.64511539030647203</c:v>
                </c:pt>
                <c:pt idx="10">
                  <c:v>0.69403629632661246</c:v>
                </c:pt>
                <c:pt idx="11">
                  <c:v>0.69307366710347429</c:v>
                </c:pt>
                <c:pt idx="12">
                  <c:v>0.45883079100357554</c:v>
                </c:pt>
                <c:pt idx="13">
                  <c:v>0.29867379291271834</c:v>
                </c:pt>
                <c:pt idx="14">
                  <c:v>0.13098897675934745</c:v>
                </c:pt>
                <c:pt idx="15">
                  <c:v>2.5566655282695323E-2</c:v>
                </c:pt>
              </c:numCache>
            </c:numRef>
          </c:val>
          <c:extLst>
            <c:ext xmlns:c16="http://schemas.microsoft.com/office/drawing/2014/chart" uri="{C3380CC4-5D6E-409C-BE32-E72D297353CC}">
              <c16:uniqueId val="{00000000-846F-4B05-BCBD-4BB3BCCA2D63}"/>
            </c:ext>
          </c:extLst>
        </c:ser>
        <c:ser>
          <c:idx val="2"/>
          <c:order val="2"/>
          <c:tx>
            <c:strRef>
              <c:f>'Specialty Reinsurance'!$I$50</c:f>
              <c:strCache>
                <c:ptCount val="1"/>
                <c:pt idx="0">
                  <c:v>Case Reserves</c:v>
                </c:pt>
              </c:strCache>
            </c:strRef>
          </c:tx>
          <c:spPr>
            <a:solidFill>
              <a:srgbClr val="FCAF86"/>
            </a:solidFill>
            <a:ln w="12700">
              <a:solidFill>
                <a:srgbClr val="FFFFFF"/>
              </a:solidFill>
              <a:prstDash val="solid"/>
            </a:ln>
          </c:spPr>
          <c:invertIfNegative val="0"/>
          <c:cat>
            <c:numRef>
              <c:f>'Specialty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Reinsurance'!$I$51:$I$66</c:f>
              <c:numCache>
                <c:formatCode>0%</c:formatCode>
                <c:ptCount val="16"/>
                <c:pt idx="0">
                  <c:v>1.6281896847168187E-2</c:v>
                </c:pt>
                <c:pt idx="1">
                  <c:v>2.6009229860355212E-2</c:v>
                </c:pt>
                <c:pt idx="2">
                  <c:v>2.0205074889935587E-2</c:v>
                </c:pt>
                <c:pt idx="3">
                  <c:v>4.6644529332564875E-2</c:v>
                </c:pt>
                <c:pt idx="4">
                  <c:v>4.0409334778562199E-2</c:v>
                </c:pt>
                <c:pt idx="5">
                  <c:v>2.9261970310379932E-2</c:v>
                </c:pt>
                <c:pt idx="6">
                  <c:v>6.2189270348083421E-2</c:v>
                </c:pt>
                <c:pt idx="7">
                  <c:v>5.7071259553232785E-2</c:v>
                </c:pt>
                <c:pt idx="8">
                  <c:v>7.6408053253882849E-2</c:v>
                </c:pt>
                <c:pt idx="9">
                  <c:v>9.898025738223408E-2</c:v>
                </c:pt>
                <c:pt idx="10">
                  <c:v>0.12895581039619622</c:v>
                </c:pt>
                <c:pt idx="11">
                  <c:v>0.30543050029278229</c:v>
                </c:pt>
                <c:pt idx="12">
                  <c:v>0.19126136342319178</c:v>
                </c:pt>
                <c:pt idx="13">
                  <c:v>0.17735130414563549</c:v>
                </c:pt>
                <c:pt idx="14">
                  <c:v>0.17098676789652409</c:v>
                </c:pt>
                <c:pt idx="15">
                  <c:v>7.0583687368806797E-2</c:v>
                </c:pt>
              </c:numCache>
            </c:numRef>
          </c:val>
          <c:extLst>
            <c:ext xmlns:c16="http://schemas.microsoft.com/office/drawing/2014/chart" uri="{C3380CC4-5D6E-409C-BE32-E72D297353CC}">
              <c16:uniqueId val="{00000001-846F-4B05-BCBD-4BB3BCCA2D63}"/>
            </c:ext>
          </c:extLst>
        </c:ser>
        <c:ser>
          <c:idx val="3"/>
          <c:order val="3"/>
          <c:tx>
            <c:strRef>
              <c:f>'Specialty Reinsurance'!$J$50</c:f>
              <c:strCache>
                <c:ptCount val="1"/>
                <c:pt idx="0">
                  <c:v>IBNR</c:v>
                </c:pt>
              </c:strCache>
            </c:strRef>
          </c:tx>
          <c:spPr>
            <a:solidFill>
              <a:srgbClr val="A3D6D5"/>
            </a:solidFill>
            <a:ln w="12700">
              <a:solidFill>
                <a:srgbClr val="FFFFFF"/>
              </a:solidFill>
              <a:prstDash val="solid"/>
            </a:ln>
          </c:spPr>
          <c:invertIfNegative val="0"/>
          <c:cat>
            <c:numRef>
              <c:f>'Specialty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Reinsurance'!$J$51:$J$66</c:f>
              <c:numCache>
                <c:formatCode>0%</c:formatCode>
                <c:ptCount val="16"/>
                <c:pt idx="0">
                  <c:v>-8.9814247355633205E-4</c:v>
                </c:pt>
                <c:pt idx="1">
                  <c:v>6.5132212326281561E-4</c:v>
                </c:pt>
                <c:pt idx="2">
                  <c:v>1.8541420810863796E-3</c:v>
                </c:pt>
                <c:pt idx="3">
                  <c:v>-1.475846263965839E-2</c:v>
                </c:pt>
                <c:pt idx="4">
                  <c:v>7.9522676953376972E-4</c:v>
                </c:pt>
                <c:pt idx="5">
                  <c:v>7.936246735892858E-3</c:v>
                </c:pt>
                <c:pt idx="6">
                  <c:v>7.5067503719439673E-3</c:v>
                </c:pt>
                <c:pt idx="7">
                  <c:v>1.3387084188104973E-2</c:v>
                </c:pt>
                <c:pt idx="8">
                  <c:v>1.9833865119712211E-2</c:v>
                </c:pt>
                <c:pt idx="9">
                  <c:v>3.1177174646697801E-2</c:v>
                </c:pt>
                <c:pt idx="10">
                  <c:v>6.4572374907764907E-2</c:v>
                </c:pt>
                <c:pt idx="11">
                  <c:v>0.10952133059990317</c:v>
                </c:pt>
                <c:pt idx="12">
                  <c:v>0.14497396754439984</c:v>
                </c:pt>
                <c:pt idx="13">
                  <c:v>0.23605697090494462</c:v>
                </c:pt>
                <c:pt idx="14">
                  <c:v>0.52720817086398974</c:v>
                </c:pt>
                <c:pt idx="15">
                  <c:v>0.67654767396981375</c:v>
                </c:pt>
              </c:numCache>
            </c:numRef>
          </c:val>
          <c:extLst>
            <c:ext xmlns:c16="http://schemas.microsoft.com/office/drawing/2014/chart" uri="{C3380CC4-5D6E-409C-BE32-E72D297353CC}">
              <c16:uniqueId val="{00000002-846F-4B05-BCBD-4BB3BCCA2D6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Reinsurance'!$F$12:$F$27</c:f>
              <c:numCache>
                <c:formatCode>#,##0</c:formatCode>
                <c:ptCount val="16"/>
                <c:pt idx="0">
                  <c:v>1714.6934345512348</c:v>
                </c:pt>
                <c:pt idx="1">
                  <c:v>1547.9626917845524</c:v>
                </c:pt>
                <c:pt idx="2">
                  <c:v>1310.6610578146299</c:v>
                </c:pt>
                <c:pt idx="3">
                  <c:v>1232.4372745072767</c:v>
                </c:pt>
                <c:pt idx="4">
                  <c:v>1317.0774574479358</c:v>
                </c:pt>
                <c:pt idx="5">
                  <c:v>1342.5375782358653</c:v>
                </c:pt>
                <c:pt idx="6">
                  <c:v>1345.2807557628309</c:v>
                </c:pt>
                <c:pt idx="7">
                  <c:v>1313.8102131623798</c:v>
                </c:pt>
                <c:pt idx="8">
                  <c:v>1384.2651257426362</c:v>
                </c:pt>
                <c:pt idx="9">
                  <c:v>1374.0039718018165</c:v>
                </c:pt>
                <c:pt idx="10">
                  <c:v>1334.6252128239703</c:v>
                </c:pt>
                <c:pt idx="11">
                  <c:v>1503.7375713200845</c:v>
                </c:pt>
                <c:pt idx="12">
                  <c:v>1892.4976470159036</c:v>
                </c:pt>
                <c:pt idx="13">
                  <c:v>1948.4110266794169</c:v>
                </c:pt>
                <c:pt idx="14">
                  <c:v>1978.5656558205822</c:v>
                </c:pt>
                <c:pt idx="15">
                  <c:v>1135.3090269483707</c:v>
                </c:pt>
              </c:numCache>
            </c:numRef>
          </c:val>
          <c:smooth val="0"/>
          <c:extLst>
            <c:ext xmlns:c16="http://schemas.microsoft.com/office/drawing/2014/chart" uri="{C3380CC4-5D6E-409C-BE32-E72D297353CC}">
              <c16:uniqueId val="{00000003-846F-4B05-BCBD-4BB3BCCA2D63}"/>
            </c:ext>
          </c:extLst>
        </c:ser>
        <c:ser>
          <c:idx val="4"/>
          <c:order val="4"/>
          <c:tx>
            <c:strRef>
              <c:f>'Specialty Reinsurance'!$B$9</c:f>
              <c:strCache>
                <c:ptCount val="1"/>
                <c:pt idx="0">
                  <c:v>Written Premium</c:v>
                </c:pt>
              </c:strCache>
            </c:strRef>
          </c:tx>
          <c:marker>
            <c:symbol val="star"/>
            <c:size val="7"/>
            <c:spPr>
              <a:noFill/>
              <a:ln>
                <a:solidFill>
                  <a:srgbClr val="A29FCC"/>
                </a:solidFill>
                <a:prstDash val="solid"/>
              </a:ln>
            </c:spPr>
          </c:marker>
          <c:cat>
            <c:numRef>
              <c:f>'Specialty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Reinsurance'!$B$12:$B$27</c:f>
            </c:numRef>
          </c:val>
          <c:smooth val="0"/>
          <c:extLst>
            <c:ext xmlns:c16="http://schemas.microsoft.com/office/drawing/2014/chart" uri="{C3380CC4-5D6E-409C-BE32-E72D297353CC}">
              <c16:uniqueId val="{00000004-846F-4B05-BCBD-4BB3BCCA2D6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744-4570-BBCD-A95BF2093C4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744-4570-BBCD-A95BF2093C40}"/>
              </c:ext>
            </c:extLst>
          </c:dPt>
          <c:dLbls>
            <c:dLbl>
              <c:idx val="12"/>
              <c:tx>
                <c:strRef>
                  <c:f>'Specialty CS'!$D$16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{153590AB-3C7B-44B9-AAFA-6001D8AD1868}</c15:txfldGUID>
                      <c15:f>'Specialty CS'!$D$16</c15:f>
                      <c15:dlblFieldTableCache>
                        <c:ptCount val="1"/>
                        <c:pt idx="0">
                          <c:v>2011</c:v>
                        </c:pt>
                      </c15:dlblFieldTableCache>
                    </c15:dlblFTEntry>
                  </c15:dlblFieldTable>
                  <c15:showDataLabelsRange val="0"/>
                </c:ext>
                <c:ext xmlns:c16="http://schemas.microsoft.com/office/drawing/2014/chart" uri="{C3380CC4-5D6E-409C-BE32-E72D297353CC}">
                  <c16:uniqueId val="{00000002-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CS'!$H$11:$S$11,'Specialty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CS'!$H$16:$S$16,'Specialty CS'!$F$55)</c:f>
              <c:numCache>
                <c:formatCode>0%</c:formatCode>
                <c:ptCount val="13"/>
                <c:pt idx="0">
                  <c:v>0.10432973239188169</c:v>
                </c:pt>
                <c:pt idx="1">
                  <c:v>0.4281234699037163</c:v>
                </c:pt>
                <c:pt idx="2">
                  <c:v>0.49706621896156189</c:v>
                </c:pt>
                <c:pt idx="3">
                  <c:v>0.72964728445522686</c:v>
                </c:pt>
                <c:pt idx="4">
                  <c:v>0.74825391895145965</c:v>
                </c:pt>
                <c:pt idx="5">
                  <c:v>0.781996805885949</c:v>
                </c:pt>
                <c:pt idx="6">
                  <c:v>0.79376767176385898</c:v>
                </c:pt>
                <c:pt idx="7">
                  <c:v>0.78916349149827192</c:v>
                </c:pt>
                <c:pt idx="8">
                  <c:v>0.78444019624990613</c:v>
                </c:pt>
                <c:pt idx="9">
                  <c:v>0.788499748561448</c:v>
                </c:pt>
                <c:pt idx="10">
                  <c:v>0.78563332003457176</c:v>
                </c:pt>
                <c:pt idx="11">
                  <c:v>0.78626839965075401</c:v>
                </c:pt>
                <c:pt idx="12">
                  <c:v>0.78649419266340714</c:v>
                </c:pt>
              </c:numCache>
            </c:numRef>
          </c:yVal>
          <c:smooth val="0"/>
          <c:extLst>
            <c:ext xmlns:c16="http://schemas.microsoft.com/office/drawing/2014/chart" uri="{C3380CC4-5D6E-409C-BE32-E72D297353CC}">
              <c16:uniqueId val="{00000003-A744-4570-BBCD-A95BF2093C40}"/>
            </c:ext>
          </c:extLst>
        </c:ser>
        <c:ser>
          <c:idx val="40"/>
          <c:order val="1"/>
          <c:tx>
            <c:strRef>
              <c:f>'Specialty CS'!$D$17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744-4570-BBCD-A95BF2093C4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744-4570-BBCD-A95BF2093C40}"/>
              </c:ext>
            </c:extLst>
          </c:dPt>
          <c:dLbls>
            <c:dLbl>
              <c:idx val="11"/>
              <c:tx>
                <c:strRef>
                  <c:f>'Specialty CS'!$D$17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{A2F83E17-5FCB-48C0-812F-FDA6B73C29A0}</c15:txfldGUID>
                      <c15:f>'Specialty CS'!$D$17</c15:f>
                      <c15:dlblFieldTableCache>
                        <c:ptCount val="1"/>
                        <c:pt idx="0">
                          <c:v>2012</c:v>
                        </c:pt>
                      </c15:dlblFieldTableCache>
                    </c15:dlblFTEntry>
                  </c15:dlblFieldTable>
                  <c15:showDataLabelsRange val="0"/>
                </c:ext>
                <c:ext xmlns:c16="http://schemas.microsoft.com/office/drawing/2014/chart" uri="{C3380CC4-5D6E-409C-BE32-E72D297353CC}">
                  <c16:uniqueId val="{00000006-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CS'!$H$11:$R$11,'Specialty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CS'!$H$17:$R$17,'Specialty CS'!$F$56)</c:f>
              <c:numCache>
                <c:formatCode>0%</c:formatCode>
                <c:ptCount val="12"/>
                <c:pt idx="0">
                  <c:v>7.0737455332352039E-2</c:v>
                </c:pt>
                <c:pt idx="1">
                  <c:v>0.36303216231997426</c:v>
                </c:pt>
                <c:pt idx="2">
                  <c:v>0.49716628712020383</c:v>
                </c:pt>
                <c:pt idx="3">
                  <c:v>0.54474760753261309</c:v>
                </c:pt>
                <c:pt idx="4">
                  <c:v>0.55182544791715149</c:v>
                </c:pt>
                <c:pt idx="5">
                  <c:v>0.58436852656253657</c:v>
                </c:pt>
                <c:pt idx="6">
                  <c:v>0.62253884611119314</c:v>
                </c:pt>
                <c:pt idx="7">
                  <c:v>0.67195772330242953</c:v>
                </c:pt>
                <c:pt idx="8">
                  <c:v>0.66109549372441145</c:v>
                </c:pt>
                <c:pt idx="9">
                  <c:v>0.66545689562865251</c:v>
                </c:pt>
                <c:pt idx="10">
                  <c:v>0.65658803103922148</c:v>
                </c:pt>
                <c:pt idx="11">
                  <c:v>0.65573424761583055</c:v>
                </c:pt>
              </c:numCache>
            </c:numRef>
          </c:yVal>
          <c:smooth val="0"/>
          <c:extLst>
            <c:ext xmlns:c16="http://schemas.microsoft.com/office/drawing/2014/chart" uri="{C3380CC4-5D6E-409C-BE32-E72D297353CC}">
              <c16:uniqueId val="{00000007-A744-4570-BBCD-A95BF2093C40}"/>
            </c:ext>
          </c:extLst>
        </c:ser>
        <c:ser>
          <c:idx val="41"/>
          <c:order val="2"/>
          <c:tx>
            <c:strRef>
              <c:f>'Specialty CS'!$D$18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744-4570-BBCD-A95BF2093C40}"/>
              </c:ext>
            </c:extLst>
          </c:dPt>
          <c:dLbls>
            <c:dLbl>
              <c:idx val="10"/>
              <c:tx>
                <c:strRef>
                  <c:f>'Specialty CS'!$D$18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{F3C04FA8-D08A-4B02-A966-276B739E02AA}</c15:txfldGUID>
                      <c15:f>'Specialty CS'!$D$18</c15:f>
                      <c15:dlblFieldTableCache>
                        <c:ptCount val="1"/>
                        <c:pt idx="0">
                          <c:v>2013</c:v>
                        </c:pt>
                      </c15:dlblFieldTableCache>
                    </c15:dlblFTEntry>
                  </c15:dlblFieldTable>
                  <c15:showDataLabelsRange val="0"/>
                </c:ext>
                <c:ext xmlns:c16="http://schemas.microsoft.com/office/drawing/2014/chart" uri="{C3380CC4-5D6E-409C-BE32-E72D297353CC}">
                  <c16:uniqueId val="{00000009-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CS'!$H$11:$Q$11,'Specialty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CS'!$H$18:$Q$18,'Specialty CS'!$F$57)</c:f>
              <c:numCache>
                <c:formatCode>0%</c:formatCode>
                <c:ptCount val="11"/>
                <c:pt idx="0">
                  <c:v>0.13202412245534487</c:v>
                </c:pt>
                <c:pt idx="1">
                  <c:v>0.4514057540635189</c:v>
                </c:pt>
                <c:pt idx="2">
                  <c:v>0.55368228330346425</c:v>
                </c:pt>
                <c:pt idx="3">
                  <c:v>0.57885186588864701</c:v>
                </c:pt>
                <c:pt idx="4">
                  <c:v>0.63741782909178435</c:v>
                </c:pt>
                <c:pt idx="5">
                  <c:v>0.63379409466273318</c:v>
                </c:pt>
                <c:pt idx="6">
                  <c:v>0.6308218184089367</c:v>
                </c:pt>
                <c:pt idx="7">
                  <c:v>0.63814985811686098</c:v>
                </c:pt>
                <c:pt idx="8">
                  <c:v>0.64300584231458324</c:v>
                </c:pt>
                <c:pt idx="9">
                  <c:v>0.64003201256911058</c:v>
                </c:pt>
                <c:pt idx="10">
                  <c:v>0.64244397975483136</c:v>
                </c:pt>
              </c:numCache>
            </c:numRef>
          </c:yVal>
          <c:smooth val="0"/>
          <c:extLst>
            <c:ext xmlns:c16="http://schemas.microsoft.com/office/drawing/2014/chart" uri="{C3380CC4-5D6E-409C-BE32-E72D297353CC}">
              <c16:uniqueId val="{0000000A-A744-4570-BBCD-A95BF2093C40}"/>
            </c:ext>
          </c:extLst>
        </c:ser>
        <c:ser>
          <c:idx val="42"/>
          <c:order val="3"/>
          <c:tx>
            <c:strRef>
              <c:f>'Specialty CS'!$D$19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744-4570-BBCD-A95BF2093C40}"/>
              </c:ext>
            </c:extLst>
          </c:dPt>
          <c:dLbls>
            <c:dLbl>
              <c:idx val="9"/>
              <c:tx>
                <c:strRef>
                  <c:f>'Specialty CS'!$D$19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{BECB7225-2D35-466F-87BF-5D8F8396A405}</c15:txfldGUID>
                      <c15:f>'Specialty CS'!$D$19</c15:f>
                      <c15:dlblFieldTableCache>
                        <c:ptCount val="1"/>
                        <c:pt idx="0">
                          <c:v>2014</c:v>
                        </c:pt>
                      </c15:dlblFieldTableCache>
                    </c15:dlblFTEntry>
                  </c15:dlblFieldTable>
                  <c15:showDataLabelsRange val="0"/>
                </c:ext>
                <c:ext xmlns:c16="http://schemas.microsoft.com/office/drawing/2014/chart" uri="{C3380CC4-5D6E-409C-BE32-E72D297353CC}">
                  <c16:uniqueId val="{0000000C-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CS'!$H$11:$P$11,'Specialty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CS'!$H$19:$P$19,'Specialty CS'!$F$58)</c:f>
              <c:numCache>
                <c:formatCode>0%</c:formatCode>
                <c:ptCount val="10"/>
                <c:pt idx="0">
                  <c:v>8.3777046982153908E-2</c:v>
                </c:pt>
                <c:pt idx="1">
                  <c:v>0.43942189076004745</c:v>
                </c:pt>
                <c:pt idx="2">
                  <c:v>0.52315992695272351</c:v>
                </c:pt>
                <c:pt idx="3">
                  <c:v>0.56653652380693675</c:v>
                </c:pt>
                <c:pt idx="4">
                  <c:v>0.62674252296697419</c:v>
                </c:pt>
                <c:pt idx="5">
                  <c:v>0.67873519255562065</c:v>
                </c:pt>
                <c:pt idx="6">
                  <c:v>0.68348615146787739</c:v>
                </c:pt>
                <c:pt idx="7">
                  <c:v>0.68883048440622408</c:v>
                </c:pt>
                <c:pt idx="8">
                  <c:v>0.68756096082136298</c:v>
                </c:pt>
                <c:pt idx="9">
                  <c:v>0.69156211228395936</c:v>
                </c:pt>
              </c:numCache>
            </c:numRef>
          </c:yVal>
          <c:smooth val="0"/>
          <c:extLst>
            <c:ext xmlns:c16="http://schemas.microsoft.com/office/drawing/2014/chart" uri="{C3380CC4-5D6E-409C-BE32-E72D297353CC}">
              <c16:uniqueId val="{0000000D-A744-4570-BBCD-A95BF2093C40}"/>
            </c:ext>
          </c:extLst>
        </c:ser>
        <c:ser>
          <c:idx val="43"/>
          <c:order val="4"/>
          <c:tx>
            <c:strRef>
              <c:f>'Specialty CS'!$D$20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744-4570-BBCD-A95BF2093C4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744-4570-BBCD-A95BF2093C40}"/>
              </c:ext>
            </c:extLst>
          </c:dPt>
          <c:dLbls>
            <c:dLbl>
              <c:idx val="8"/>
              <c:tx>
                <c:strRef>
                  <c:f>'Specialty CS'!$D$20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{69B3D6D3-DD2B-417D-B779-6F3F9D9C0941}</c15:txfldGUID>
                      <c15:f>'Specialty CS'!$D$20</c15:f>
                      <c15:dlblFieldTableCache>
                        <c:ptCount val="1"/>
                        <c:pt idx="0">
                          <c:v>2015</c:v>
                        </c:pt>
                      </c15:dlblFieldTableCache>
                    </c15:dlblFTEntry>
                  </c15:dlblFieldTable>
                  <c15:showDataLabelsRange val="0"/>
                </c:ext>
                <c:ext xmlns:c16="http://schemas.microsoft.com/office/drawing/2014/chart" uri="{C3380CC4-5D6E-409C-BE32-E72D297353CC}">
                  <c16:uniqueId val="{00000010-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CS'!$H$11:$O$11,'Specialty CS'!$O$11)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CS'!$H$20:$O$20,'Specialty CS'!$F$59)</c:f>
              <c:numCache>
                <c:formatCode>0%</c:formatCode>
                <c:ptCount val="9"/>
                <c:pt idx="0">
                  <c:v>0.14405997575215623</c:v>
                </c:pt>
                <c:pt idx="1">
                  <c:v>0.56716347991824079</c:v>
                </c:pt>
                <c:pt idx="2">
                  <c:v>0.67968874202821272</c:v>
                </c:pt>
                <c:pt idx="3">
                  <c:v>0.81929882167227241</c:v>
                </c:pt>
                <c:pt idx="4">
                  <c:v>0.86402154481754945</c:v>
                </c:pt>
                <c:pt idx="5">
                  <c:v>0.86925824155332854</c:v>
                </c:pt>
                <c:pt idx="6">
                  <c:v>0.87474802296174992</c:v>
                </c:pt>
                <c:pt idx="7">
                  <c:v>0.87434157847448091</c:v>
                </c:pt>
                <c:pt idx="8">
                  <c:v>0.87940506639693039</c:v>
                </c:pt>
              </c:numCache>
            </c:numRef>
          </c:yVal>
          <c:smooth val="0"/>
          <c:extLst>
            <c:ext xmlns:c16="http://schemas.microsoft.com/office/drawing/2014/chart" uri="{C3380CC4-5D6E-409C-BE32-E72D297353CC}">
              <c16:uniqueId val="{00000011-A744-4570-BBCD-A95BF2093C40}"/>
            </c:ext>
          </c:extLst>
        </c:ser>
        <c:ser>
          <c:idx val="44"/>
          <c:order val="5"/>
          <c:tx>
            <c:strRef>
              <c:f>'Specialty CS'!$D$21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744-4570-BBCD-A95BF2093C40}"/>
              </c:ext>
            </c:extLst>
          </c:dPt>
          <c:dLbls>
            <c:dLbl>
              <c:idx val="7"/>
              <c:tx>
                <c:strRef>
                  <c:f>'Specialty CS'!$D$21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{B190C25D-37A0-421C-A78A-A045799DBF7C}</c15:txfldGUID>
                      <c15:f>'Specialty CS'!$D$21</c15:f>
                      <c15:dlblFieldTableCache>
                        <c:ptCount val="1"/>
                        <c:pt idx="0">
                          <c:v>2016</c:v>
                        </c:pt>
                      </c15:dlblFieldTableCache>
                    </c15:dlblFTEntry>
                  </c15:dlblFieldTable>
                  <c15:showDataLabelsRange val="0"/>
                </c:ext>
                <c:ext xmlns:c16="http://schemas.microsoft.com/office/drawing/2014/chart" uri="{C3380CC4-5D6E-409C-BE32-E72D297353CC}">
                  <c16:uniqueId val="{00000013-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CS'!$H$11:$N$11,'Specialty CS'!$N$11)</c:f>
              <c:numCache>
                <c:formatCode>0</c:formatCode>
                <c:ptCount val="8"/>
                <c:pt idx="0">
                  <c:v>12</c:v>
                </c:pt>
                <c:pt idx="1">
                  <c:v>24</c:v>
                </c:pt>
                <c:pt idx="2">
                  <c:v>36</c:v>
                </c:pt>
                <c:pt idx="3">
                  <c:v>48</c:v>
                </c:pt>
                <c:pt idx="4">
                  <c:v>60</c:v>
                </c:pt>
                <c:pt idx="5">
                  <c:v>72</c:v>
                </c:pt>
                <c:pt idx="6">
                  <c:v>84</c:v>
                </c:pt>
                <c:pt idx="7">
                  <c:v>84</c:v>
                </c:pt>
              </c:numCache>
            </c:numRef>
          </c:xVal>
          <c:yVal>
            <c:numRef>
              <c:f>('Specialty CS'!$H$21:$N$21,'Specialty CS'!$F$60)</c:f>
              <c:numCache>
                <c:formatCode>0%</c:formatCode>
                <c:ptCount val="8"/>
                <c:pt idx="0">
                  <c:v>0.10154053621851075</c:v>
                </c:pt>
                <c:pt idx="1">
                  <c:v>0.45667362982927084</c:v>
                </c:pt>
                <c:pt idx="2">
                  <c:v>0.64208606248028843</c:v>
                </c:pt>
                <c:pt idx="3">
                  <c:v>0.68747324453124126</c:v>
                </c:pt>
                <c:pt idx="4">
                  <c:v>0.71796242157362933</c:v>
                </c:pt>
                <c:pt idx="5">
                  <c:v>0.7302183125469941</c:v>
                </c:pt>
                <c:pt idx="6">
                  <c:v>0.74638533360821135</c:v>
                </c:pt>
                <c:pt idx="7">
                  <c:v>0.75859182462965802</c:v>
                </c:pt>
              </c:numCache>
            </c:numRef>
          </c:yVal>
          <c:smooth val="0"/>
          <c:extLst>
            <c:ext xmlns:c16="http://schemas.microsoft.com/office/drawing/2014/chart" uri="{C3380CC4-5D6E-409C-BE32-E72D297353CC}">
              <c16:uniqueId val="{00000014-A744-4570-BBCD-A95BF2093C40}"/>
            </c:ext>
          </c:extLst>
        </c:ser>
        <c:ser>
          <c:idx val="45"/>
          <c:order val="6"/>
          <c:tx>
            <c:strRef>
              <c:f>'Specialty CS'!$D$22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744-4570-BBCD-A95BF2093C40}"/>
              </c:ext>
            </c:extLst>
          </c:dPt>
          <c:dLbls>
            <c:dLbl>
              <c:idx val="6"/>
              <c:tx>
                <c:strRef>
                  <c:f>'Specialty CS'!$D$22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{4D2C8A5E-3B97-4679-88FE-7FC543ECFE79}</c15:txfldGUID>
                      <c15:f>'Specialty CS'!$D$22</c15:f>
                      <c15:dlblFieldTableCache>
                        <c:ptCount val="1"/>
                        <c:pt idx="0">
                          <c:v>2017</c:v>
                        </c:pt>
                      </c15:dlblFieldTableCache>
                    </c15:dlblFTEntry>
                  </c15:dlblFieldTable>
                  <c15:showDataLabelsRange val="0"/>
                </c:ext>
                <c:ext xmlns:c16="http://schemas.microsoft.com/office/drawing/2014/chart" uri="{C3380CC4-5D6E-409C-BE32-E72D297353CC}">
                  <c16:uniqueId val="{00000016-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CS'!$H$11:$M$11,'Specialty CS'!$M$11)</c:f>
              <c:numCache>
                <c:formatCode>0</c:formatCode>
                <c:ptCount val="7"/>
                <c:pt idx="0">
                  <c:v>12</c:v>
                </c:pt>
                <c:pt idx="1">
                  <c:v>24</c:v>
                </c:pt>
                <c:pt idx="2">
                  <c:v>36</c:v>
                </c:pt>
                <c:pt idx="3">
                  <c:v>48</c:v>
                </c:pt>
                <c:pt idx="4">
                  <c:v>60</c:v>
                </c:pt>
                <c:pt idx="5">
                  <c:v>72</c:v>
                </c:pt>
                <c:pt idx="6">
                  <c:v>72</c:v>
                </c:pt>
              </c:numCache>
            </c:numRef>
          </c:xVal>
          <c:yVal>
            <c:numRef>
              <c:f>('Specialty CS'!$H$22:$M$22,'Specialty CS'!$F$61)</c:f>
              <c:numCache>
                <c:formatCode>0%</c:formatCode>
                <c:ptCount val="7"/>
                <c:pt idx="0">
                  <c:v>0.12651057831726711</c:v>
                </c:pt>
                <c:pt idx="1">
                  <c:v>0.54436825428941993</c:v>
                </c:pt>
                <c:pt idx="2">
                  <c:v>0.89952787726012839</c:v>
                </c:pt>
                <c:pt idx="3">
                  <c:v>0.96834790790084846</c:v>
                </c:pt>
                <c:pt idx="4">
                  <c:v>1.0074123799565535</c:v>
                </c:pt>
                <c:pt idx="5">
                  <c:v>1.2456925388757263</c:v>
                </c:pt>
                <c:pt idx="6">
                  <c:v>1.2615913309983351</c:v>
                </c:pt>
              </c:numCache>
            </c:numRef>
          </c:yVal>
          <c:smooth val="0"/>
          <c:extLst>
            <c:ext xmlns:c16="http://schemas.microsoft.com/office/drawing/2014/chart" uri="{C3380CC4-5D6E-409C-BE32-E72D297353CC}">
              <c16:uniqueId val="{00000017-A744-4570-BBCD-A95BF2093C40}"/>
            </c:ext>
          </c:extLst>
        </c:ser>
        <c:ser>
          <c:idx val="46"/>
          <c:order val="7"/>
          <c:tx>
            <c:strRef>
              <c:f>'Specialty CS'!$D$23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744-4570-BBCD-A95BF2093C40}"/>
              </c:ext>
            </c:extLst>
          </c:dPt>
          <c:dLbls>
            <c:dLbl>
              <c:idx val="5"/>
              <c:tx>
                <c:strRef>
                  <c:f>'Specialty CS'!$D$23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{FCEFCB1C-E3C7-4D36-A65E-AF1F609F9BDC}</c15:txfldGUID>
                      <c15:f>'Specialty CS'!$D$23</c15:f>
                      <c15:dlblFieldTableCache>
                        <c:ptCount val="1"/>
                        <c:pt idx="0">
                          <c:v>2018</c:v>
                        </c:pt>
                      </c15:dlblFieldTableCache>
                    </c15:dlblFTEntry>
                  </c15:dlblFieldTable>
                  <c15:showDataLabelsRange val="0"/>
                </c:ext>
                <c:ext xmlns:c16="http://schemas.microsoft.com/office/drawing/2014/chart" uri="{C3380CC4-5D6E-409C-BE32-E72D297353CC}">
                  <c16:uniqueId val="{00000019-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CS'!$H$11:$L$11,'Specialty CS'!$L$11)</c:f>
              <c:numCache>
                <c:formatCode>0</c:formatCode>
                <c:ptCount val="6"/>
                <c:pt idx="0">
                  <c:v>12</c:v>
                </c:pt>
                <c:pt idx="1">
                  <c:v>24</c:v>
                </c:pt>
                <c:pt idx="2">
                  <c:v>36</c:v>
                </c:pt>
                <c:pt idx="3">
                  <c:v>48</c:v>
                </c:pt>
                <c:pt idx="4">
                  <c:v>60</c:v>
                </c:pt>
                <c:pt idx="5">
                  <c:v>60</c:v>
                </c:pt>
              </c:numCache>
            </c:numRef>
          </c:xVal>
          <c:yVal>
            <c:numRef>
              <c:f>('Specialty CS'!$H$23:$L$23,'Specialty CS'!$F$62)</c:f>
              <c:numCache>
                <c:formatCode>0%</c:formatCode>
                <c:ptCount val="6"/>
                <c:pt idx="0">
                  <c:v>0.12311313824254373</c:v>
                </c:pt>
                <c:pt idx="1">
                  <c:v>0.54504388593047903</c:v>
                </c:pt>
                <c:pt idx="2">
                  <c:v>0.68141885287823112</c:v>
                </c:pt>
                <c:pt idx="3">
                  <c:v>0.75845366971156325</c:v>
                </c:pt>
                <c:pt idx="4">
                  <c:v>0.9438943347011991</c:v>
                </c:pt>
                <c:pt idx="5">
                  <c:v>0.9656014094169002</c:v>
                </c:pt>
              </c:numCache>
            </c:numRef>
          </c:yVal>
          <c:smooth val="0"/>
          <c:extLst>
            <c:ext xmlns:c16="http://schemas.microsoft.com/office/drawing/2014/chart" uri="{C3380CC4-5D6E-409C-BE32-E72D297353CC}">
              <c16:uniqueId val="{0000001A-A744-4570-BBCD-A95BF2093C40}"/>
            </c:ext>
          </c:extLst>
        </c:ser>
        <c:ser>
          <c:idx val="47"/>
          <c:order val="8"/>
          <c:tx>
            <c:strRef>
              <c:f>'Specialty CS'!$D$24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744-4570-BBCD-A95BF2093C40}"/>
              </c:ext>
            </c:extLst>
          </c:dPt>
          <c:dLbls>
            <c:dLbl>
              <c:idx val="4"/>
              <c:tx>
                <c:strRef>
                  <c:f>'Specialty CS'!$D$24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{7034C2D9-17BC-434E-8AFC-140F547A2A5E}</c15:txfldGUID>
                      <c15:f>'Specialty CS'!$D$24</c15:f>
                      <c15:dlblFieldTableCache>
                        <c:ptCount val="1"/>
                        <c:pt idx="0">
                          <c:v>2019</c:v>
                        </c:pt>
                      </c15:dlblFieldTableCache>
                    </c15:dlblFTEntry>
                  </c15:dlblFieldTable>
                  <c15:showDataLabelsRange val="0"/>
                </c:ext>
                <c:ext xmlns:c16="http://schemas.microsoft.com/office/drawing/2014/chart" uri="{C3380CC4-5D6E-409C-BE32-E72D297353CC}">
                  <c16:uniqueId val="{0000001C-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CS'!$H$11:$K$11,'Specialty CS'!$K$11)</c:f>
              <c:numCache>
                <c:formatCode>0</c:formatCode>
                <c:ptCount val="5"/>
                <c:pt idx="0">
                  <c:v>12</c:v>
                </c:pt>
                <c:pt idx="1">
                  <c:v>24</c:v>
                </c:pt>
                <c:pt idx="2">
                  <c:v>36</c:v>
                </c:pt>
                <c:pt idx="3">
                  <c:v>48</c:v>
                </c:pt>
                <c:pt idx="4">
                  <c:v>48</c:v>
                </c:pt>
              </c:numCache>
            </c:numRef>
          </c:xVal>
          <c:yVal>
            <c:numRef>
              <c:f>('Specialty CS'!$H$24:$K$24,'Specialty CS'!$F$63)</c:f>
              <c:numCache>
                <c:formatCode>0%</c:formatCode>
                <c:ptCount val="5"/>
                <c:pt idx="0">
                  <c:v>0.10531718381991879</c:v>
                </c:pt>
                <c:pt idx="1">
                  <c:v>0.34666203915389532</c:v>
                </c:pt>
                <c:pt idx="2">
                  <c:v>0.4890258209376841</c:v>
                </c:pt>
                <c:pt idx="3">
                  <c:v>0.60905985188899125</c:v>
                </c:pt>
                <c:pt idx="4">
                  <c:v>0.68336858365031905</c:v>
                </c:pt>
              </c:numCache>
            </c:numRef>
          </c:yVal>
          <c:smooth val="0"/>
          <c:extLst>
            <c:ext xmlns:c16="http://schemas.microsoft.com/office/drawing/2014/chart" uri="{C3380CC4-5D6E-409C-BE32-E72D297353CC}">
              <c16:uniqueId val="{0000001D-A744-4570-BBCD-A95BF2093C40}"/>
            </c:ext>
          </c:extLst>
        </c:ser>
        <c:ser>
          <c:idx val="48"/>
          <c:order val="9"/>
          <c:tx>
            <c:strRef>
              <c:f>'Specialty CS'!$D$25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744-4570-BBCD-A95BF2093C40}"/>
              </c:ext>
            </c:extLst>
          </c:dPt>
          <c:dLbls>
            <c:dLbl>
              <c:idx val="3"/>
              <c:tx>
                <c:strRef>
                  <c:f>'Specialty CS'!$D$25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{BEB1CCBF-BB32-4BEE-9646-0D185369D416}</c15:txfldGUID>
                      <c15:f>'Specialty CS'!$D$25</c15:f>
                      <c15:dlblFieldTableCache>
                        <c:ptCount val="1"/>
                        <c:pt idx="0">
                          <c:v>2020</c:v>
                        </c:pt>
                      </c15:dlblFieldTableCache>
                    </c15:dlblFTEntry>
                  </c15:dlblFieldTable>
                  <c15:showDataLabelsRange val="0"/>
                </c:ext>
                <c:ext xmlns:c16="http://schemas.microsoft.com/office/drawing/2014/chart" uri="{C3380CC4-5D6E-409C-BE32-E72D297353CC}">
                  <c16:uniqueId val="{0000001F-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CS'!$H$11:$J$11,'Specialty CS'!$J$11)</c:f>
              <c:numCache>
                <c:formatCode>0</c:formatCode>
                <c:ptCount val="4"/>
                <c:pt idx="0">
                  <c:v>12</c:v>
                </c:pt>
                <c:pt idx="1">
                  <c:v>24</c:v>
                </c:pt>
                <c:pt idx="2">
                  <c:v>36</c:v>
                </c:pt>
                <c:pt idx="3">
                  <c:v>36</c:v>
                </c:pt>
              </c:numCache>
            </c:numRef>
          </c:xVal>
          <c:yVal>
            <c:numRef>
              <c:f>('Specialty CS'!$H$25:$J$25,'Specialty CS'!$F$64)</c:f>
              <c:numCache>
                <c:formatCode>0%</c:formatCode>
                <c:ptCount val="4"/>
                <c:pt idx="0">
                  <c:v>7.5707781796411786E-2</c:v>
                </c:pt>
                <c:pt idx="1">
                  <c:v>0.23286367302334948</c:v>
                </c:pt>
                <c:pt idx="2">
                  <c:v>0.31466124306100662</c:v>
                </c:pt>
                <c:pt idx="3">
                  <c:v>0.4025815273492882</c:v>
                </c:pt>
              </c:numCache>
            </c:numRef>
          </c:yVal>
          <c:smooth val="0"/>
          <c:extLst>
            <c:ext xmlns:c16="http://schemas.microsoft.com/office/drawing/2014/chart" uri="{C3380CC4-5D6E-409C-BE32-E72D297353CC}">
              <c16:uniqueId val="{00000020-A744-4570-BBCD-A95BF2093C40}"/>
            </c:ext>
          </c:extLst>
        </c:ser>
        <c:ser>
          <c:idx val="49"/>
          <c:order val="10"/>
          <c:tx>
            <c:strRef>
              <c:f>'Specialty CS'!$D$26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744-4570-BBCD-A95BF2093C40}"/>
              </c:ext>
            </c:extLst>
          </c:dPt>
          <c:dLbls>
            <c:dLbl>
              <c:idx val="2"/>
              <c:tx>
                <c:strRef>
                  <c:f>'Specialty CS'!$D$26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{8207D1A7-0A06-4E32-B056-A1A456F9B151}</c15:txfldGUID>
                      <c15:f>'Specialty CS'!$D$26</c15:f>
                      <c15:dlblFieldTableCache>
                        <c:ptCount val="1"/>
                        <c:pt idx="0">
                          <c:v>2021</c:v>
                        </c:pt>
                      </c15:dlblFieldTableCache>
                    </c15:dlblFTEntry>
                  </c15:dlblFieldTable>
                  <c15:showDataLabelsRange val="0"/>
                </c:ext>
                <c:ext xmlns:c16="http://schemas.microsoft.com/office/drawing/2014/chart" uri="{C3380CC4-5D6E-409C-BE32-E72D297353CC}">
                  <c16:uniqueId val="{00000022-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CS'!$H$11:$I$11,'Specialty CS'!$I$11)</c:f>
              <c:numCache>
                <c:formatCode>0</c:formatCode>
                <c:ptCount val="3"/>
                <c:pt idx="0">
                  <c:v>12</c:v>
                </c:pt>
                <c:pt idx="1">
                  <c:v>24</c:v>
                </c:pt>
                <c:pt idx="2">
                  <c:v>24</c:v>
                </c:pt>
              </c:numCache>
            </c:numRef>
          </c:xVal>
          <c:yVal>
            <c:numRef>
              <c:f>('Specialty CS'!$H$26:$I$26,'Specialty CS'!$F$65)</c:f>
              <c:numCache>
                <c:formatCode>0%</c:formatCode>
                <c:ptCount val="3"/>
                <c:pt idx="0">
                  <c:v>7.4468779981569283E-2</c:v>
                </c:pt>
                <c:pt idx="1">
                  <c:v>0.48818033319639975</c:v>
                </c:pt>
                <c:pt idx="2">
                  <c:v>0.69394800671290624</c:v>
                </c:pt>
              </c:numCache>
            </c:numRef>
          </c:yVal>
          <c:smooth val="0"/>
          <c:extLst>
            <c:ext xmlns:c16="http://schemas.microsoft.com/office/drawing/2014/chart" uri="{C3380CC4-5D6E-409C-BE32-E72D297353CC}">
              <c16:uniqueId val="{00000023-A744-4570-BBCD-A95BF2093C40}"/>
            </c:ext>
          </c:extLst>
        </c:ser>
        <c:ser>
          <c:idx val="50"/>
          <c:order val="11"/>
          <c:tx>
            <c:strRef>
              <c:f>'Specialty CS'!$D$27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CS'!$D$27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{999B9D88-3D71-445D-8F28-C920C72139A4}</c15:txfldGUID>
                      <c15:f>'Specialty CS'!$D$27</c15:f>
                      <c15:dlblFieldTableCache>
                        <c:ptCount val="1"/>
                        <c:pt idx="0">
                          <c:v>2022</c:v>
                        </c:pt>
                      </c15:dlblFieldTableCache>
                    </c15:dlblFTEntry>
                  </c15:dlblFieldTable>
                  <c15:showDataLabelsRange val="0"/>
                </c:ext>
                <c:ext xmlns:c16="http://schemas.microsoft.com/office/drawing/2014/chart" uri="{C3380CC4-5D6E-409C-BE32-E72D297353CC}">
                  <c16:uniqueId val="{00000024-A744-4570-BBCD-A95BF2093C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CS'!$H$11,'Specialty CS'!$H$11)</c:f>
              <c:numCache>
                <c:formatCode>0</c:formatCode>
                <c:ptCount val="2"/>
                <c:pt idx="0">
                  <c:v>12</c:v>
                </c:pt>
                <c:pt idx="1">
                  <c:v>12</c:v>
                </c:pt>
              </c:numCache>
            </c:numRef>
          </c:xVal>
          <c:yVal>
            <c:numRef>
              <c:f>('Specialty CS'!$H$27,'Specialty CS'!$F$66)</c:f>
              <c:numCache>
                <c:formatCode>0%</c:formatCode>
                <c:ptCount val="2"/>
                <c:pt idx="0">
                  <c:v>0.16364567742786801</c:v>
                </c:pt>
                <c:pt idx="1">
                  <c:v>0.60579246527359742</c:v>
                </c:pt>
              </c:numCache>
            </c:numRef>
          </c:yVal>
          <c:smooth val="0"/>
          <c:extLst>
            <c:ext xmlns:c16="http://schemas.microsoft.com/office/drawing/2014/chart" uri="{C3380CC4-5D6E-409C-BE32-E72D297353CC}">
              <c16:uniqueId val="{00000025-A744-4570-BBCD-A95BF2093C4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CS'!$H$50</c:f>
              <c:strCache>
                <c:ptCount val="1"/>
                <c:pt idx="0">
                  <c:v>Paid Losses</c:v>
                </c:pt>
              </c:strCache>
            </c:strRef>
          </c:tx>
          <c:spPr>
            <a:solidFill>
              <a:srgbClr val="C1BDDC"/>
            </a:solidFill>
            <a:ln w="3175">
              <a:solidFill>
                <a:srgbClr val="FFFFFF"/>
              </a:solidFill>
              <a:prstDash val="solid"/>
            </a:ln>
          </c:spPr>
          <c:invertIfNegative val="0"/>
          <c:cat>
            <c:numRef>
              <c:f>'Specialty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CS'!$H$51:$H$66</c:f>
              <c:numCache>
                <c:formatCode>0%</c:formatCode>
                <c:ptCount val="16"/>
                <c:pt idx="0">
                  <c:v>0.60678742490234927</c:v>
                </c:pt>
                <c:pt idx="1">
                  <c:v>1.3255125406664958</c:v>
                </c:pt>
                <c:pt idx="2">
                  <c:v>0.34671850275522259</c:v>
                </c:pt>
                <c:pt idx="3">
                  <c:v>0.60614987980976698</c:v>
                </c:pt>
                <c:pt idx="4">
                  <c:v>0.78205725888458344</c:v>
                </c:pt>
                <c:pt idx="5">
                  <c:v>0.58553567803261586</c:v>
                </c:pt>
                <c:pt idx="6">
                  <c:v>0.62051017899314098</c:v>
                </c:pt>
                <c:pt idx="7">
                  <c:v>0.64979908607765902</c:v>
                </c:pt>
                <c:pt idx="8">
                  <c:v>0.83782941748616957</c:v>
                </c:pt>
                <c:pt idx="9">
                  <c:v>0.67040348159068752</c:v>
                </c:pt>
                <c:pt idx="10">
                  <c:v>0.95583354862924819</c:v>
                </c:pt>
                <c:pt idx="11">
                  <c:v>0.62251488773547747</c:v>
                </c:pt>
                <c:pt idx="12">
                  <c:v>0.37748920465623031</c:v>
                </c:pt>
                <c:pt idx="13">
                  <c:v>0.18579912213705646</c:v>
                </c:pt>
                <c:pt idx="14">
                  <c:v>0.16060361791411784</c:v>
                </c:pt>
                <c:pt idx="15">
                  <c:v>2.5600998153858086E-2</c:v>
                </c:pt>
              </c:numCache>
            </c:numRef>
          </c:val>
          <c:extLst>
            <c:ext xmlns:c16="http://schemas.microsoft.com/office/drawing/2014/chart" uri="{C3380CC4-5D6E-409C-BE32-E72D297353CC}">
              <c16:uniqueId val="{00000000-AFF4-4303-89D9-9875463102CC}"/>
            </c:ext>
          </c:extLst>
        </c:ser>
        <c:ser>
          <c:idx val="2"/>
          <c:order val="2"/>
          <c:tx>
            <c:strRef>
              <c:f>'Specialty CS'!$I$50</c:f>
              <c:strCache>
                <c:ptCount val="1"/>
                <c:pt idx="0">
                  <c:v>Case Reserves</c:v>
                </c:pt>
              </c:strCache>
            </c:strRef>
          </c:tx>
          <c:spPr>
            <a:solidFill>
              <a:srgbClr val="FCAF86"/>
            </a:solidFill>
            <a:ln w="12700">
              <a:solidFill>
                <a:srgbClr val="FFFFFF"/>
              </a:solidFill>
              <a:prstDash val="solid"/>
            </a:ln>
          </c:spPr>
          <c:invertIfNegative val="0"/>
          <c:cat>
            <c:numRef>
              <c:f>'Specialty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CS'!$I$51:$I$66</c:f>
              <c:numCache>
                <c:formatCode>0%</c:formatCode>
                <c:ptCount val="16"/>
                <c:pt idx="0">
                  <c:v>1.4592302605010102E-3</c:v>
                </c:pt>
                <c:pt idx="1">
                  <c:v>6.693071551623595E-3</c:v>
                </c:pt>
                <c:pt idx="2">
                  <c:v>2.9497799884332554E-3</c:v>
                </c:pt>
                <c:pt idx="3">
                  <c:v>7.8792207459747602E-4</c:v>
                </c:pt>
                <c:pt idx="4">
                  <c:v>4.2111407661705302E-3</c:v>
                </c:pt>
                <c:pt idx="5">
                  <c:v>7.1052353006605437E-2</c:v>
                </c:pt>
                <c:pt idx="6">
                  <c:v>1.9521833575969406E-2</c:v>
                </c:pt>
                <c:pt idx="7">
                  <c:v>3.7761874743704203E-2</c:v>
                </c:pt>
                <c:pt idx="8">
                  <c:v>3.6512160988310935E-2</c:v>
                </c:pt>
                <c:pt idx="9">
                  <c:v>7.5981852017523832E-2</c:v>
                </c:pt>
                <c:pt idx="10">
                  <c:v>0.28985899024647788</c:v>
                </c:pt>
                <c:pt idx="11">
                  <c:v>0.32137944696572168</c:v>
                </c:pt>
                <c:pt idx="12">
                  <c:v>0.23157064723276097</c:v>
                </c:pt>
                <c:pt idx="13">
                  <c:v>0.12886212092394997</c:v>
                </c:pt>
                <c:pt idx="14">
                  <c:v>0.32757671528228194</c:v>
                </c:pt>
                <c:pt idx="15">
                  <c:v>0.1380446792740099</c:v>
                </c:pt>
              </c:numCache>
            </c:numRef>
          </c:val>
          <c:extLst>
            <c:ext xmlns:c16="http://schemas.microsoft.com/office/drawing/2014/chart" uri="{C3380CC4-5D6E-409C-BE32-E72D297353CC}">
              <c16:uniqueId val="{00000001-AFF4-4303-89D9-9875463102CC}"/>
            </c:ext>
          </c:extLst>
        </c:ser>
        <c:ser>
          <c:idx val="3"/>
          <c:order val="3"/>
          <c:tx>
            <c:strRef>
              <c:f>'Specialty CS'!$J$50</c:f>
              <c:strCache>
                <c:ptCount val="1"/>
                <c:pt idx="0">
                  <c:v>IBNR</c:v>
                </c:pt>
              </c:strCache>
            </c:strRef>
          </c:tx>
          <c:spPr>
            <a:solidFill>
              <a:srgbClr val="A3D6D5"/>
            </a:solidFill>
            <a:ln w="12700">
              <a:solidFill>
                <a:srgbClr val="FFFFFF"/>
              </a:solidFill>
              <a:prstDash val="solid"/>
            </a:ln>
          </c:spPr>
          <c:invertIfNegative val="0"/>
          <c:cat>
            <c:numRef>
              <c:f>'Specialty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CS'!$J$51:$J$66</c:f>
              <c:numCache>
                <c:formatCode>0%</c:formatCode>
                <c:ptCount val="16"/>
                <c:pt idx="0">
                  <c:v>-4.0697893907117261E-4</c:v>
                </c:pt>
                <c:pt idx="1">
                  <c:v>-1.0242620616140359E-3</c:v>
                </c:pt>
                <c:pt idx="2">
                  <c:v>-1.365574189363977E-3</c:v>
                </c:pt>
                <c:pt idx="3">
                  <c:v>-7.0627141863343354E-4</c:v>
                </c:pt>
                <c:pt idx="4">
                  <c:v>2.2579301265316149E-4</c:v>
                </c:pt>
                <c:pt idx="5">
                  <c:v>-8.5378342339083411E-4</c:v>
                </c:pt>
                <c:pt idx="6">
                  <c:v>2.4119671857209695E-3</c:v>
                </c:pt>
                <c:pt idx="7">
                  <c:v>4.0011514625961468E-3</c:v>
                </c:pt>
                <c:pt idx="8">
                  <c:v>5.0634879224498094E-3</c:v>
                </c:pt>
                <c:pt idx="9">
                  <c:v>1.2206491021446575E-2</c:v>
                </c:pt>
                <c:pt idx="10">
                  <c:v>1.5898792122609244E-2</c:v>
                </c:pt>
                <c:pt idx="11">
                  <c:v>2.1707074715700932E-2</c:v>
                </c:pt>
                <c:pt idx="12">
                  <c:v>7.4308731761327712E-2</c:v>
                </c:pt>
                <c:pt idx="13">
                  <c:v>8.7920284288281747E-2</c:v>
                </c:pt>
                <c:pt idx="14">
                  <c:v>0.20576767351650635</c:v>
                </c:pt>
                <c:pt idx="15">
                  <c:v>0.44214678784572936</c:v>
                </c:pt>
              </c:numCache>
            </c:numRef>
          </c:val>
          <c:extLst>
            <c:ext xmlns:c16="http://schemas.microsoft.com/office/drawing/2014/chart" uri="{C3380CC4-5D6E-409C-BE32-E72D297353CC}">
              <c16:uniqueId val="{00000002-AFF4-4303-89D9-9875463102C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CS'!$F$12:$F$27</c:f>
              <c:numCache>
                <c:formatCode>#,##0</c:formatCode>
                <c:ptCount val="16"/>
                <c:pt idx="0">
                  <c:v>402.76868133944402</c:v>
                </c:pt>
                <c:pt idx="1">
                  <c:v>380.38675863905155</c:v>
                </c:pt>
                <c:pt idx="2">
                  <c:v>381.55836860747621</c:v>
                </c:pt>
                <c:pt idx="3">
                  <c:v>389.73007569062031</c:v>
                </c:pt>
                <c:pt idx="4">
                  <c:v>355.11864786171191</c:v>
                </c:pt>
                <c:pt idx="5">
                  <c:v>491.53506057024691</c:v>
                </c:pt>
                <c:pt idx="6">
                  <c:v>476.01202900838842</c:v>
                </c:pt>
                <c:pt idx="7">
                  <c:v>567.59742113018115</c:v>
                </c:pt>
                <c:pt idx="8">
                  <c:v>558.14005947395935</c:v>
                </c:pt>
                <c:pt idx="9">
                  <c:v>562.76560159239136</c:v>
                </c:pt>
                <c:pt idx="10">
                  <c:v>516.84181230121919</c:v>
                </c:pt>
                <c:pt idx="11">
                  <c:v>652.31809345317436</c:v>
                </c:pt>
                <c:pt idx="12">
                  <c:v>726.79596630113963</c:v>
                </c:pt>
                <c:pt idx="13">
                  <c:v>684.7880464894896</c:v>
                </c:pt>
                <c:pt idx="14">
                  <c:v>643.89947227979394</c:v>
                </c:pt>
                <c:pt idx="15">
                  <c:v>365.96744336517816</c:v>
                </c:pt>
              </c:numCache>
            </c:numRef>
          </c:val>
          <c:smooth val="0"/>
          <c:extLst>
            <c:ext xmlns:c16="http://schemas.microsoft.com/office/drawing/2014/chart" uri="{C3380CC4-5D6E-409C-BE32-E72D297353CC}">
              <c16:uniqueId val="{00000003-AFF4-4303-89D9-9875463102CC}"/>
            </c:ext>
          </c:extLst>
        </c:ser>
        <c:ser>
          <c:idx val="4"/>
          <c:order val="4"/>
          <c:tx>
            <c:strRef>
              <c:f>'Specialty CS'!$B$9</c:f>
              <c:strCache>
                <c:ptCount val="1"/>
                <c:pt idx="0">
                  <c:v>Written Premium</c:v>
                </c:pt>
              </c:strCache>
            </c:strRef>
          </c:tx>
          <c:marker>
            <c:symbol val="star"/>
            <c:size val="7"/>
            <c:spPr>
              <a:noFill/>
              <a:ln>
                <a:solidFill>
                  <a:srgbClr val="A29FCC"/>
                </a:solidFill>
                <a:prstDash val="solid"/>
              </a:ln>
            </c:spPr>
          </c:marker>
          <c:cat>
            <c:numRef>
              <c:f>'Specialty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'Specialty CS'!$B$12:$B$27</c:f>
            </c:numRef>
          </c:val>
          <c:smooth val="0"/>
          <c:extLst>
            <c:ext xmlns:c16="http://schemas.microsoft.com/office/drawing/2014/chart" uri="{C3380CC4-5D6E-409C-BE32-E72D297353CC}">
              <c16:uniqueId val="{00000004-AFF4-4303-89D9-9875463102C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3DD-4D20-981C-8270A7FE4EB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3DD-4D20-981C-8270A7FE4EBA}"/>
              </c:ext>
            </c:extLst>
          </c:dPt>
          <c:dLbls>
            <c:dLbl>
              <c:idx val="12"/>
              <c:tx>
                <c:strRef>
                  <c:f>'Credit &amp; Surety'!$D$16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{508B3A7C-E3A4-4152-8A63-4DA2CC7A8909}</c15:txfldGUID>
                      <c15:f>'Credit &amp; Surety'!$D$16</c15:f>
                      <c15:dlblFieldTableCache>
                        <c:ptCount val="1"/>
                        <c:pt idx="0">
                          <c:v>2011</c:v>
                        </c:pt>
                      </c15:dlblFieldTableCache>
                    </c15:dlblFTEntry>
                  </c15:dlblFieldTable>
                  <c15:showDataLabelsRange val="0"/>
                </c:ext>
                <c:ext xmlns:c16="http://schemas.microsoft.com/office/drawing/2014/chart" uri="{C3380CC4-5D6E-409C-BE32-E72D297353CC}">
                  <c16:uniqueId val="{00000002-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3.1912389467120106E-2</c:v>
                </c:pt>
                <c:pt idx="1">
                  <c:v>0.2231625797532007</c:v>
                </c:pt>
                <c:pt idx="2">
                  <c:v>0.3229699604713997</c:v>
                </c:pt>
                <c:pt idx="3">
                  <c:v>0.382087171345251</c:v>
                </c:pt>
                <c:pt idx="4">
                  <c:v>0.39608901162312204</c:v>
                </c:pt>
                <c:pt idx="5">
                  <c:v>0.4243478383305474</c:v>
                </c:pt>
                <c:pt idx="6">
                  <c:v>0.42735490540242715</c:v>
                </c:pt>
                <c:pt idx="7">
                  <c:v>0.43530567727799307</c:v>
                </c:pt>
                <c:pt idx="8">
                  <c:v>0.4348673535201043</c:v>
                </c:pt>
                <c:pt idx="9">
                  <c:v>0.42143934015480033</c:v>
                </c:pt>
                <c:pt idx="10">
                  <c:v>0.41463438101384659</c:v>
                </c:pt>
                <c:pt idx="11">
                  <c:v>0.41170349089227343</c:v>
                </c:pt>
                <c:pt idx="12">
                  <c:v>0.41269399452471728</c:v>
                </c:pt>
              </c:numCache>
            </c:numRef>
          </c:yVal>
          <c:smooth val="0"/>
          <c:extLst>
            <c:ext xmlns:c16="http://schemas.microsoft.com/office/drawing/2014/chart" uri="{C3380CC4-5D6E-409C-BE32-E72D297353CC}">
              <c16:uniqueId val="{00000003-B3DD-4D20-981C-8270A7FE4EBA}"/>
            </c:ext>
          </c:extLst>
        </c:ser>
        <c:ser>
          <c:idx val="40"/>
          <c:order val="1"/>
          <c:tx>
            <c:strRef>
              <c:f>'Credit &amp; Surety'!$D$17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3DD-4D20-981C-8270A7FE4EB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3DD-4D20-981C-8270A7FE4EBA}"/>
              </c:ext>
            </c:extLst>
          </c:dPt>
          <c:dLbls>
            <c:dLbl>
              <c:idx val="11"/>
              <c:tx>
                <c:strRef>
                  <c:f>'Credit &amp; Surety'!$D$17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{6231941F-5EF3-4822-9265-130D83B6B5F1}</c15:txfldGUID>
                      <c15:f>'Credit &amp; Surety'!$D$17</c15:f>
                      <c15:dlblFieldTableCache>
                        <c:ptCount val="1"/>
                        <c:pt idx="0">
                          <c:v>2012</c:v>
                        </c:pt>
                      </c15:dlblFieldTableCache>
                    </c15:dlblFTEntry>
                  </c15:dlblFieldTable>
                  <c15:showDataLabelsRange val="0"/>
                </c:ext>
                <c:ext xmlns:c16="http://schemas.microsoft.com/office/drawing/2014/chart" uri="{C3380CC4-5D6E-409C-BE32-E72D297353CC}">
                  <c16:uniqueId val="{00000006-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2.4036800038460353E-2</c:v>
                </c:pt>
                <c:pt idx="1">
                  <c:v>0.18546596579130134</c:v>
                </c:pt>
                <c:pt idx="2">
                  <c:v>0.40336034236449581</c:v>
                </c:pt>
                <c:pt idx="3">
                  <c:v>0.46195509635580045</c:v>
                </c:pt>
                <c:pt idx="4">
                  <c:v>0.49513326851067352</c:v>
                </c:pt>
                <c:pt idx="5">
                  <c:v>0.49370180206671177</c:v>
                </c:pt>
                <c:pt idx="6">
                  <c:v>0.47627014017012886</c:v>
                </c:pt>
                <c:pt idx="7">
                  <c:v>0.4769715925060336</c:v>
                </c:pt>
                <c:pt idx="8">
                  <c:v>0.47458586192072716</c:v>
                </c:pt>
                <c:pt idx="9">
                  <c:v>0.47403536469067392</c:v>
                </c:pt>
                <c:pt idx="10">
                  <c:v>0.49019791433309556</c:v>
                </c:pt>
                <c:pt idx="11">
                  <c:v>0.49243247615668828</c:v>
                </c:pt>
              </c:numCache>
            </c:numRef>
          </c:yVal>
          <c:smooth val="0"/>
          <c:extLst>
            <c:ext xmlns:c16="http://schemas.microsoft.com/office/drawing/2014/chart" uri="{C3380CC4-5D6E-409C-BE32-E72D297353CC}">
              <c16:uniqueId val="{00000007-B3DD-4D20-981C-8270A7FE4EBA}"/>
            </c:ext>
          </c:extLst>
        </c:ser>
        <c:ser>
          <c:idx val="41"/>
          <c:order val="2"/>
          <c:tx>
            <c:strRef>
              <c:f>'Credit &amp; Surety'!$D$18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3DD-4D20-981C-8270A7FE4EBA}"/>
              </c:ext>
            </c:extLst>
          </c:dPt>
          <c:dLbls>
            <c:dLbl>
              <c:idx val="10"/>
              <c:tx>
                <c:strRef>
                  <c:f>'Credit &amp; Surety'!$D$18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{1AEE52EF-EB98-43BC-9835-42E46F54F838}</c15:txfldGUID>
                      <c15:f>'Credit &amp; Surety'!$D$18</c15:f>
                      <c15:dlblFieldTableCache>
                        <c:ptCount val="1"/>
                        <c:pt idx="0">
                          <c:v>2013</c:v>
                        </c:pt>
                      </c15:dlblFieldTableCache>
                    </c15:dlblFTEntry>
                  </c15:dlblFieldTable>
                  <c15:showDataLabelsRange val="0"/>
                </c:ext>
                <c:ext xmlns:c16="http://schemas.microsoft.com/office/drawing/2014/chart" uri="{C3380CC4-5D6E-409C-BE32-E72D297353CC}">
                  <c16:uniqueId val="{00000009-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3.3563732369475047E-2</c:v>
                </c:pt>
                <c:pt idx="1">
                  <c:v>0.21127809971342965</c:v>
                </c:pt>
                <c:pt idx="2">
                  <c:v>0.42586784796475485</c:v>
                </c:pt>
                <c:pt idx="3">
                  <c:v>0.53587073170527477</c:v>
                </c:pt>
                <c:pt idx="4">
                  <c:v>0.59517645091770299</c:v>
                </c:pt>
                <c:pt idx="5">
                  <c:v>0.59703115781985794</c:v>
                </c:pt>
                <c:pt idx="6">
                  <c:v>0.58927768994708174</c:v>
                </c:pt>
                <c:pt idx="7">
                  <c:v>0.58679486849919693</c:v>
                </c:pt>
                <c:pt idx="8">
                  <c:v>0.59303661250705841</c:v>
                </c:pt>
                <c:pt idx="9">
                  <c:v>0.58615297130408794</c:v>
                </c:pt>
                <c:pt idx="10">
                  <c:v>0.59069695572828251</c:v>
                </c:pt>
              </c:numCache>
            </c:numRef>
          </c:yVal>
          <c:smooth val="0"/>
          <c:extLst>
            <c:ext xmlns:c16="http://schemas.microsoft.com/office/drawing/2014/chart" uri="{C3380CC4-5D6E-409C-BE32-E72D297353CC}">
              <c16:uniqueId val="{0000000A-B3DD-4D20-981C-8270A7FE4EBA}"/>
            </c:ext>
          </c:extLst>
        </c:ser>
        <c:ser>
          <c:idx val="42"/>
          <c:order val="3"/>
          <c:tx>
            <c:strRef>
              <c:f>'Credit &amp; Surety'!$D$19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3DD-4D20-981C-8270A7FE4EBA}"/>
              </c:ext>
            </c:extLst>
          </c:dPt>
          <c:dLbls>
            <c:dLbl>
              <c:idx val="9"/>
              <c:tx>
                <c:strRef>
                  <c:f>'Credit &amp; Surety'!$D$19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{59AC3F9C-BBCA-4529-9833-19C7F7826D57}</c15:txfldGUID>
                      <c15:f>'Credit &amp; Surety'!$D$19</c15:f>
                      <c15:dlblFieldTableCache>
                        <c:ptCount val="1"/>
                        <c:pt idx="0">
                          <c:v>2014</c:v>
                        </c:pt>
                      </c15:dlblFieldTableCache>
                    </c15:dlblFTEntry>
                  </c15:dlblFieldTable>
                  <c15:showDataLabelsRange val="0"/>
                </c:ext>
                <c:ext xmlns:c16="http://schemas.microsoft.com/office/drawing/2014/chart" uri="{C3380CC4-5D6E-409C-BE32-E72D297353CC}">
                  <c16:uniqueId val="{0000000C-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6.9700717692907838E-2</c:v>
                </c:pt>
                <c:pt idx="1">
                  <c:v>0.25524029549192595</c:v>
                </c:pt>
                <c:pt idx="2">
                  <c:v>0.40302055739029169</c:v>
                </c:pt>
                <c:pt idx="3">
                  <c:v>0.48378655806742943</c:v>
                </c:pt>
                <c:pt idx="4">
                  <c:v>0.54296628631942878</c:v>
                </c:pt>
                <c:pt idx="5">
                  <c:v>0.57622418671021569</c:v>
                </c:pt>
                <c:pt idx="6">
                  <c:v>0.58278421239325506</c:v>
                </c:pt>
                <c:pt idx="7">
                  <c:v>0.57514491440079518</c:v>
                </c:pt>
                <c:pt idx="8">
                  <c:v>0.58986135109845328</c:v>
                </c:pt>
                <c:pt idx="9">
                  <c:v>0.59951569014322681</c:v>
                </c:pt>
              </c:numCache>
            </c:numRef>
          </c:yVal>
          <c:smooth val="0"/>
          <c:extLst>
            <c:ext xmlns:c16="http://schemas.microsoft.com/office/drawing/2014/chart" uri="{C3380CC4-5D6E-409C-BE32-E72D297353CC}">
              <c16:uniqueId val="{0000000D-B3DD-4D20-981C-8270A7FE4EBA}"/>
            </c:ext>
          </c:extLst>
        </c:ser>
        <c:ser>
          <c:idx val="43"/>
          <c:order val="4"/>
          <c:tx>
            <c:strRef>
              <c:f>'Credit &amp; Surety'!$D$20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3DD-4D20-981C-8270A7FE4EB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3DD-4D20-981C-8270A7FE4EBA}"/>
              </c:ext>
            </c:extLst>
          </c:dPt>
          <c:dLbls>
            <c:dLbl>
              <c:idx val="8"/>
              <c:tx>
                <c:strRef>
                  <c:f>'Credit &amp; Surety'!$D$20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{3979429F-A183-4269-9BF3-D18E7F9FC6B0}</c15:txfldGUID>
                      <c15:f>'Credit &amp; Surety'!$D$20</c15:f>
                      <c15:dlblFieldTableCache>
                        <c:ptCount val="1"/>
                        <c:pt idx="0">
                          <c:v>2015</c:v>
                        </c:pt>
                      </c15:dlblFieldTableCache>
                    </c15:dlblFTEntry>
                  </c15:dlblFieldTable>
                  <c15:showDataLabelsRange val="0"/>
                </c:ext>
                <c:ext xmlns:c16="http://schemas.microsoft.com/office/drawing/2014/chart" uri="{C3380CC4-5D6E-409C-BE32-E72D297353CC}">
                  <c16:uniqueId val="{00000010-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1.6519800548278389E-2</c:v>
                </c:pt>
                <c:pt idx="1">
                  <c:v>0.32242943108126426</c:v>
                </c:pt>
                <c:pt idx="2">
                  <c:v>0.4953908279655298</c:v>
                </c:pt>
                <c:pt idx="3">
                  <c:v>0.52412773519614297</c:v>
                </c:pt>
                <c:pt idx="4">
                  <c:v>0.61306853887574964</c:v>
                </c:pt>
                <c:pt idx="5">
                  <c:v>0.6437179414241041</c:v>
                </c:pt>
                <c:pt idx="6">
                  <c:v>0.67672923269154783</c:v>
                </c:pt>
                <c:pt idx="7">
                  <c:v>0.77260769824469422</c:v>
                </c:pt>
                <c:pt idx="8">
                  <c:v>0.78984802177798519</c:v>
                </c:pt>
              </c:numCache>
            </c:numRef>
          </c:yVal>
          <c:smooth val="0"/>
          <c:extLst>
            <c:ext xmlns:c16="http://schemas.microsoft.com/office/drawing/2014/chart" uri="{C3380CC4-5D6E-409C-BE32-E72D297353CC}">
              <c16:uniqueId val="{00000011-B3DD-4D20-981C-8270A7FE4EBA}"/>
            </c:ext>
          </c:extLst>
        </c:ser>
        <c:ser>
          <c:idx val="44"/>
          <c:order val="5"/>
          <c:tx>
            <c:strRef>
              <c:f>'Credit &amp; Surety'!$D$21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3DD-4D20-981C-8270A7FE4EBA}"/>
              </c:ext>
            </c:extLst>
          </c:dPt>
          <c:dLbls>
            <c:dLbl>
              <c:idx val="7"/>
              <c:tx>
                <c:strRef>
                  <c:f>'Credit &amp; Surety'!$D$21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{625113E8-289B-4209-8017-0BBE8B18FF51}</c15:txfldGUID>
                      <c15:f>'Credit &amp; Surety'!$D$21</c15:f>
                      <c15:dlblFieldTableCache>
                        <c:ptCount val="1"/>
                        <c:pt idx="0">
                          <c:v>2016</c:v>
                        </c:pt>
                      </c15:dlblFieldTableCache>
                    </c15:dlblFTEntry>
                  </c15:dlblFieldTable>
                  <c15:showDataLabelsRange val="0"/>
                </c:ext>
                <c:ext xmlns:c16="http://schemas.microsoft.com/office/drawing/2014/chart" uri="{C3380CC4-5D6E-409C-BE32-E72D297353CC}">
                  <c16:uniqueId val="{00000013-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6.9552593983859389E-3</c:v>
                </c:pt>
                <c:pt idx="1">
                  <c:v>0.17320766836485652</c:v>
                </c:pt>
                <c:pt idx="2">
                  <c:v>0.32768065749695319</c:v>
                </c:pt>
                <c:pt idx="3">
                  <c:v>0.42240933271504283</c:v>
                </c:pt>
                <c:pt idx="4">
                  <c:v>0.44241722016315854</c:v>
                </c:pt>
                <c:pt idx="5">
                  <c:v>0.47257583592665792</c:v>
                </c:pt>
                <c:pt idx="6">
                  <c:v>0.52607220418776179</c:v>
                </c:pt>
                <c:pt idx="7">
                  <c:v>0.55626160564160332</c:v>
                </c:pt>
              </c:numCache>
            </c:numRef>
          </c:yVal>
          <c:smooth val="0"/>
          <c:extLst>
            <c:ext xmlns:c16="http://schemas.microsoft.com/office/drawing/2014/chart" uri="{C3380CC4-5D6E-409C-BE32-E72D297353CC}">
              <c16:uniqueId val="{00000014-B3DD-4D20-981C-8270A7FE4EBA}"/>
            </c:ext>
          </c:extLst>
        </c:ser>
        <c:ser>
          <c:idx val="45"/>
          <c:order val="6"/>
          <c:tx>
            <c:strRef>
              <c:f>'Credit &amp; Surety'!$D$22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3DD-4D20-981C-8270A7FE4EBA}"/>
              </c:ext>
            </c:extLst>
          </c:dPt>
          <c:dLbls>
            <c:dLbl>
              <c:idx val="6"/>
              <c:tx>
                <c:strRef>
                  <c:f>'Credit &amp; Surety'!$D$22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{71D4849C-8A71-4BCB-9D41-932C9AA0F9C6}</c15:txfldGUID>
                      <c15:f>'Credit &amp; Surety'!$D$22</c15:f>
                      <c15:dlblFieldTableCache>
                        <c:ptCount val="1"/>
                        <c:pt idx="0">
                          <c:v>2017</c:v>
                        </c:pt>
                      </c15:dlblFieldTableCache>
                    </c15:dlblFTEntry>
                  </c15:dlblFieldTable>
                  <c15:showDataLabelsRange val="0"/>
                </c:ext>
                <c:ext xmlns:c16="http://schemas.microsoft.com/office/drawing/2014/chart" uri="{C3380CC4-5D6E-409C-BE32-E72D297353CC}">
                  <c16:uniqueId val="{00000016-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4.6792559296644144E-2</c:v>
                </c:pt>
                <c:pt idx="1">
                  <c:v>0.1979045797637041</c:v>
                </c:pt>
                <c:pt idx="2">
                  <c:v>0.43699446215868742</c:v>
                </c:pt>
                <c:pt idx="3">
                  <c:v>0.55618861759762628</c:v>
                </c:pt>
                <c:pt idx="4">
                  <c:v>0.56703417476392093</c:v>
                </c:pt>
                <c:pt idx="5">
                  <c:v>0.57787834418210959</c:v>
                </c:pt>
                <c:pt idx="6">
                  <c:v>0.62966754855194262</c:v>
                </c:pt>
              </c:numCache>
            </c:numRef>
          </c:yVal>
          <c:smooth val="0"/>
          <c:extLst>
            <c:ext xmlns:c16="http://schemas.microsoft.com/office/drawing/2014/chart" uri="{C3380CC4-5D6E-409C-BE32-E72D297353CC}">
              <c16:uniqueId val="{00000017-B3DD-4D20-981C-8270A7FE4EBA}"/>
            </c:ext>
          </c:extLst>
        </c:ser>
        <c:ser>
          <c:idx val="46"/>
          <c:order val="7"/>
          <c:tx>
            <c:strRef>
              <c:f>'Credit &amp; Surety'!$D$23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3DD-4D20-981C-8270A7FE4EBA}"/>
              </c:ext>
            </c:extLst>
          </c:dPt>
          <c:dLbls>
            <c:dLbl>
              <c:idx val="5"/>
              <c:tx>
                <c:strRef>
                  <c:f>'Credit &amp; Surety'!$D$23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{EB39AD83-1B15-47A7-8FCD-F6741FD32F31}</c15:txfldGUID>
                      <c15:f>'Credit &amp; Surety'!$D$23</c15:f>
                      <c15:dlblFieldTableCache>
                        <c:ptCount val="1"/>
                        <c:pt idx="0">
                          <c:v>2018</c:v>
                        </c:pt>
                      </c15:dlblFieldTableCache>
                    </c15:dlblFTEntry>
                  </c15:dlblFieldTable>
                  <c15:showDataLabelsRange val="0"/>
                </c:ext>
                <c:ext xmlns:c16="http://schemas.microsoft.com/office/drawing/2014/chart" uri="{C3380CC4-5D6E-409C-BE32-E72D297353CC}">
                  <c16:uniqueId val="{00000019-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0.10202146688633071</c:v>
                </c:pt>
                <c:pt idx="1">
                  <c:v>0.312357260512797</c:v>
                </c:pt>
                <c:pt idx="2">
                  <c:v>0.45236484955935397</c:v>
                </c:pt>
                <c:pt idx="3">
                  <c:v>0.48533889279320908</c:v>
                </c:pt>
                <c:pt idx="4">
                  <c:v>0.52649310630496327</c:v>
                </c:pt>
                <c:pt idx="5">
                  <c:v>0.61591744865146292</c:v>
                </c:pt>
              </c:numCache>
            </c:numRef>
          </c:yVal>
          <c:smooth val="0"/>
          <c:extLst>
            <c:ext xmlns:c16="http://schemas.microsoft.com/office/drawing/2014/chart" uri="{C3380CC4-5D6E-409C-BE32-E72D297353CC}">
              <c16:uniqueId val="{0000001A-B3DD-4D20-981C-8270A7FE4EBA}"/>
            </c:ext>
          </c:extLst>
        </c:ser>
        <c:ser>
          <c:idx val="47"/>
          <c:order val="8"/>
          <c:tx>
            <c:strRef>
              <c:f>'Credit &amp; Surety'!$D$24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3DD-4D20-981C-8270A7FE4EBA}"/>
              </c:ext>
            </c:extLst>
          </c:dPt>
          <c:dLbls>
            <c:dLbl>
              <c:idx val="4"/>
              <c:tx>
                <c:strRef>
                  <c:f>'Credit &amp; Surety'!$D$24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{7C0470A4-70C1-460A-A618-BC5E06F3EDAB}</c15:txfldGUID>
                      <c15:f>'Credit &amp; Surety'!$D$24</c15:f>
                      <c15:dlblFieldTableCache>
                        <c:ptCount val="1"/>
                        <c:pt idx="0">
                          <c:v>2019</c:v>
                        </c:pt>
                      </c15:dlblFieldTableCache>
                    </c15:dlblFTEntry>
                  </c15:dlblFieldTable>
                  <c15:showDataLabelsRange val="0"/>
                </c:ext>
                <c:ext xmlns:c16="http://schemas.microsoft.com/office/drawing/2014/chart" uri="{C3380CC4-5D6E-409C-BE32-E72D297353CC}">
                  <c16:uniqueId val="{0000001C-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0.12627337258538923</c:v>
                </c:pt>
                <c:pt idx="1">
                  <c:v>0.49879662217831289</c:v>
                </c:pt>
                <c:pt idx="2">
                  <c:v>0.58595756841636948</c:v>
                </c:pt>
                <c:pt idx="3">
                  <c:v>0.64858935597099643</c:v>
                </c:pt>
                <c:pt idx="4">
                  <c:v>0.80863763326703575</c:v>
                </c:pt>
              </c:numCache>
            </c:numRef>
          </c:yVal>
          <c:smooth val="0"/>
          <c:extLst>
            <c:ext xmlns:c16="http://schemas.microsoft.com/office/drawing/2014/chart" uri="{C3380CC4-5D6E-409C-BE32-E72D297353CC}">
              <c16:uniqueId val="{0000001D-B3DD-4D20-981C-8270A7FE4EBA}"/>
            </c:ext>
          </c:extLst>
        </c:ser>
        <c:ser>
          <c:idx val="48"/>
          <c:order val="9"/>
          <c:tx>
            <c:strRef>
              <c:f>'Credit &amp; Surety'!$D$25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3DD-4D20-981C-8270A7FE4EBA}"/>
              </c:ext>
            </c:extLst>
          </c:dPt>
          <c:dLbls>
            <c:dLbl>
              <c:idx val="3"/>
              <c:tx>
                <c:strRef>
                  <c:f>'Credit &amp; Surety'!$D$25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{E3096871-BBBC-4CC2-B1B8-5438D883C124}</c15:txfldGUID>
                      <c15:f>'Credit &amp; Surety'!$D$25</c15:f>
                      <c15:dlblFieldTableCache>
                        <c:ptCount val="1"/>
                        <c:pt idx="0">
                          <c:v>2020</c:v>
                        </c:pt>
                      </c15:dlblFieldTableCache>
                    </c15:dlblFTEntry>
                  </c15:dlblFieldTable>
                  <c15:showDataLabelsRange val="0"/>
                </c:ext>
                <c:ext xmlns:c16="http://schemas.microsoft.com/office/drawing/2014/chart" uri="{C3380CC4-5D6E-409C-BE32-E72D297353CC}">
                  <c16:uniqueId val="{0000001F-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0.18580211813638808</c:v>
                </c:pt>
                <c:pt idx="1">
                  <c:v>0.25280110374993314</c:v>
                </c:pt>
                <c:pt idx="2">
                  <c:v>0.34521609587288621</c:v>
                </c:pt>
                <c:pt idx="3">
                  <c:v>0.63909526712033382</c:v>
                </c:pt>
              </c:numCache>
            </c:numRef>
          </c:yVal>
          <c:smooth val="0"/>
          <c:extLst>
            <c:ext xmlns:c16="http://schemas.microsoft.com/office/drawing/2014/chart" uri="{C3380CC4-5D6E-409C-BE32-E72D297353CC}">
              <c16:uniqueId val="{00000020-B3DD-4D20-981C-8270A7FE4EBA}"/>
            </c:ext>
          </c:extLst>
        </c:ser>
        <c:ser>
          <c:idx val="49"/>
          <c:order val="10"/>
          <c:tx>
            <c:strRef>
              <c:f>'Credit &amp; Surety'!$D$26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3DD-4D20-981C-8270A7FE4EBA}"/>
              </c:ext>
            </c:extLst>
          </c:dPt>
          <c:dLbls>
            <c:dLbl>
              <c:idx val="2"/>
              <c:tx>
                <c:strRef>
                  <c:f>'Credit &amp; Surety'!$D$26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{37028C9B-3502-4800-B8C0-232EFAE3FCF1}</c15:txfldGUID>
                      <c15:f>'Credit &amp; Surety'!$D$26</c15:f>
                      <c15:dlblFieldTableCache>
                        <c:ptCount val="1"/>
                        <c:pt idx="0">
                          <c:v>2021</c:v>
                        </c:pt>
                      </c15:dlblFieldTableCache>
                    </c15:dlblFTEntry>
                  </c15:dlblFieldTable>
                  <c15:showDataLabelsRange val="0"/>
                </c:ext>
                <c:ext xmlns:c16="http://schemas.microsoft.com/office/drawing/2014/chart" uri="{C3380CC4-5D6E-409C-BE32-E72D297353CC}">
                  <c16:uniqueId val="{00000022-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5.2226469674570578E-2</c:v>
                </c:pt>
                <c:pt idx="1">
                  <c:v>0.22393068726394955</c:v>
                </c:pt>
                <c:pt idx="2">
                  <c:v>0.69229238901695567</c:v>
                </c:pt>
              </c:numCache>
            </c:numRef>
          </c:yVal>
          <c:smooth val="0"/>
          <c:extLst>
            <c:ext xmlns:c16="http://schemas.microsoft.com/office/drawing/2014/chart" uri="{C3380CC4-5D6E-409C-BE32-E72D297353CC}">
              <c16:uniqueId val="{00000023-B3DD-4D20-981C-8270A7FE4EBA}"/>
            </c:ext>
          </c:extLst>
        </c:ser>
        <c:ser>
          <c:idx val="50"/>
          <c:order val="11"/>
          <c:tx>
            <c:strRef>
              <c:f>'Credit &amp; Surety'!$D$27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{5CDD46F9-6DBA-4197-875C-3E542CBC96C1}</c15:txfldGUID>
                      <c15:f>'Credit &amp; Surety'!$D$27</c15:f>
                      <c15:dlblFieldTableCache>
                        <c:ptCount val="1"/>
                        <c:pt idx="0">
                          <c:v>2022</c:v>
                        </c:pt>
                      </c15:dlblFieldTableCache>
                    </c15:dlblFTEntry>
                  </c15:dlblFieldTable>
                  <c15:showDataLabelsRange val="0"/>
                </c:ext>
                <c:ext xmlns:c16="http://schemas.microsoft.com/office/drawing/2014/chart" uri="{C3380CC4-5D6E-409C-BE32-E72D297353CC}">
                  <c16:uniqueId val="{00000024-B3DD-4D20-981C-8270A7FE4EB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0.10073674650644426</c:v>
                </c:pt>
                <c:pt idx="1">
                  <c:v>0.62691663293614253</c:v>
                </c:pt>
              </c:numCache>
            </c:numRef>
          </c:yVal>
          <c:smooth val="0"/>
          <c:extLst>
            <c:ext xmlns:c16="http://schemas.microsoft.com/office/drawing/2014/chart" uri="{C3380CC4-5D6E-409C-BE32-E72D297353CC}">
              <c16:uniqueId val="{00000025-B3DD-4D20-981C-8270A7FE4EB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Surety'!$H$50</c:f>
              <c:strCache>
                <c:ptCount val="1"/>
                <c:pt idx="0">
                  <c:v>Paid Losses</c:v>
                </c:pt>
              </c:strCache>
            </c:strRef>
          </c:tx>
          <c:spPr>
            <a:solidFill>
              <a:srgbClr val="C1BDDC"/>
            </a:solidFill>
            <a:ln w="3175">
              <a:solidFill>
                <a:srgbClr val="FFFFFF"/>
              </a:solidFill>
              <a:prstDash val="solid"/>
            </a:ln>
          </c:spPr>
          <c:invertIfNegative val="0"/>
          <c:cat>
            <c:numRef>
              <c:f>'Credit &amp; Surety'!$D$12:$D$28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Surety'!$H$51:$H$66</c:f>
              <c:numCache>
                <c:formatCode>0%</c:formatCode>
                <c:ptCount val="16"/>
                <c:pt idx="0">
                  <c:v>1.0249987504679277</c:v>
                </c:pt>
                <c:pt idx="1">
                  <c:v>1.0241289940329668</c:v>
                </c:pt>
                <c:pt idx="2">
                  <c:v>0.46234783839901461</c:v>
                </c:pt>
                <c:pt idx="3">
                  <c:v>0.3433605739500995</c:v>
                </c:pt>
                <c:pt idx="4">
                  <c:v>0.40407666319103913</c:v>
                </c:pt>
                <c:pt idx="5">
                  <c:v>0.47705721123842415</c:v>
                </c:pt>
                <c:pt idx="6">
                  <c:v>0.56766309498464163</c:v>
                </c:pt>
                <c:pt idx="7">
                  <c:v>0.55188971377040408</c:v>
                </c:pt>
                <c:pt idx="8">
                  <c:v>0.7378234688649864</c:v>
                </c:pt>
                <c:pt idx="9">
                  <c:v>0.4534356044111793</c:v>
                </c:pt>
                <c:pt idx="10">
                  <c:v>0.53311931247069266</c:v>
                </c:pt>
                <c:pt idx="11">
                  <c:v>0.44909118903536932</c:v>
                </c:pt>
                <c:pt idx="12">
                  <c:v>0.54564384145805767</c:v>
                </c:pt>
                <c:pt idx="13">
                  <c:v>0.28382223918529748</c:v>
                </c:pt>
                <c:pt idx="14">
                  <c:v>6.3964976036719967E-2</c:v>
                </c:pt>
                <c:pt idx="15">
                  <c:v>8.0126178125228906E-3</c:v>
                </c:pt>
              </c:numCache>
            </c:numRef>
          </c:val>
          <c:extLst>
            <c:ext xmlns:c16="http://schemas.microsoft.com/office/drawing/2014/chart" uri="{C3380CC4-5D6E-409C-BE32-E72D297353CC}">
              <c16:uniqueId val="{00000000-E320-415C-9C3D-1523614D3631}"/>
            </c:ext>
          </c:extLst>
        </c:ser>
        <c:ser>
          <c:idx val="2"/>
          <c:order val="2"/>
          <c:tx>
            <c:strRef>
              <c:f>'Credit &amp; Surety'!$I$50</c:f>
              <c:strCache>
                <c:ptCount val="1"/>
                <c:pt idx="0">
                  <c:v>Case Reserves</c:v>
                </c:pt>
              </c:strCache>
            </c:strRef>
          </c:tx>
          <c:spPr>
            <a:solidFill>
              <a:srgbClr val="FCAF86"/>
            </a:solidFill>
            <a:ln w="12700">
              <a:solidFill>
                <a:srgbClr val="FFFFFF"/>
              </a:solidFill>
              <a:prstDash val="solid"/>
            </a:ln>
          </c:spPr>
          <c:invertIfNegative val="0"/>
          <c:cat>
            <c:numRef>
              <c:f>'Credit &amp; Surety'!$D$12:$D$28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Surety'!$I$51:$I$66</c:f>
              <c:numCache>
                <c:formatCode>0%</c:formatCode>
                <c:ptCount val="16"/>
                <c:pt idx="0">
                  <c:v>1.3380882214350369E-2</c:v>
                </c:pt>
                <c:pt idx="1">
                  <c:v>3.7679231697190327E-2</c:v>
                </c:pt>
                <c:pt idx="2">
                  <c:v>1.0128782112133524E-2</c:v>
                </c:pt>
                <c:pt idx="3">
                  <c:v>5.608561588043212E-3</c:v>
                </c:pt>
                <c:pt idx="4">
                  <c:v>7.6268277012342383E-3</c:v>
                </c:pt>
                <c:pt idx="5">
                  <c:v>1.3140703094671639E-2</c:v>
                </c:pt>
                <c:pt idx="6">
                  <c:v>1.8489876319446201E-2</c:v>
                </c:pt>
                <c:pt idx="7">
                  <c:v>3.797163732804907E-2</c:v>
                </c:pt>
                <c:pt idx="8">
                  <c:v>3.478422937970789E-2</c:v>
                </c:pt>
                <c:pt idx="9">
                  <c:v>7.2636599776582433E-2</c:v>
                </c:pt>
                <c:pt idx="10">
                  <c:v>4.4759031711417173E-2</c:v>
                </c:pt>
                <c:pt idx="11">
                  <c:v>7.7401917269593778E-2</c:v>
                </c:pt>
                <c:pt idx="12">
                  <c:v>0.10294551451293874</c:v>
                </c:pt>
                <c:pt idx="13">
                  <c:v>6.1393856687588809E-2</c:v>
                </c:pt>
                <c:pt idx="14">
                  <c:v>0.15996571122722961</c:v>
                </c:pt>
                <c:pt idx="15">
                  <c:v>9.2724128693921382E-2</c:v>
                </c:pt>
              </c:numCache>
            </c:numRef>
          </c:val>
          <c:extLst>
            <c:ext xmlns:c16="http://schemas.microsoft.com/office/drawing/2014/chart" uri="{C3380CC4-5D6E-409C-BE32-E72D297353CC}">
              <c16:uniqueId val="{00000001-E320-415C-9C3D-1523614D3631}"/>
            </c:ext>
          </c:extLst>
        </c:ser>
        <c:ser>
          <c:idx val="3"/>
          <c:order val="3"/>
          <c:tx>
            <c:strRef>
              <c:f>'Credit &amp; Surety'!$J$50</c:f>
              <c:strCache>
                <c:ptCount val="1"/>
                <c:pt idx="0">
                  <c:v>IBNR</c:v>
                </c:pt>
              </c:strCache>
            </c:strRef>
          </c:tx>
          <c:spPr>
            <a:solidFill>
              <a:srgbClr val="A3D6D5"/>
            </a:solidFill>
            <a:ln w="12700">
              <a:solidFill>
                <a:srgbClr val="FFFFFF"/>
              </a:solidFill>
              <a:prstDash val="solid"/>
            </a:ln>
          </c:spPr>
          <c:invertIfNegative val="0"/>
          <c:cat>
            <c:numRef>
              <c:f>'Credit &amp; Surety'!$D$12:$D$28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Surety'!$J$51:$J$66</c:f>
              <c:numCache>
                <c:formatCode>0%</c:formatCode>
                <c:ptCount val="16"/>
                <c:pt idx="0">
                  <c:v>2.0721390763352716E-3</c:v>
                </c:pt>
                <c:pt idx="1">
                  <c:v>-1.5249649241783222E-4</c:v>
                </c:pt>
                <c:pt idx="2">
                  <c:v>1.0081678498526365E-3</c:v>
                </c:pt>
                <c:pt idx="3">
                  <c:v>1.2980300800870064E-3</c:v>
                </c:pt>
                <c:pt idx="4">
                  <c:v>9.9050363244390064E-4</c:v>
                </c:pt>
                <c:pt idx="5">
                  <c:v>2.2345618235924563E-3</c:v>
                </c:pt>
                <c:pt idx="6">
                  <c:v>4.5439844241947532E-3</c:v>
                </c:pt>
                <c:pt idx="7">
                  <c:v>9.6543390447737278E-3</c:v>
                </c:pt>
                <c:pt idx="8">
                  <c:v>1.7240323533290886E-2</c:v>
                </c:pt>
                <c:pt idx="9">
                  <c:v>3.0189401453841497E-2</c:v>
                </c:pt>
                <c:pt idx="10">
                  <c:v>5.1789204369832774E-2</c:v>
                </c:pt>
                <c:pt idx="11">
                  <c:v>8.9424342346499736E-2</c:v>
                </c:pt>
                <c:pt idx="12">
                  <c:v>0.16004827729603938</c:v>
                </c:pt>
                <c:pt idx="13">
                  <c:v>0.29387917124744745</c:v>
                </c:pt>
                <c:pt idx="14">
                  <c:v>0.46836170175300607</c:v>
                </c:pt>
                <c:pt idx="15">
                  <c:v>0.52617988642969837</c:v>
                </c:pt>
              </c:numCache>
            </c:numRef>
          </c:val>
          <c:extLst>
            <c:ext xmlns:c16="http://schemas.microsoft.com/office/drawing/2014/chart" uri="{C3380CC4-5D6E-409C-BE32-E72D297353CC}">
              <c16:uniqueId val="{00000002-E320-415C-9C3D-1523614D363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Surety'!$F$12:$F$27</c:f>
              <c:numCache>
                <c:formatCode>#,##0</c:formatCode>
                <c:ptCount val="16"/>
                <c:pt idx="0">
                  <c:v>693.05658324951969</c:v>
                </c:pt>
                <c:pt idx="1">
                  <c:v>630.66149805474561</c:v>
                </c:pt>
                <c:pt idx="2">
                  <c:v>515.27755390298591</c:v>
                </c:pt>
                <c:pt idx="3">
                  <c:v>364.67183509618502</c:v>
                </c:pt>
                <c:pt idx="4">
                  <c:v>489.63463484018598</c:v>
                </c:pt>
                <c:pt idx="5">
                  <c:v>457.56441997886748</c:v>
                </c:pt>
                <c:pt idx="6">
                  <c:v>526.80250872307556</c:v>
                </c:pt>
                <c:pt idx="7">
                  <c:v>587.87427602175342</c:v>
                </c:pt>
                <c:pt idx="8">
                  <c:v>642.54273847250931</c:v>
                </c:pt>
                <c:pt idx="9">
                  <c:v>725.36189493261429</c:v>
                </c:pt>
                <c:pt idx="10">
                  <c:v>668.80296286172245</c:v>
                </c:pt>
                <c:pt idx="11">
                  <c:v>748.96343938231678</c:v>
                </c:pt>
                <c:pt idx="12">
                  <c:v>768.07580539930632</c:v>
                </c:pt>
                <c:pt idx="13">
                  <c:v>548.94197227017867</c:v>
                </c:pt>
                <c:pt idx="14">
                  <c:v>512.14613061658213</c:v>
                </c:pt>
                <c:pt idx="15">
                  <c:v>316.155811944368</c:v>
                </c:pt>
              </c:numCache>
            </c:numRef>
          </c:val>
          <c:smooth val="0"/>
          <c:extLst>
            <c:ext xmlns:c16="http://schemas.microsoft.com/office/drawing/2014/chart" uri="{C3380CC4-5D6E-409C-BE32-E72D297353CC}">
              <c16:uniqueId val="{00000003-E320-415C-9C3D-1523614D3631}"/>
            </c:ext>
          </c:extLst>
        </c:ser>
        <c:ser>
          <c:idx val="4"/>
          <c:order val="4"/>
          <c:tx>
            <c:strRef>
              <c:f>'Credit &amp; Surety'!$B$9</c:f>
              <c:strCache>
                <c:ptCount val="1"/>
                <c:pt idx="0">
                  <c:v>Written Premium</c:v>
                </c:pt>
              </c:strCache>
            </c:strRef>
          </c:tx>
          <c:marker>
            <c:symbol val="star"/>
            <c:size val="7"/>
            <c:spPr>
              <a:noFill/>
              <a:ln>
                <a:solidFill>
                  <a:srgbClr val="A29FCC"/>
                </a:solidFill>
                <a:prstDash val="solid"/>
              </a:ln>
            </c:spPr>
          </c:marker>
          <c:cat>
            <c:numRef>
              <c:f>'Credit &amp; Surety'!$D$12:$D$27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Surety'!$B$12:$B$27</c:f>
            </c:numRef>
          </c:val>
          <c:smooth val="0"/>
          <c:extLst>
            <c:ext xmlns:c16="http://schemas.microsoft.com/office/drawing/2014/chart" uri="{C3380CC4-5D6E-409C-BE32-E72D297353CC}">
              <c16:uniqueId val="{00000004-E320-415C-9C3D-1523614D363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942-4177-81E0-9C17BCF80656}"/>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942-4177-81E0-9C17BCF80656}"/>
              </c:ext>
            </c:extLst>
          </c:dPt>
          <c:dLbls>
            <c:dLbl>
              <c:idx val="12"/>
              <c:tx>
                <c:strRef>
                  <c:f>'Credit &amp; Surety Reinsurance'!$D$16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{524C75DA-E4BD-44A0-B1EE-2DE4FF00F639}</c15:txfldGUID>
                      <c15:f>'Credit &amp; Surety Reinsurance'!$D$16</c15:f>
                      <c15:dlblFieldTableCache>
                        <c:ptCount val="1"/>
                        <c:pt idx="0">
                          <c:v>2011</c:v>
                        </c:pt>
                      </c15:dlblFieldTableCache>
                    </c15:dlblFTEntry>
                  </c15:dlblFieldTable>
                  <c15:showDataLabelsRange val="0"/>
                </c:ext>
                <c:ext xmlns:c16="http://schemas.microsoft.com/office/drawing/2014/chart" uri="{C3380CC4-5D6E-409C-BE32-E72D297353CC}">
                  <c16:uniqueId val="{00000002-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4.8810932269751875E-2</c:v>
                </c:pt>
                <c:pt idx="1">
                  <c:v>0.31085374814645772</c:v>
                </c:pt>
                <c:pt idx="2">
                  <c:v>0.46858651469158491</c:v>
                </c:pt>
                <c:pt idx="3">
                  <c:v>0.50973946766035094</c:v>
                </c:pt>
                <c:pt idx="4">
                  <c:v>0.53133999106053809</c:v>
                </c:pt>
                <c:pt idx="5">
                  <c:v>0.54728012545350113</c:v>
                </c:pt>
                <c:pt idx="6">
                  <c:v>0.55392634797395857</c:v>
                </c:pt>
                <c:pt idx="7">
                  <c:v>0.55600978414871882</c:v>
                </c:pt>
                <c:pt idx="8">
                  <c:v>0.54880412323940742</c:v>
                </c:pt>
                <c:pt idx="9">
                  <c:v>0.54926174235780911</c:v>
                </c:pt>
                <c:pt idx="10">
                  <c:v>0.54701314625186093</c:v>
                </c:pt>
                <c:pt idx="11">
                  <c:v>0.54462584346766674</c:v>
                </c:pt>
                <c:pt idx="12">
                  <c:v>0.5453017267886654</c:v>
                </c:pt>
              </c:numCache>
            </c:numRef>
          </c:yVal>
          <c:smooth val="0"/>
          <c:extLst>
            <c:ext xmlns:c16="http://schemas.microsoft.com/office/drawing/2014/chart" uri="{C3380CC4-5D6E-409C-BE32-E72D297353CC}">
              <c16:uniqueId val="{00000003-0942-4177-81E0-9C17BCF80656}"/>
            </c:ext>
          </c:extLst>
        </c:ser>
        <c:ser>
          <c:idx val="40"/>
          <c:order val="1"/>
          <c:tx>
            <c:strRef>
              <c:f>'Credit &amp; Surety Reinsurance'!$D$17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942-4177-81E0-9C17BCF80656}"/>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942-4177-81E0-9C17BCF80656}"/>
              </c:ext>
            </c:extLst>
          </c:dPt>
          <c:dLbls>
            <c:dLbl>
              <c:idx val="11"/>
              <c:tx>
                <c:strRef>
                  <c:f>'Credit &amp; Surety Reinsurance'!$D$17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{FAF5DE43-83BC-4F7D-84A0-8DEF94ABFA62}</c15:txfldGUID>
                      <c15:f>'Credit &amp; Surety Reinsurance'!$D$17</c15:f>
                      <c15:dlblFieldTableCache>
                        <c:ptCount val="1"/>
                        <c:pt idx="0">
                          <c:v>2012</c:v>
                        </c:pt>
                      </c15:dlblFieldTableCache>
                    </c15:dlblFTEntry>
                  </c15:dlblFieldTable>
                  <c15:showDataLabelsRange val="0"/>
                </c:ext>
                <c:ext xmlns:c16="http://schemas.microsoft.com/office/drawing/2014/chart" uri="{C3380CC4-5D6E-409C-BE32-E72D297353CC}">
                  <c16:uniqueId val="{00000006-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4.0996879014787477E-2</c:v>
                </c:pt>
                <c:pt idx="1">
                  <c:v>0.30061562272714548</c:v>
                </c:pt>
                <c:pt idx="2">
                  <c:v>0.50965760247752212</c:v>
                </c:pt>
                <c:pt idx="3">
                  <c:v>0.59011226378424353</c:v>
                </c:pt>
                <c:pt idx="4">
                  <c:v>0.61610279401581924</c:v>
                </c:pt>
                <c:pt idx="5">
                  <c:v>0.6268463537205009</c:v>
                </c:pt>
                <c:pt idx="6">
                  <c:v>0.60751444573155566</c:v>
                </c:pt>
                <c:pt idx="7">
                  <c:v>0.60712419384626037</c:v>
                </c:pt>
                <c:pt idx="8">
                  <c:v>0.60336723231850653</c:v>
                </c:pt>
                <c:pt idx="9">
                  <c:v>0.60246264743532119</c:v>
                </c:pt>
                <c:pt idx="10">
                  <c:v>0.63221287408073601</c:v>
                </c:pt>
                <c:pt idx="11">
                  <c:v>0.63491717752805654</c:v>
                </c:pt>
              </c:numCache>
            </c:numRef>
          </c:yVal>
          <c:smooth val="0"/>
          <c:extLst>
            <c:ext xmlns:c16="http://schemas.microsoft.com/office/drawing/2014/chart" uri="{C3380CC4-5D6E-409C-BE32-E72D297353CC}">
              <c16:uniqueId val="{00000007-0942-4177-81E0-9C17BCF80656}"/>
            </c:ext>
          </c:extLst>
        </c:ser>
        <c:ser>
          <c:idx val="41"/>
          <c:order val="2"/>
          <c:tx>
            <c:strRef>
              <c:f>'Credit &amp; Surety Reinsurance'!$D$18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942-4177-81E0-9C17BCF80656}"/>
              </c:ext>
            </c:extLst>
          </c:dPt>
          <c:dLbls>
            <c:dLbl>
              <c:idx val="10"/>
              <c:tx>
                <c:strRef>
                  <c:f>'Credit &amp; Surety Reinsurance'!$D$18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{9071C5E4-6AA6-4D16-8B1C-A8F0497FB9D5}</c15:txfldGUID>
                      <c15:f>'Credit &amp; Surety Reinsurance'!$D$18</c15:f>
                      <c15:dlblFieldTableCache>
                        <c:ptCount val="1"/>
                        <c:pt idx="0">
                          <c:v>2013</c:v>
                        </c:pt>
                      </c15:dlblFieldTableCache>
                    </c15:dlblFTEntry>
                  </c15:dlblFieldTable>
                  <c15:showDataLabelsRange val="0"/>
                </c:ext>
                <c:ext xmlns:c16="http://schemas.microsoft.com/office/drawing/2014/chart" uri="{C3380CC4-5D6E-409C-BE32-E72D297353CC}">
                  <c16:uniqueId val="{00000009-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6.4100777272967258E-2</c:v>
                </c:pt>
                <c:pt idx="1">
                  <c:v>0.29245574351407727</c:v>
                </c:pt>
                <c:pt idx="2">
                  <c:v>0.67543430532849036</c:v>
                </c:pt>
                <c:pt idx="3">
                  <c:v>0.85735065077600259</c:v>
                </c:pt>
                <c:pt idx="4">
                  <c:v>0.93014405557885194</c:v>
                </c:pt>
                <c:pt idx="5">
                  <c:v>0.92508080325586262</c:v>
                </c:pt>
                <c:pt idx="6">
                  <c:v>0.90187675569981918</c:v>
                </c:pt>
                <c:pt idx="7">
                  <c:v>0.88882895441143961</c:v>
                </c:pt>
                <c:pt idx="8">
                  <c:v>0.91426245167084907</c:v>
                </c:pt>
                <c:pt idx="9">
                  <c:v>0.90137491358666622</c:v>
                </c:pt>
                <c:pt idx="10">
                  <c:v>0.90777896306369377</c:v>
                </c:pt>
              </c:numCache>
            </c:numRef>
          </c:yVal>
          <c:smooth val="0"/>
          <c:extLst>
            <c:ext xmlns:c16="http://schemas.microsoft.com/office/drawing/2014/chart" uri="{C3380CC4-5D6E-409C-BE32-E72D297353CC}">
              <c16:uniqueId val="{0000000A-0942-4177-81E0-9C17BCF80656}"/>
            </c:ext>
          </c:extLst>
        </c:ser>
        <c:ser>
          <c:idx val="42"/>
          <c:order val="3"/>
          <c:tx>
            <c:strRef>
              <c:f>'Credit &amp; Surety Reinsurance'!$D$19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942-4177-81E0-9C17BCF80656}"/>
              </c:ext>
            </c:extLst>
          </c:dPt>
          <c:dLbls>
            <c:dLbl>
              <c:idx val="9"/>
              <c:tx>
                <c:strRef>
                  <c:f>'Credit &amp; Surety Reinsurance'!$D$19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{41E37B9E-BA36-487A-8C4E-68BE06D932B8}</c15:txfldGUID>
                      <c15:f>'Credit &amp; Surety Reinsurance'!$D$19</c15:f>
                      <c15:dlblFieldTableCache>
                        <c:ptCount val="1"/>
                        <c:pt idx="0">
                          <c:v>2014</c:v>
                        </c:pt>
                      </c15:dlblFieldTableCache>
                    </c15:dlblFTEntry>
                  </c15:dlblFieldTable>
                  <c15:showDataLabelsRange val="0"/>
                </c:ext>
                <c:ext xmlns:c16="http://schemas.microsoft.com/office/drawing/2014/chart" uri="{C3380CC4-5D6E-409C-BE32-E72D297353CC}">
                  <c16:uniqueId val="{0000000C-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0.14386720958698584</c:v>
                </c:pt>
                <c:pt idx="1">
                  <c:v>0.45060133633922733</c:v>
                </c:pt>
                <c:pt idx="2">
                  <c:v>0.67072163688263486</c:v>
                </c:pt>
                <c:pt idx="3">
                  <c:v>0.78118579998251936</c:v>
                </c:pt>
                <c:pt idx="4">
                  <c:v>0.82366470163885908</c:v>
                </c:pt>
                <c:pt idx="5">
                  <c:v>0.86877645405268822</c:v>
                </c:pt>
                <c:pt idx="6">
                  <c:v>0.87731858870300539</c:v>
                </c:pt>
                <c:pt idx="7">
                  <c:v>0.86281956810874405</c:v>
                </c:pt>
                <c:pt idx="8">
                  <c:v>0.87971784656757701</c:v>
                </c:pt>
                <c:pt idx="9">
                  <c:v>0.89239237091867774</c:v>
                </c:pt>
              </c:numCache>
            </c:numRef>
          </c:yVal>
          <c:smooth val="0"/>
          <c:extLst>
            <c:ext xmlns:c16="http://schemas.microsoft.com/office/drawing/2014/chart" uri="{C3380CC4-5D6E-409C-BE32-E72D297353CC}">
              <c16:uniqueId val="{0000000D-0942-4177-81E0-9C17BCF80656}"/>
            </c:ext>
          </c:extLst>
        </c:ser>
        <c:ser>
          <c:idx val="43"/>
          <c:order val="4"/>
          <c:tx>
            <c:strRef>
              <c:f>'Credit &amp; Surety Reinsurance'!$D$20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942-4177-81E0-9C17BCF80656}"/>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942-4177-81E0-9C17BCF80656}"/>
              </c:ext>
            </c:extLst>
          </c:dPt>
          <c:dLbls>
            <c:dLbl>
              <c:idx val="8"/>
              <c:tx>
                <c:strRef>
                  <c:f>'Credit &amp; Surety Reinsurance'!$D$20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{6E2D4EC0-7446-4767-89F5-2F964AF418D8}</c15:txfldGUID>
                      <c15:f>'Credit &amp; Surety Reinsurance'!$D$20</c15:f>
                      <c15:dlblFieldTableCache>
                        <c:ptCount val="1"/>
                        <c:pt idx="0">
                          <c:v>2015</c:v>
                        </c:pt>
                      </c15:dlblFieldTableCache>
                    </c15:dlblFTEntry>
                  </c15:dlblFieldTable>
                  <c15:showDataLabelsRange val="0"/>
                </c:ext>
                <c:ext xmlns:c16="http://schemas.microsoft.com/office/drawing/2014/chart" uri="{C3380CC4-5D6E-409C-BE32-E72D297353CC}">
                  <c16:uniqueId val="{00000010-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3.1921243173616408E-2</c:v>
                </c:pt>
                <c:pt idx="1">
                  <c:v>0.41098699587055076</c:v>
                </c:pt>
                <c:pt idx="2">
                  <c:v>0.64646249559421287</c:v>
                </c:pt>
                <c:pt idx="3">
                  <c:v>0.70229156641618184</c:v>
                </c:pt>
                <c:pt idx="4">
                  <c:v>0.73848364057636173</c:v>
                </c:pt>
                <c:pt idx="5">
                  <c:v>0.79122121988998184</c:v>
                </c:pt>
                <c:pt idx="6">
                  <c:v>0.82584185937834675</c:v>
                </c:pt>
                <c:pt idx="7">
                  <c:v>0.85550991698699863</c:v>
                </c:pt>
                <c:pt idx="8">
                  <c:v>0.87753088750399355</c:v>
                </c:pt>
              </c:numCache>
            </c:numRef>
          </c:yVal>
          <c:smooth val="0"/>
          <c:extLst>
            <c:ext xmlns:c16="http://schemas.microsoft.com/office/drawing/2014/chart" uri="{C3380CC4-5D6E-409C-BE32-E72D297353CC}">
              <c16:uniqueId val="{00000011-0942-4177-81E0-9C17BCF80656}"/>
            </c:ext>
          </c:extLst>
        </c:ser>
        <c:ser>
          <c:idx val="44"/>
          <c:order val="5"/>
          <c:tx>
            <c:strRef>
              <c:f>'Credit &amp; Surety Reinsurance'!$D$21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942-4177-81E0-9C17BCF80656}"/>
              </c:ext>
            </c:extLst>
          </c:dPt>
          <c:dLbls>
            <c:dLbl>
              <c:idx val="7"/>
              <c:tx>
                <c:strRef>
                  <c:f>'Credit &amp; Surety Reinsurance'!$D$21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{EF6E5AAC-7FA1-493D-BF9F-61D4E34FFE9E}</c15:txfldGUID>
                      <c15:f>'Credit &amp; Surety Reinsurance'!$D$21</c15:f>
                      <c15:dlblFieldTableCache>
                        <c:ptCount val="1"/>
                        <c:pt idx="0">
                          <c:v>2016</c:v>
                        </c:pt>
                      </c15:dlblFieldTableCache>
                    </c15:dlblFTEntry>
                  </c15:dlblFieldTable>
                  <c15:showDataLabelsRange val="0"/>
                </c:ext>
                <c:ext xmlns:c16="http://schemas.microsoft.com/office/drawing/2014/chart" uri="{C3380CC4-5D6E-409C-BE32-E72D297353CC}">
                  <c16:uniqueId val="{00000013-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3.0260254868002906E-2</c:v>
                </c:pt>
                <c:pt idx="1">
                  <c:v>0.23556898952815683</c:v>
                </c:pt>
                <c:pt idx="2">
                  <c:v>0.38198227332531232</c:v>
                </c:pt>
                <c:pt idx="3">
                  <c:v>0.42831674508654005</c:v>
                </c:pt>
                <c:pt idx="4">
                  <c:v>0.45441139828332822</c:v>
                </c:pt>
                <c:pt idx="5">
                  <c:v>0.46898190506179316</c:v>
                </c:pt>
                <c:pt idx="6">
                  <c:v>0.4958249517836017</c:v>
                </c:pt>
                <c:pt idx="7">
                  <c:v>0.53005886596368701</c:v>
                </c:pt>
              </c:numCache>
            </c:numRef>
          </c:yVal>
          <c:smooth val="0"/>
          <c:extLst>
            <c:ext xmlns:c16="http://schemas.microsoft.com/office/drawing/2014/chart" uri="{C3380CC4-5D6E-409C-BE32-E72D297353CC}">
              <c16:uniqueId val="{00000014-0942-4177-81E0-9C17BCF80656}"/>
            </c:ext>
          </c:extLst>
        </c:ser>
        <c:ser>
          <c:idx val="45"/>
          <c:order val="6"/>
          <c:tx>
            <c:strRef>
              <c:f>'Credit &amp; Surety Reinsurance'!$D$22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942-4177-81E0-9C17BCF80656}"/>
              </c:ext>
            </c:extLst>
          </c:dPt>
          <c:dLbls>
            <c:dLbl>
              <c:idx val="6"/>
              <c:tx>
                <c:strRef>
                  <c:f>'Credit &amp; Surety Reinsurance'!$D$22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{81D36A02-D6D6-42C1-9EA4-9129E1856131}</c15:txfldGUID>
                      <c15:f>'Credit &amp; Surety Reinsurance'!$D$22</c15:f>
                      <c15:dlblFieldTableCache>
                        <c:ptCount val="1"/>
                        <c:pt idx="0">
                          <c:v>2017</c:v>
                        </c:pt>
                      </c15:dlblFieldTableCache>
                    </c15:dlblFTEntry>
                  </c15:dlblFieldTable>
                  <c15:showDataLabelsRange val="0"/>
                </c:ext>
                <c:ext xmlns:c16="http://schemas.microsoft.com/office/drawing/2014/chart" uri="{C3380CC4-5D6E-409C-BE32-E72D297353CC}">
                  <c16:uniqueId val="{00000016-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5.2105746512338159E-2</c:v>
                </c:pt>
                <c:pt idx="1">
                  <c:v>0.32365897815854244</c:v>
                </c:pt>
                <c:pt idx="2">
                  <c:v>0.50903033996788638</c:v>
                </c:pt>
                <c:pt idx="3">
                  <c:v>0.55951859854834651</c:v>
                </c:pt>
                <c:pt idx="4">
                  <c:v>0.60454291104454272</c:v>
                </c:pt>
                <c:pt idx="5">
                  <c:v>0.65296149112584823</c:v>
                </c:pt>
                <c:pt idx="6">
                  <c:v>0.71028163051876947</c:v>
                </c:pt>
              </c:numCache>
            </c:numRef>
          </c:yVal>
          <c:smooth val="0"/>
          <c:extLst>
            <c:ext xmlns:c16="http://schemas.microsoft.com/office/drawing/2014/chart" uri="{C3380CC4-5D6E-409C-BE32-E72D297353CC}">
              <c16:uniqueId val="{00000017-0942-4177-81E0-9C17BCF80656}"/>
            </c:ext>
          </c:extLst>
        </c:ser>
        <c:ser>
          <c:idx val="46"/>
          <c:order val="7"/>
          <c:tx>
            <c:strRef>
              <c:f>'Credit &amp; Surety Reinsurance'!$D$23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942-4177-81E0-9C17BCF80656}"/>
              </c:ext>
            </c:extLst>
          </c:dPt>
          <c:dLbls>
            <c:dLbl>
              <c:idx val="5"/>
              <c:tx>
                <c:strRef>
                  <c:f>'Credit &amp; Surety Reinsurance'!$D$23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{E5031686-B708-4703-A7AD-16DFDB0235BD}</c15:txfldGUID>
                      <c15:f>'Credit &amp; Surety Reinsurance'!$D$23</c15:f>
                      <c15:dlblFieldTableCache>
                        <c:ptCount val="1"/>
                        <c:pt idx="0">
                          <c:v>2018</c:v>
                        </c:pt>
                      </c15:dlblFieldTableCache>
                    </c15:dlblFTEntry>
                  </c15:dlblFieldTable>
                  <c15:showDataLabelsRange val="0"/>
                </c:ext>
                <c:ext xmlns:c16="http://schemas.microsoft.com/office/drawing/2014/chart" uri="{C3380CC4-5D6E-409C-BE32-E72D297353CC}">
                  <c16:uniqueId val="{00000019-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0.15849040457337585</c:v>
                </c:pt>
                <c:pt idx="1">
                  <c:v>0.43487594018599718</c:v>
                </c:pt>
                <c:pt idx="2">
                  <c:v>0.59056545102099423</c:v>
                </c:pt>
                <c:pt idx="3">
                  <c:v>0.65947158050910082</c:v>
                </c:pt>
                <c:pt idx="4">
                  <c:v>0.72338141136123491</c:v>
                </c:pt>
                <c:pt idx="5">
                  <c:v>0.8211354387433426</c:v>
                </c:pt>
              </c:numCache>
            </c:numRef>
          </c:yVal>
          <c:smooth val="0"/>
          <c:extLst>
            <c:ext xmlns:c16="http://schemas.microsoft.com/office/drawing/2014/chart" uri="{C3380CC4-5D6E-409C-BE32-E72D297353CC}">
              <c16:uniqueId val="{0000001A-0942-4177-81E0-9C17BCF80656}"/>
            </c:ext>
          </c:extLst>
        </c:ser>
        <c:ser>
          <c:idx val="47"/>
          <c:order val="8"/>
          <c:tx>
            <c:strRef>
              <c:f>'Credit &amp; Surety Reinsurance'!$D$24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942-4177-81E0-9C17BCF80656}"/>
              </c:ext>
            </c:extLst>
          </c:dPt>
          <c:dLbls>
            <c:dLbl>
              <c:idx val="4"/>
              <c:tx>
                <c:strRef>
                  <c:f>'Credit &amp; Surety Reinsurance'!$D$24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{9AC6D94F-C862-4539-B93E-CEB1BE2ACCF9}</c15:txfldGUID>
                      <c15:f>'Credit &amp; Surety Reinsurance'!$D$24</c15:f>
                      <c15:dlblFieldTableCache>
                        <c:ptCount val="1"/>
                        <c:pt idx="0">
                          <c:v>2019</c:v>
                        </c:pt>
                      </c15:dlblFieldTableCache>
                    </c15:dlblFTEntry>
                  </c15:dlblFieldTable>
                  <c15:showDataLabelsRange val="0"/>
                </c:ext>
                <c:ext xmlns:c16="http://schemas.microsoft.com/office/drawing/2014/chart" uri="{C3380CC4-5D6E-409C-BE32-E72D297353CC}">
                  <c16:uniqueId val="{0000001C-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9.0717578121549375E-2</c:v>
                </c:pt>
                <c:pt idx="1">
                  <c:v>0.46370461016673348</c:v>
                </c:pt>
                <c:pt idx="2">
                  <c:v>0.58382913967821759</c:v>
                </c:pt>
                <c:pt idx="3">
                  <c:v>0.63003232076967508</c:v>
                </c:pt>
                <c:pt idx="4">
                  <c:v>0.82227282279607306</c:v>
                </c:pt>
              </c:numCache>
            </c:numRef>
          </c:yVal>
          <c:smooth val="0"/>
          <c:extLst>
            <c:ext xmlns:c16="http://schemas.microsoft.com/office/drawing/2014/chart" uri="{C3380CC4-5D6E-409C-BE32-E72D297353CC}">
              <c16:uniqueId val="{0000001D-0942-4177-81E0-9C17BCF80656}"/>
            </c:ext>
          </c:extLst>
        </c:ser>
        <c:ser>
          <c:idx val="48"/>
          <c:order val="9"/>
          <c:tx>
            <c:strRef>
              <c:f>'Credit &amp; Surety Reinsurance'!$D$25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942-4177-81E0-9C17BCF80656}"/>
              </c:ext>
            </c:extLst>
          </c:dPt>
          <c:dLbls>
            <c:dLbl>
              <c:idx val="3"/>
              <c:tx>
                <c:strRef>
                  <c:f>'Credit &amp; Surety Reinsurance'!$D$25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{4699A03F-A937-4B33-ABDF-5A124A0C5853}</c15:txfldGUID>
                      <c15:f>'Credit &amp; Surety Reinsurance'!$D$25</c15:f>
                      <c15:dlblFieldTableCache>
                        <c:ptCount val="1"/>
                        <c:pt idx="0">
                          <c:v>2020</c:v>
                        </c:pt>
                      </c15:dlblFieldTableCache>
                    </c15:dlblFTEntry>
                  </c15:dlblFieldTable>
                  <c15:showDataLabelsRange val="0"/>
                </c:ext>
                <c:ext xmlns:c16="http://schemas.microsoft.com/office/drawing/2014/chart" uri="{C3380CC4-5D6E-409C-BE32-E72D297353CC}">
                  <c16:uniqueId val="{0000001F-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9.1659900015701984E-2</c:v>
                </c:pt>
                <c:pt idx="1">
                  <c:v>0.2040798471930248</c:v>
                </c:pt>
                <c:pt idx="2">
                  <c:v>0.31034810499665078</c:v>
                </c:pt>
                <c:pt idx="3">
                  <c:v>0.62801459403414017</c:v>
                </c:pt>
              </c:numCache>
            </c:numRef>
          </c:yVal>
          <c:smooth val="0"/>
          <c:extLst>
            <c:ext xmlns:c16="http://schemas.microsoft.com/office/drawing/2014/chart" uri="{C3380CC4-5D6E-409C-BE32-E72D297353CC}">
              <c16:uniqueId val="{00000020-0942-4177-81E0-9C17BCF80656}"/>
            </c:ext>
          </c:extLst>
        </c:ser>
        <c:ser>
          <c:idx val="49"/>
          <c:order val="10"/>
          <c:tx>
            <c:strRef>
              <c:f>'Credit &amp; Surety Reinsurance'!$D$26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942-4177-81E0-9C17BCF80656}"/>
              </c:ext>
            </c:extLst>
          </c:dPt>
          <c:dLbls>
            <c:dLbl>
              <c:idx val="2"/>
              <c:tx>
                <c:strRef>
                  <c:f>'Credit &amp; Surety Reinsurance'!$D$26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{BD6673DA-C511-434F-B2E1-A3210EDE6CF0}</c15:txfldGUID>
                      <c15:f>'Credit &amp; Surety Reinsurance'!$D$26</c15:f>
                      <c15:dlblFieldTableCache>
                        <c:ptCount val="1"/>
                        <c:pt idx="0">
                          <c:v>2021</c:v>
                        </c:pt>
                      </c15:dlblFieldTableCache>
                    </c15:dlblFTEntry>
                  </c15:dlblFieldTable>
                  <c15:showDataLabelsRange val="0"/>
                </c:ext>
                <c:ext xmlns:c16="http://schemas.microsoft.com/office/drawing/2014/chart" uri="{C3380CC4-5D6E-409C-BE32-E72D297353CC}">
                  <c16:uniqueId val="{00000022-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2.5965972345516408E-2</c:v>
                </c:pt>
                <c:pt idx="1">
                  <c:v>0.21533381722419206</c:v>
                </c:pt>
                <c:pt idx="2">
                  <c:v>0.81388121247439515</c:v>
                </c:pt>
              </c:numCache>
            </c:numRef>
          </c:yVal>
          <c:smooth val="0"/>
          <c:extLst>
            <c:ext xmlns:c16="http://schemas.microsoft.com/office/drawing/2014/chart" uri="{C3380CC4-5D6E-409C-BE32-E72D297353CC}">
              <c16:uniqueId val="{00000023-0942-4177-81E0-9C17BCF80656}"/>
            </c:ext>
          </c:extLst>
        </c:ser>
        <c:ser>
          <c:idx val="50"/>
          <c:order val="11"/>
          <c:tx>
            <c:strRef>
              <c:f>'Credit &amp; Surety Reinsurance'!$D$27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Reinsurance'!$D$27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{8868152C-53EA-4BE3-8C8D-0F1EE92EB472}</c15:txfldGUID>
                      <c15:f>'Credit &amp; Surety Reinsurance'!$D$27</c15:f>
                      <c15:dlblFieldTableCache>
                        <c:ptCount val="1"/>
                        <c:pt idx="0">
                          <c:v>2022</c:v>
                        </c:pt>
                      </c15:dlblFieldTableCache>
                    </c15:dlblFTEntry>
                  </c15:dlblFieldTable>
                  <c15:showDataLabelsRange val="0"/>
                </c:ext>
                <c:ext xmlns:c16="http://schemas.microsoft.com/office/drawing/2014/chart" uri="{C3380CC4-5D6E-409C-BE32-E72D297353CC}">
                  <c16:uniqueId val="{00000024-0942-4177-81E0-9C17BCF8065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6.0686190410556444E-2</c:v>
                </c:pt>
                <c:pt idx="1">
                  <c:v>0.74130054997548178</c:v>
                </c:pt>
              </c:numCache>
            </c:numRef>
          </c:yVal>
          <c:smooth val="0"/>
          <c:extLst>
            <c:ext xmlns:c16="http://schemas.microsoft.com/office/drawing/2014/chart" uri="{C3380CC4-5D6E-409C-BE32-E72D297353CC}">
              <c16:uniqueId val="{00000025-0942-4177-81E0-9C17BCF80656}"/>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Reinsurance'!$H$50</c:f>
              <c:strCache>
                <c:ptCount val="1"/>
                <c:pt idx="0">
                  <c:v>Paid Losses</c:v>
                </c:pt>
              </c:strCache>
            </c:strRef>
          </c:tx>
          <c:spPr>
            <a:solidFill>
              <a:srgbClr val="C1BDDC"/>
            </a:solidFill>
            <a:ln w="3175">
              <a:solidFill>
                <a:srgbClr val="FFFFFF"/>
              </a:solidFill>
              <a:prstDash val="solid"/>
            </a:ln>
          </c:spPr>
          <c:invertIfNegative val="0"/>
          <c:cat>
            <c:numRef>
              <c:f>'Credit &amp; Surety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Reinsurance'!$H$51:$H$66</c:f>
              <c:numCache>
                <c:formatCode>0%</c:formatCode>
                <c:ptCount val="16"/>
                <c:pt idx="0">
                  <c:v>0.87263541531088851</c:v>
                </c:pt>
                <c:pt idx="1">
                  <c:v>1.1774875797704525</c:v>
                </c:pt>
                <c:pt idx="2">
                  <c:v>0.51016601226618952</c:v>
                </c:pt>
                <c:pt idx="3">
                  <c:v>0.4451910885096062</c:v>
                </c:pt>
                <c:pt idx="4">
                  <c:v>0.53200071063483778</c:v>
                </c:pt>
                <c:pt idx="5">
                  <c:v>0.61258805616119516</c:v>
                </c:pt>
                <c:pt idx="6">
                  <c:v>0.85515422190525414</c:v>
                </c:pt>
                <c:pt idx="7">
                  <c:v>0.80797337503666311</c:v>
                </c:pt>
                <c:pt idx="8">
                  <c:v>0.79642438847463792</c:v>
                </c:pt>
                <c:pt idx="9">
                  <c:v>0.43397019184553948</c:v>
                </c:pt>
                <c:pt idx="10">
                  <c:v>0.54936762989286381</c:v>
                </c:pt>
                <c:pt idx="11">
                  <c:v>0.64239505014771003</c:v>
                </c:pt>
                <c:pt idx="12">
                  <c:v>0.54401743617413711</c:v>
                </c:pt>
                <c:pt idx="13">
                  <c:v>0.23825263807276167</c:v>
                </c:pt>
                <c:pt idx="14">
                  <c:v>0.11744485575481708</c:v>
                </c:pt>
                <c:pt idx="15">
                  <c:v>1.4979623673691655E-2</c:v>
                </c:pt>
              </c:numCache>
            </c:numRef>
          </c:val>
          <c:extLst>
            <c:ext xmlns:c16="http://schemas.microsoft.com/office/drawing/2014/chart" uri="{C3380CC4-5D6E-409C-BE32-E72D297353CC}">
              <c16:uniqueId val="{00000000-71DB-41F4-AD00-BDD6EEC7B3B8}"/>
            </c:ext>
          </c:extLst>
        </c:ser>
        <c:ser>
          <c:idx val="2"/>
          <c:order val="2"/>
          <c:tx>
            <c:strRef>
              <c:f>'Credit &amp; Surety Reinsurance'!$I$50</c:f>
              <c:strCache>
                <c:ptCount val="1"/>
                <c:pt idx="0">
                  <c:v>Case Reserves</c:v>
                </c:pt>
              </c:strCache>
            </c:strRef>
          </c:tx>
          <c:spPr>
            <a:solidFill>
              <a:srgbClr val="FCAF86"/>
            </a:solidFill>
            <a:ln w="12700">
              <a:solidFill>
                <a:srgbClr val="FFFFFF"/>
              </a:solidFill>
              <a:prstDash val="solid"/>
            </a:ln>
          </c:spPr>
          <c:invertIfNegative val="0"/>
          <c:cat>
            <c:numRef>
              <c:f>'Credit &amp; Surety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Reinsurance'!$I$51:$I$66</c:f>
              <c:numCache>
                <c:formatCode>0%</c:formatCode>
                <c:ptCount val="16"/>
                <c:pt idx="0">
                  <c:v>1.7313690377112487E-2</c:v>
                </c:pt>
                <c:pt idx="1">
                  <c:v>5.0823868908617738E-2</c:v>
                </c:pt>
                <c:pt idx="2">
                  <c:v>1.2849378127201754E-2</c:v>
                </c:pt>
                <c:pt idx="3">
                  <c:v>8.7176248601868941E-3</c:v>
                </c:pt>
                <c:pt idx="4">
                  <c:v>1.2625132832829126E-2</c:v>
                </c:pt>
                <c:pt idx="5">
                  <c:v>1.9624817919541168E-2</c:v>
                </c:pt>
                <c:pt idx="6">
                  <c:v>4.6220691681411796E-2</c:v>
                </c:pt>
                <c:pt idx="7">
                  <c:v>7.1744471530914344E-2</c:v>
                </c:pt>
                <c:pt idx="8">
                  <c:v>5.9085528512360784E-2</c:v>
                </c:pt>
                <c:pt idx="9">
                  <c:v>6.1854759938062359E-2</c:v>
                </c:pt>
                <c:pt idx="10">
                  <c:v>0.10359386123298471</c:v>
                </c:pt>
                <c:pt idx="11">
                  <c:v>8.098636121352476E-2</c:v>
                </c:pt>
                <c:pt idx="12">
                  <c:v>8.6014884595538132E-2</c:v>
                </c:pt>
                <c:pt idx="13">
                  <c:v>7.2095466923889087E-2</c:v>
                </c:pt>
                <c:pt idx="14">
                  <c:v>9.788896146937498E-2</c:v>
                </c:pt>
                <c:pt idx="15">
                  <c:v>4.5706566736864782E-2</c:v>
                </c:pt>
              </c:numCache>
            </c:numRef>
          </c:val>
          <c:extLst>
            <c:ext xmlns:c16="http://schemas.microsoft.com/office/drawing/2014/chart" uri="{C3380CC4-5D6E-409C-BE32-E72D297353CC}">
              <c16:uniqueId val="{00000001-71DB-41F4-AD00-BDD6EEC7B3B8}"/>
            </c:ext>
          </c:extLst>
        </c:ser>
        <c:ser>
          <c:idx val="3"/>
          <c:order val="3"/>
          <c:tx>
            <c:strRef>
              <c:f>'Credit &amp; Surety Reinsurance'!$J$50</c:f>
              <c:strCache>
                <c:ptCount val="1"/>
                <c:pt idx="0">
                  <c:v>IBNR</c:v>
                </c:pt>
              </c:strCache>
            </c:strRef>
          </c:tx>
          <c:spPr>
            <a:solidFill>
              <a:srgbClr val="A3D6D5"/>
            </a:solidFill>
            <a:ln w="12700">
              <a:solidFill>
                <a:srgbClr val="FFFFFF"/>
              </a:solidFill>
              <a:prstDash val="solid"/>
            </a:ln>
          </c:spPr>
          <c:invertIfNegative val="0"/>
          <c:cat>
            <c:numRef>
              <c:f>'Credit &amp; Surety Reinsurance'!$D$12:$D$28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Reinsurance'!$J$51:$J$66</c:f>
              <c:numCache>
                <c:formatCode>0%</c:formatCode>
                <c:ptCount val="16"/>
                <c:pt idx="0">
                  <c:v>1.0619879999649528E-3</c:v>
                </c:pt>
                <c:pt idx="1">
                  <c:v>-1.6367292914740904E-4</c:v>
                </c:pt>
                <c:pt idx="2">
                  <c:v>1.2806491153914798E-3</c:v>
                </c:pt>
                <c:pt idx="3">
                  <c:v>2.194860556555702E-3</c:v>
                </c:pt>
                <c:pt idx="4">
                  <c:v>6.7588332099849185E-4</c:v>
                </c:pt>
                <c:pt idx="5">
                  <c:v>2.7043034473202285E-3</c:v>
                </c:pt>
                <c:pt idx="6">
                  <c:v>6.4040494770277248E-3</c:v>
                </c:pt>
                <c:pt idx="7">
                  <c:v>1.267452435110035E-2</c:v>
                </c:pt>
                <c:pt idx="8">
                  <c:v>2.2020970516994844E-2</c:v>
                </c:pt>
                <c:pt idx="9">
                  <c:v>3.4233914180085125E-2</c:v>
                </c:pt>
                <c:pt idx="10">
                  <c:v>5.7320139392920917E-2</c:v>
                </c:pt>
                <c:pt idx="11">
                  <c:v>9.775402738210788E-2</c:v>
                </c:pt>
                <c:pt idx="12">
                  <c:v>0.19224050202639781</c:v>
                </c:pt>
                <c:pt idx="13">
                  <c:v>0.31766648903748945</c:v>
                </c:pt>
                <c:pt idx="14">
                  <c:v>0.59854739525020306</c:v>
                </c:pt>
                <c:pt idx="15">
                  <c:v>0.68061435956492533</c:v>
                </c:pt>
              </c:numCache>
            </c:numRef>
          </c:val>
          <c:extLst>
            <c:ext xmlns:c16="http://schemas.microsoft.com/office/drawing/2014/chart" uri="{C3380CC4-5D6E-409C-BE32-E72D297353CC}">
              <c16:uniqueId val="{00000002-71DB-41F4-AD00-BDD6EEC7B3B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Reinsurance'!$F$12:$F$27</c:f>
              <c:numCache>
                <c:formatCode>#,##0</c:formatCode>
                <c:ptCount val="16"/>
                <c:pt idx="0">
                  <c:v>529.48815081941621</c:v>
                </c:pt>
                <c:pt idx="1">
                  <c:v>467.46084183469202</c:v>
                </c:pt>
                <c:pt idx="2">
                  <c:v>405.64345955186013</c:v>
                </c:pt>
                <c:pt idx="3">
                  <c:v>215.66534571545293</c:v>
                </c:pt>
                <c:pt idx="4">
                  <c:v>287.42565327831551</c:v>
                </c:pt>
                <c:pt idx="5">
                  <c:v>252.09669230083711</c:v>
                </c:pt>
                <c:pt idx="6">
                  <c:v>260.79392381101945</c:v>
                </c:pt>
                <c:pt idx="7">
                  <c:v>284.04313861755236</c:v>
                </c:pt>
                <c:pt idx="8">
                  <c:v>320.40800127007492</c:v>
                </c:pt>
                <c:pt idx="9">
                  <c:v>406.67684131029938</c:v>
                </c:pt>
                <c:pt idx="10">
                  <c:v>334.83819836615493</c:v>
                </c:pt>
                <c:pt idx="11">
                  <c:v>382.38653090822328</c:v>
                </c:pt>
                <c:pt idx="12">
                  <c:v>401.33119192248529</c:v>
                </c:pt>
                <c:pt idx="13">
                  <c:v>295.09981695053017</c:v>
                </c:pt>
                <c:pt idx="14">
                  <c:v>256.55455058428709</c:v>
                </c:pt>
                <c:pt idx="15">
                  <c:v>164.46785052194019</c:v>
                </c:pt>
              </c:numCache>
            </c:numRef>
          </c:val>
          <c:smooth val="0"/>
          <c:extLst>
            <c:ext xmlns:c16="http://schemas.microsoft.com/office/drawing/2014/chart" uri="{C3380CC4-5D6E-409C-BE32-E72D297353CC}">
              <c16:uniqueId val="{00000003-71DB-41F4-AD00-BDD6EEC7B3B8}"/>
            </c:ext>
          </c:extLst>
        </c:ser>
        <c:ser>
          <c:idx val="4"/>
          <c:order val="4"/>
          <c:tx>
            <c:strRef>
              <c:f>'Credit &amp; Surety Reinsurance'!$B$9</c:f>
              <c:strCache>
                <c:ptCount val="1"/>
                <c:pt idx="0">
                  <c:v>Written Premium</c:v>
                </c:pt>
              </c:strCache>
            </c:strRef>
          </c:tx>
          <c:marker>
            <c:symbol val="star"/>
            <c:size val="7"/>
            <c:spPr>
              <a:noFill/>
              <a:ln>
                <a:solidFill>
                  <a:srgbClr val="A29FCC"/>
                </a:solidFill>
                <a:prstDash val="solid"/>
              </a:ln>
            </c:spPr>
          </c:marker>
          <c:cat>
            <c:numRef>
              <c:f>'Credit &amp; Surety Reinsurance'!$D$12:$D$27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Reinsurance'!$B$12:$B$27</c:f>
            </c:numRef>
          </c:val>
          <c:smooth val="0"/>
          <c:extLst>
            <c:ext xmlns:c16="http://schemas.microsoft.com/office/drawing/2014/chart" uri="{C3380CC4-5D6E-409C-BE32-E72D297353CC}">
              <c16:uniqueId val="{00000004-71DB-41F4-AD00-BDD6EEC7B3B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07B-4384-9666-9A321BE11A9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07B-4384-9666-9A321BE11A90}"/>
              </c:ext>
            </c:extLst>
          </c:dPt>
          <c:dLbls>
            <c:dLbl>
              <c:idx val="12"/>
              <c:tx>
                <c:strRef>
                  <c:f>'Credit &amp; Surety CS'!$D$16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{F4A3E42E-C9D2-427B-9219-602A1F4B8CAA}</c15:txfldGUID>
                      <c15:f>'Credit &amp; Surety CS'!$D$16</c15:f>
                      <c15:dlblFieldTableCache>
                        <c:ptCount val="1"/>
                        <c:pt idx="0">
                          <c:v>2011</c:v>
                        </c:pt>
                      </c15:dlblFieldTableCache>
                    </c15:dlblFTEntry>
                  </c15:dlblFieldTable>
                  <c15:showDataLabelsRange val="0"/>
                </c:ext>
                <c:ext xmlns:c16="http://schemas.microsoft.com/office/drawing/2014/chart" uri="{C3380CC4-5D6E-409C-BE32-E72D297353CC}">
                  <c16:uniqueId val="{00000002-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CS'!$H$11:$S$11,'Credit &amp; Surety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CS'!$H$16:$S$16,'Credit &amp; Surety CS'!$F$55)</c:f>
              <c:numCache>
                <c:formatCode>0%</c:formatCode>
                <c:ptCount val="13"/>
                <c:pt idx="0">
                  <c:v>7.8923154477478514E-3</c:v>
                </c:pt>
                <c:pt idx="1">
                  <c:v>9.8515834749647799E-2</c:v>
                </c:pt>
                <c:pt idx="2">
                  <c:v>0.11598640859555123</c:v>
                </c:pt>
                <c:pt idx="3">
                  <c:v>0.20063853153981159</c:v>
                </c:pt>
                <c:pt idx="4">
                  <c:v>0.20383938541432484</c:v>
                </c:pt>
                <c:pt idx="5">
                  <c:v>0.24960835513651813</c:v>
                </c:pt>
                <c:pt idx="6">
                  <c:v>0.24744262214724555</c:v>
                </c:pt>
                <c:pt idx="7">
                  <c:v>0.26373339348169439</c:v>
                </c:pt>
                <c:pt idx="8">
                  <c:v>0.27291435709016387</c:v>
                </c:pt>
                <c:pt idx="9">
                  <c:v>0.23974890695531387</c:v>
                </c:pt>
                <c:pt idx="10">
                  <c:v>0.22646740255017783</c:v>
                </c:pt>
                <c:pt idx="11">
                  <c:v>0.22276384177691952</c:v>
                </c:pt>
                <c:pt idx="12">
                  <c:v>0.22420155575508269</c:v>
                </c:pt>
              </c:numCache>
            </c:numRef>
          </c:yVal>
          <c:smooth val="0"/>
          <c:extLst>
            <c:ext xmlns:c16="http://schemas.microsoft.com/office/drawing/2014/chart" uri="{C3380CC4-5D6E-409C-BE32-E72D297353CC}">
              <c16:uniqueId val="{00000003-E07B-4384-9666-9A321BE11A90}"/>
            </c:ext>
          </c:extLst>
        </c:ser>
        <c:ser>
          <c:idx val="40"/>
          <c:order val="1"/>
          <c:tx>
            <c:strRef>
              <c:f>'Credit &amp; Surety CS'!$D$17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07B-4384-9666-9A321BE11A9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07B-4384-9666-9A321BE11A90}"/>
              </c:ext>
            </c:extLst>
          </c:dPt>
          <c:dLbls>
            <c:dLbl>
              <c:idx val="11"/>
              <c:tx>
                <c:strRef>
                  <c:f>'Credit &amp; Surety CS'!$D$17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{E6B12BF8-D6E5-4CCD-9E46-7DC3E1EB61D2}</c15:txfldGUID>
                      <c15:f>'Credit &amp; Surety CS'!$D$17</c15:f>
                      <c15:dlblFieldTableCache>
                        <c:ptCount val="1"/>
                        <c:pt idx="0">
                          <c:v>2012</c:v>
                        </c:pt>
                      </c15:dlblFieldTableCache>
                    </c15:dlblFTEntry>
                  </c15:dlblFieldTable>
                  <c15:showDataLabelsRange val="0"/>
                </c:ext>
                <c:ext xmlns:c16="http://schemas.microsoft.com/office/drawing/2014/chart" uri="{C3380CC4-5D6E-409C-BE32-E72D297353CC}">
                  <c16:uniqueId val="{00000006-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CS'!$H$11:$R$11,'Credit &amp; Surety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CS'!$H$17:$R$17,'Credit &amp; Surety CS'!$F$56)</c:f>
              <c:numCache>
                <c:formatCode>0%</c:formatCode>
                <c:ptCount val="12"/>
                <c:pt idx="0">
                  <c:v>3.2277909575164961E-3</c:v>
                </c:pt>
                <c:pt idx="1">
                  <c:v>4.4184179297848208E-2</c:v>
                </c:pt>
                <c:pt idx="2">
                  <c:v>0.27293992073445261</c:v>
                </c:pt>
                <c:pt idx="3">
                  <c:v>0.30471386743647366</c:v>
                </c:pt>
                <c:pt idx="4">
                  <c:v>0.34671084911819122</c:v>
                </c:pt>
                <c:pt idx="5">
                  <c:v>0.33034134906946394</c:v>
                </c:pt>
                <c:pt idx="6">
                  <c:v>0.31524117620941139</c:v>
                </c:pt>
                <c:pt idx="7">
                  <c:v>0.31728208475211583</c:v>
                </c:pt>
                <c:pt idx="8">
                  <c:v>0.3165787730501935</c:v>
                </c:pt>
                <c:pt idx="9">
                  <c:v>0.3164627203294943</c:v>
                </c:pt>
                <c:pt idx="10">
                  <c:v>0.31595399771316796</c:v>
                </c:pt>
                <c:pt idx="11">
                  <c:v>0.31761221447802024</c:v>
                </c:pt>
              </c:numCache>
            </c:numRef>
          </c:yVal>
          <c:smooth val="0"/>
          <c:extLst>
            <c:ext xmlns:c16="http://schemas.microsoft.com/office/drawing/2014/chart" uri="{C3380CC4-5D6E-409C-BE32-E72D297353CC}">
              <c16:uniqueId val="{00000007-E07B-4384-9666-9A321BE11A90}"/>
            </c:ext>
          </c:extLst>
        </c:ser>
        <c:ser>
          <c:idx val="41"/>
          <c:order val="2"/>
          <c:tx>
            <c:strRef>
              <c:f>'Credit &amp; Surety CS'!$D$18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07B-4384-9666-9A321BE11A90}"/>
              </c:ext>
            </c:extLst>
          </c:dPt>
          <c:dLbls>
            <c:dLbl>
              <c:idx val="10"/>
              <c:tx>
                <c:strRef>
                  <c:f>'Credit &amp; Surety CS'!$D$18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{F18B4C1C-CE19-4350-92A1-65AC9E6F15AB}</c15:txfldGUID>
                      <c15:f>'Credit &amp; Surety CS'!$D$18</c15:f>
                      <c15:dlblFieldTableCache>
                        <c:ptCount val="1"/>
                        <c:pt idx="0">
                          <c:v>2013</c:v>
                        </c:pt>
                      </c15:dlblFieldTableCache>
                    </c15:dlblFTEntry>
                  </c15:dlblFieldTable>
                  <c15:showDataLabelsRange val="0"/>
                </c:ext>
                <c:ext xmlns:c16="http://schemas.microsoft.com/office/drawing/2014/chart" uri="{C3380CC4-5D6E-409C-BE32-E72D297353CC}">
                  <c16:uniqueId val="{00000009-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CS'!$H$11:$Q$11,'Credit &amp; Surety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CS'!$H$18:$Q$18,'Credit &amp; Surety CS'!$F$57)</c:f>
              <c:numCache>
                <c:formatCode>0%</c:formatCode>
                <c:ptCount val="11"/>
                <c:pt idx="0">
                  <c:v>3.6253160412654389E-3</c:v>
                </c:pt>
                <c:pt idx="1">
                  <c:v>0.13169181019761028</c:v>
                </c:pt>
                <c:pt idx="2">
                  <c:v>0.1811937308154084</c:v>
                </c:pt>
                <c:pt idx="3">
                  <c:v>0.22069289807023515</c:v>
                </c:pt>
                <c:pt idx="4">
                  <c:v>0.26677533560016342</c:v>
                </c:pt>
                <c:pt idx="5">
                  <c:v>0.27541238650706729</c:v>
                </c:pt>
                <c:pt idx="6">
                  <c:v>0.28280661509711852</c:v>
                </c:pt>
                <c:pt idx="7">
                  <c:v>0.29068166442433613</c:v>
                </c:pt>
                <c:pt idx="8">
                  <c:v>0.27810787795998071</c:v>
                </c:pt>
                <c:pt idx="9">
                  <c:v>0.27711043710774624</c:v>
                </c:pt>
                <c:pt idx="10">
                  <c:v>0.27983081999730464</c:v>
                </c:pt>
              </c:numCache>
            </c:numRef>
          </c:yVal>
          <c:smooth val="0"/>
          <c:extLst>
            <c:ext xmlns:c16="http://schemas.microsoft.com/office/drawing/2014/chart" uri="{C3380CC4-5D6E-409C-BE32-E72D297353CC}">
              <c16:uniqueId val="{0000000A-E07B-4384-9666-9A321BE11A90}"/>
            </c:ext>
          </c:extLst>
        </c:ser>
        <c:ser>
          <c:idx val="42"/>
          <c:order val="3"/>
          <c:tx>
            <c:strRef>
              <c:f>'Credit &amp; Surety CS'!$D$19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07B-4384-9666-9A321BE11A90}"/>
              </c:ext>
            </c:extLst>
          </c:dPt>
          <c:dLbls>
            <c:dLbl>
              <c:idx val="9"/>
              <c:tx>
                <c:strRef>
                  <c:f>'Credit &amp; Surety CS'!$D$19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{6E89B7EC-E19F-4729-A92B-1734AC1EF0C3}</c15:txfldGUID>
                      <c15:f>'Credit &amp; Surety CS'!$D$19</c15:f>
                      <c15:dlblFieldTableCache>
                        <c:ptCount val="1"/>
                        <c:pt idx="0">
                          <c:v>2014</c:v>
                        </c:pt>
                      </c15:dlblFieldTableCache>
                    </c15:dlblFTEntry>
                  </c15:dlblFieldTable>
                  <c15:showDataLabelsRange val="0"/>
                </c:ext>
                <c:ext xmlns:c16="http://schemas.microsoft.com/office/drawing/2014/chart" uri="{C3380CC4-5D6E-409C-BE32-E72D297353CC}">
                  <c16:uniqueId val="{0000000C-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CS'!$H$11:$P$11,'Credit &amp; Surety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CS'!$H$19:$P$19,'Credit &amp; Surety CS'!$F$58)</c:f>
              <c:numCache>
                <c:formatCode>0%</c:formatCode>
                <c:ptCount val="10"/>
                <c:pt idx="0">
                  <c:v>3.6456170234711304E-4</c:v>
                </c:pt>
                <c:pt idx="1">
                  <c:v>7.2602782826339474E-2</c:v>
                </c:pt>
                <c:pt idx="2">
                  <c:v>0.15275438822819498</c:v>
                </c:pt>
                <c:pt idx="3">
                  <c:v>0.20575641666140626</c:v>
                </c:pt>
                <c:pt idx="4">
                  <c:v>0.28054927543145325</c:v>
                </c:pt>
                <c:pt idx="5">
                  <c:v>0.30272534476931018</c:v>
                </c:pt>
                <c:pt idx="6">
                  <c:v>0.30743235282894982</c:v>
                </c:pt>
                <c:pt idx="7">
                  <c:v>0.30620601551757154</c:v>
                </c:pt>
                <c:pt idx="8">
                  <c:v>0.31888271005086249</c:v>
                </c:pt>
                <c:pt idx="9">
                  <c:v>0.32571356325759854</c:v>
                </c:pt>
              </c:numCache>
            </c:numRef>
          </c:yVal>
          <c:smooth val="0"/>
          <c:extLst>
            <c:ext xmlns:c16="http://schemas.microsoft.com/office/drawing/2014/chart" uri="{C3380CC4-5D6E-409C-BE32-E72D297353CC}">
              <c16:uniqueId val="{0000000D-E07B-4384-9666-9A321BE11A90}"/>
            </c:ext>
          </c:extLst>
        </c:ser>
        <c:ser>
          <c:idx val="43"/>
          <c:order val="4"/>
          <c:tx>
            <c:strRef>
              <c:f>'Credit &amp; Surety CS'!$D$20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07B-4384-9666-9A321BE11A9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07B-4384-9666-9A321BE11A90}"/>
              </c:ext>
            </c:extLst>
          </c:dPt>
          <c:dLbls>
            <c:dLbl>
              <c:idx val="8"/>
              <c:tx>
                <c:strRef>
                  <c:f>'Credit &amp; Surety CS'!$D$20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{A3B21E21-29C8-4056-A0DF-4BBC77A7B05E}</c15:txfldGUID>
                      <c15:f>'Credit &amp; Surety CS'!$D$20</c15:f>
                      <c15:dlblFieldTableCache>
                        <c:ptCount val="1"/>
                        <c:pt idx="0">
                          <c:v>2015</c:v>
                        </c:pt>
                      </c15:dlblFieldTableCache>
                    </c15:dlblFTEntry>
                  </c15:dlblFieldTable>
                  <c15:showDataLabelsRange val="0"/>
                </c:ext>
                <c:ext xmlns:c16="http://schemas.microsoft.com/office/drawing/2014/chart" uri="{C3380CC4-5D6E-409C-BE32-E72D297353CC}">
                  <c16:uniqueId val="{00000010-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CS'!$H$11:$O$11,'Credit &amp; Surety CS'!$O$11)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CS'!$H$20:$O$20,'Credit &amp; Surety CS'!$F$59)</c:f>
              <c:numCache>
                <c:formatCode>0%</c:formatCode>
                <c:ptCount val="9"/>
                <c:pt idx="0">
                  <c:v>1.2009141372198383E-3</c:v>
                </c:pt>
                <c:pt idx="1">
                  <c:v>0.2343465606094304</c:v>
                </c:pt>
                <c:pt idx="2">
                  <c:v>0.34512894843707337</c:v>
                </c:pt>
                <c:pt idx="3">
                  <c:v>0.34691891395697855</c:v>
                </c:pt>
                <c:pt idx="4">
                  <c:v>0.48832569861594965</c:v>
                </c:pt>
                <c:pt idx="5">
                  <c:v>0.49700532345414239</c:v>
                </c:pt>
                <c:pt idx="6">
                  <c:v>0.52841589307544834</c:v>
                </c:pt>
                <c:pt idx="7">
                  <c:v>0.6901498595193305</c:v>
                </c:pt>
                <c:pt idx="8">
                  <c:v>0.70263516172791485</c:v>
                </c:pt>
              </c:numCache>
            </c:numRef>
          </c:yVal>
          <c:smooth val="0"/>
          <c:extLst>
            <c:ext xmlns:c16="http://schemas.microsoft.com/office/drawing/2014/chart" uri="{C3380CC4-5D6E-409C-BE32-E72D297353CC}">
              <c16:uniqueId val="{00000011-E07B-4384-9666-9A321BE11A90}"/>
            </c:ext>
          </c:extLst>
        </c:ser>
        <c:ser>
          <c:idx val="44"/>
          <c:order val="5"/>
          <c:tx>
            <c:strRef>
              <c:f>'Credit &amp; Surety CS'!$D$21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07B-4384-9666-9A321BE11A90}"/>
              </c:ext>
            </c:extLst>
          </c:dPt>
          <c:dLbls>
            <c:dLbl>
              <c:idx val="7"/>
              <c:tx>
                <c:strRef>
                  <c:f>'Credit &amp; Surety CS'!$D$21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{BCBCF1EF-2292-4E53-9D4A-8FFCA2063149}</c15:txfldGUID>
                      <c15:f>'Credit &amp; Surety CS'!$D$21</c15:f>
                      <c15:dlblFieldTableCache>
                        <c:ptCount val="1"/>
                        <c:pt idx="0">
                          <c:v>2016</c:v>
                        </c:pt>
                      </c15:dlblFieldTableCache>
                    </c15:dlblFTEntry>
                  </c15:dlblFieldTable>
                  <c15:showDataLabelsRange val="0"/>
                </c:ext>
                <c:ext xmlns:c16="http://schemas.microsoft.com/office/drawing/2014/chart" uri="{C3380CC4-5D6E-409C-BE32-E72D297353CC}">
                  <c16:uniqueId val="{00000013-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CS'!$H$11:$N$11,'Credit &amp; Surety CS'!$N$11)</c:f>
              <c:numCache>
                <c:formatCode>0</c:formatCode>
                <c:ptCount val="8"/>
                <c:pt idx="0">
                  <c:v>12</c:v>
                </c:pt>
                <c:pt idx="1">
                  <c:v>24</c:v>
                </c:pt>
                <c:pt idx="2">
                  <c:v>36</c:v>
                </c:pt>
                <c:pt idx="3">
                  <c:v>48</c:v>
                </c:pt>
                <c:pt idx="4">
                  <c:v>60</c:v>
                </c:pt>
                <c:pt idx="5">
                  <c:v>72</c:v>
                </c:pt>
                <c:pt idx="6">
                  <c:v>84</c:v>
                </c:pt>
                <c:pt idx="7">
                  <c:v>84</c:v>
                </c:pt>
              </c:numCache>
            </c:numRef>
          </c:xVal>
          <c:yVal>
            <c:numRef>
              <c:f>('Credit &amp; Surety CS'!$H$21:$N$21,'Credit &amp; Surety CS'!$F$60)</c:f>
              <c:numCache>
                <c:formatCode>0%</c:formatCode>
                <c:ptCount val="8"/>
                <c:pt idx="0">
                  <c:v>-2.2784453326161601E-2</c:v>
                </c:pt>
                <c:pt idx="1">
                  <c:v>9.3627829830338516E-2</c:v>
                </c:pt>
                <c:pt idx="2">
                  <c:v>0.25838588087622738</c:v>
                </c:pt>
                <c:pt idx="3">
                  <c:v>0.41487083106191891</c:v>
                </c:pt>
                <c:pt idx="4">
                  <c:v>0.42711134241150117</c:v>
                </c:pt>
                <c:pt idx="5">
                  <c:v>0.47716208318048475</c:v>
                </c:pt>
                <c:pt idx="6">
                  <c:v>0.5646709929487107</c:v>
                </c:pt>
                <c:pt idx="7">
                  <c:v>0.58969915561380959</c:v>
                </c:pt>
              </c:numCache>
            </c:numRef>
          </c:yVal>
          <c:smooth val="0"/>
          <c:extLst>
            <c:ext xmlns:c16="http://schemas.microsoft.com/office/drawing/2014/chart" uri="{C3380CC4-5D6E-409C-BE32-E72D297353CC}">
              <c16:uniqueId val="{00000014-E07B-4384-9666-9A321BE11A90}"/>
            </c:ext>
          </c:extLst>
        </c:ser>
        <c:ser>
          <c:idx val="45"/>
          <c:order val="6"/>
          <c:tx>
            <c:strRef>
              <c:f>'Credit &amp; Surety CS'!$D$22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07B-4384-9666-9A321BE11A90}"/>
              </c:ext>
            </c:extLst>
          </c:dPt>
          <c:dLbls>
            <c:dLbl>
              <c:idx val="6"/>
              <c:tx>
                <c:strRef>
                  <c:f>'Credit &amp; Surety CS'!$D$22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{0D9977E5-F5D6-431B-B8B4-A4BE7C101545}</c15:txfldGUID>
                      <c15:f>'Credit &amp; Surety CS'!$D$22</c15:f>
                      <c15:dlblFieldTableCache>
                        <c:ptCount val="1"/>
                        <c:pt idx="0">
                          <c:v>2017</c:v>
                        </c:pt>
                      </c15:dlblFieldTableCache>
                    </c15:dlblFTEntry>
                  </c15:dlblFieldTable>
                  <c15:showDataLabelsRange val="0"/>
                </c:ext>
                <c:ext xmlns:c16="http://schemas.microsoft.com/office/drawing/2014/chart" uri="{C3380CC4-5D6E-409C-BE32-E72D297353CC}">
                  <c16:uniqueId val="{00000016-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CS'!$H$11:$M$11,'Credit &amp; Surety CS'!$M$11)</c:f>
              <c:numCache>
                <c:formatCode>0</c:formatCode>
                <c:ptCount val="7"/>
                <c:pt idx="0">
                  <c:v>12</c:v>
                </c:pt>
                <c:pt idx="1">
                  <c:v>24</c:v>
                </c:pt>
                <c:pt idx="2">
                  <c:v>36</c:v>
                </c:pt>
                <c:pt idx="3">
                  <c:v>48</c:v>
                </c:pt>
                <c:pt idx="4">
                  <c:v>60</c:v>
                </c:pt>
                <c:pt idx="5">
                  <c:v>72</c:v>
                </c:pt>
                <c:pt idx="6">
                  <c:v>72</c:v>
                </c:pt>
              </c:numCache>
            </c:numRef>
          </c:xVal>
          <c:yVal>
            <c:numRef>
              <c:f>('Credit &amp; Surety CS'!$H$22:$M$22,'Credit &amp; Surety CS'!$F$61)</c:f>
              <c:numCache>
                <c:formatCode>0%</c:formatCode>
                <c:ptCount val="7"/>
                <c:pt idx="0">
                  <c:v>4.1465476250706075E-2</c:v>
                </c:pt>
                <c:pt idx="1">
                  <c:v>7.1821289932970572E-2</c:v>
                </c:pt>
                <c:pt idx="2">
                  <c:v>0.36477018550546436</c:v>
                </c:pt>
                <c:pt idx="3">
                  <c:v>0.55284992758996487</c:v>
                </c:pt>
                <c:pt idx="4">
                  <c:v>0.52942734010828185</c:v>
                </c:pt>
                <c:pt idx="5">
                  <c:v>0.50259882872701134</c:v>
                </c:pt>
                <c:pt idx="6">
                  <c:v>0.54884263275735512</c:v>
                </c:pt>
              </c:numCache>
            </c:numRef>
          </c:yVal>
          <c:smooth val="0"/>
          <c:extLst>
            <c:ext xmlns:c16="http://schemas.microsoft.com/office/drawing/2014/chart" uri="{C3380CC4-5D6E-409C-BE32-E72D297353CC}">
              <c16:uniqueId val="{00000017-E07B-4384-9666-9A321BE11A90}"/>
            </c:ext>
          </c:extLst>
        </c:ser>
        <c:ser>
          <c:idx val="46"/>
          <c:order val="7"/>
          <c:tx>
            <c:strRef>
              <c:f>'Credit &amp; Surety CS'!$D$23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07B-4384-9666-9A321BE11A90}"/>
              </c:ext>
            </c:extLst>
          </c:dPt>
          <c:dLbls>
            <c:dLbl>
              <c:idx val="5"/>
              <c:tx>
                <c:strRef>
                  <c:f>'Credit &amp; Surety CS'!$D$23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{206A0EB9-236E-4ECF-9352-E1C52B8D6231}</c15:txfldGUID>
                      <c15:f>'Credit &amp; Surety CS'!$D$23</c15:f>
                      <c15:dlblFieldTableCache>
                        <c:ptCount val="1"/>
                        <c:pt idx="0">
                          <c:v>2018</c:v>
                        </c:pt>
                      </c15:dlblFieldTableCache>
                    </c15:dlblFTEntry>
                  </c15:dlblFieldTable>
                  <c15:showDataLabelsRange val="0"/>
                </c:ext>
                <c:ext xmlns:c16="http://schemas.microsoft.com/office/drawing/2014/chart" uri="{C3380CC4-5D6E-409C-BE32-E72D297353CC}">
                  <c16:uniqueId val="{00000019-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CS'!$H$11:$L$11,'Credit &amp; Surety CS'!$L$11)</c:f>
              <c:numCache>
                <c:formatCode>0</c:formatCode>
                <c:ptCount val="6"/>
                <c:pt idx="0">
                  <c:v>12</c:v>
                </c:pt>
                <c:pt idx="1">
                  <c:v>24</c:v>
                </c:pt>
                <c:pt idx="2">
                  <c:v>36</c:v>
                </c:pt>
                <c:pt idx="3">
                  <c:v>48</c:v>
                </c:pt>
                <c:pt idx="4">
                  <c:v>60</c:v>
                </c:pt>
                <c:pt idx="5">
                  <c:v>60</c:v>
                </c:pt>
              </c:numCache>
            </c:numRef>
          </c:xVal>
          <c:yVal>
            <c:numRef>
              <c:f>('Credit &amp; Surety CS'!$H$23:$L$23,'Credit &amp; Surety CS'!$F$62)</c:f>
              <c:numCache>
                <c:formatCode>0%</c:formatCode>
                <c:ptCount val="6"/>
                <c:pt idx="0">
                  <c:v>4.3117153256472564E-2</c:v>
                </c:pt>
                <c:pt idx="1">
                  <c:v>0.18455463080896295</c:v>
                </c:pt>
                <c:pt idx="2">
                  <c:v>0.30820397269909983</c:v>
                </c:pt>
                <c:pt idx="3">
                  <c:v>0.30369626109942777</c:v>
                </c:pt>
                <c:pt idx="4">
                  <c:v>0.32111345961565668</c:v>
                </c:pt>
                <c:pt idx="5">
                  <c:v>0.40184887668974162</c:v>
                </c:pt>
              </c:numCache>
            </c:numRef>
          </c:yVal>
          <c:smooth val="0"/>
          <c:extLst>
            <c:ext xmlns:c16="http://schemas.microsoft.com/office/drawing/2014/chart" uri="{C3380CC4-5D6E-409C-BE32-E72D297353CC}">
              <c16:uniqueId val="{0000001A-E07B-4384-9666-9A321BE11A90}"/>
            </c:ext>
          </c:extLst>
        </c:ser>
        <c:ser>
          <c:idx val="47"/>
          <c:order val="8"/>
          <c:tx>
            <c:strRef>
              <c:f>'Credit &amp; Surety CS'!$D$24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07B-4384-9666-9A321BE11A90}"/>
              </c:ext>
            </c:extLst>
          </c:dPt>
          <c:dLbls>
            <c:dLbl>
              <c:idx val="4"/>
              <c:tx>
                <c:strRef>
                  <c:f>'Credit &amp; Surety CS'!$D$24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{48671DE8-3591-40F0-AFE5-FDCE93B874D1}</c15:txfldGUID>
                      <c15:f>'Credit &amp; Surety CS'!$D$24</c15:f>
                      <c15:dlblFieldTableCache>
                        <c:ptCount val="1"/>
                        <c:pt idx="0">
                          <c:v>2019</c:v>
                        </c:pt>
                      </c15:dlblFieldTableCache>
                    </c15:dlblFTEntry>
                  </c15:dlblFieldTable>
                  <c15:showDataLabelsRange val="0"/>
                </c:ext>
                <c:ext xmlns:c16="http://schemas.microsoft.com/office/drawing/2014/chart" uri="{C3380CC4-5D6E-409C-BE32-E72D297353CC}">
                  <c16:uniqueId val="{0000001C-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CS'!$H$11:$K$11,'Credit &amp; Surety CS'!$K$11)</c:f>
              <c:numCache>
                <c:formatCode>0</c:formatCode>
                <c:ptCount val="5"/>
                <c:pt idx="0">
                  <c:v>12</c:v>
                </c:pt>
                <c:pt idx="1">
                  <c:v>24</c:v>
                </c:pt>
                <c:pt idx="2">
                  <c:v>36</c:v>
                </c:pt>
                <c:pt idx="3">
                  <c:v>48</c:v>
                </c:pt>
                <c:pt idx="4">
                  <c:v>48</c:v>
                </c:pt>
              </c:numCache>
            </c:numRef>
          </c:xVal>
          <c:yVal>
            <c:numRef>
              <c:f>('Credit &amp; Surety CS'!$H$24:$K$24,'Credit &amp; Surety CS'!$F$63)</c:f>
              <c:numCache>
                <c:formatCode>0%</c:formatCode>
                <c:ptCount val="5"/>
                <c:pt idx="0">
                  <c:v>0.16518232679372583</c:v>
                </c:pt>
                <c:pt idx="1">
                  <c:v>0.53719805601002013</c:v>
                </c:pt>
                <c:pt idx="2">
                  <c:v>0.58828672284976746</c:v>
                </c:pt>
                <c:pt idx="3">
                  <c:v>0.66889644919668689</c:v>
                </c:pt>
                <c:pt idx="4">
                  <c:v>0.79371655013537135</c:v>
                </c:pt>
              </c:numCache>
            </c:numRef>
          </c:yVal>
          <c:smooth val="0"/>
          <c:extLst>
            <c:ext xmlns:c16="http://schemas.microsoft.com/office/drawing/2014/chart" uri="{C3380CC4-5D6E-409C-BE32-E72D297353CC}">
              <c16:uniqueId val="{0000001D-E07B-4384-9666-9A321BE11A90}"/>
            </c:ext>
          </c:extLst>
        </c:ser>
        <c:ser>
          <c:idx val="48"/>
          <c:order val="9"/>
          <c:tx>
            <c:strRef>
              <c:f>'Credit &amp; Surety CS'!$D$25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07B-4384-9666-9A321BE11A90}"/>
              </c:ext>
            </c:extLst>
          </c:dPt>
          <c:dLbls>
            <c:dLbl>
              <c:idx val="3"/>
              <c:tx>
                <c:strRef>
                  <c:f>'Credit &amp; Surety CS'!$D$25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{F09DCFBB-65E9-4950-A2F1-93480FB11B8C}</c15:txfldGUID>
                      <c15:f>'Credit &amp; Surety CS'!$D$25</c15:f>
                      <c15:dlblFieldTableCache>
                        <c:ptCount val="1"/>
                        <c:pt idx="0">
                          <c:v>2020</c:v>
                        </c:pt>
                      </c15:dlblFieldTableCache>
                    </c15:dlblFTEntry>
                  </c15:dlblFieldTable>
                  <c15:showDataLabelsRange val="0"/>
                </c:ext>
                <c:ext xmlns:c16="http://schemas.microsoft.com/office/drawing/2014/chart" uri="{C3380CC4-5D6E-409C-BE32-E72D297353CC}">
                  <c16:uniqueId val="{0000001F-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CS'!$H$11:$J$11,'Credit &amp; Surety CS'!$J$11)</c:f>
              <c:numCache>
                <c:formatCode>0</c:formatCode>
                <c:ptCount val="4"/>
                <c:pt idx="0">
                  <c:v>12</c:v>
                </c:pt>
                <c:pt idx="1">
                  <c:v>24</c:v>
                </c:pt>
                <c:pt idx="2">
                  <c:v>36</c:v>
                </c:pt>
                <c:pt idx="3">
                  <c:v>36</c:v>
                </c:pt>
              </c:numCache>
            </c:numRef>
          </c:xVal>
          <c:yVal>
            <c:numRef>
              <c:f>('Credit &amp; Surety CS'!$H$25:$J$25,'Credit &amp; Surety CS'!$F$64)</c:f>
              <c:numCache>
                <c:formatCode>0%</c:formatCode>
                <c:ptCount val="4"/>
                <c:pt idx="0">
                  <c:v>0.29524552914016011</c:v>
                </c:pt>
                <c:pt idx="1">
                  <c:v>0.3094411597463016</c:v>
                </c:pt>
                <c:pt idx="2">
                  <c:v>0.38575127692684941</c:v>
                </c:pt>
                <c:pt idx="3">
                  <c:v>0.65197691239043243</c:v>
                </c:pt>
              </c:numCache>
            </c:numRef>
          </c:yVal>
          <c:smooth val="0"/>
          <c:extLst>
            <c:ext xmlns:c16="http://schemas.microsoft.com/office/drawing/2014/chart" uri="{C3380CC4-5D6E-409C-BE32-E72D297353CC}">
              <c16:uniqueId val="{00000020-E07B-4384-9666-9A321BE11A90}"/>
            </c:ext>
          </c:extLst>
        </c:ser>
        <c:ser>
          <c:idx val="49"/>
          <c:order val="10"/>
          <c:tx>
            <c:strRef>
              <c:f>'Credit &amp; Surety CS'!$D$26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07B-4384-9666-9A321BE11A90}"/>
              </c:ext>
            </c:extLst>
          </c:dPt>
          <c:dLbls>
            <c:dLbl>
              <c:idx val="2"/>
              <c:tx>
                <c:strRef>
                  <c:f>'Credit &amp; Surety CS'!$D$26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{55871A9E-A6F8-4F0D-8F02-E56D9780672B}</c15:txfldGUID>
                      <c15:f>'Credit &amp; Surety CS'!$D$26</c15:f>
                      <c15:dlblFieldTableCache>
                        <c:ptCount val="1"/>
                        <c:pt idx="0">
                          <c:v>2021</c:v>
                        </c:pt>
                      </c15:dlblFieldTableCache>
                    </c15:dlblFTEntry>
                  </c15:dlblFieldTable>
                  <c15:showDataLabelsRange val="0"/>
                </c:ext>
                <c:ext xmlns:c16="http://schemas.microsoft.com/office/drawing/2014/chart" uri="{C3380CC4-5D6E-409C-BE32-E72D297353CC}">
                  <c16:uniqueId val="{00000022-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CS'!$H$11:$I$11,'Credit &amp; Surety CS'!$I$11)</c:f>
              <c:numCache>
                <c:formatCode>0</c:formatCode>
                <c:ptCount val="3"/>
                <c:pt idx="0">
                  <c:v>12</c:v>
                </c:pt>
                <c:pt idx="1">
                  <c:v>24</c:v>
                </c:pt>
                <c:pt idx="2">
                  <c:v>24</c:v>
                </c:pt>
              </c:numCache>
            </c:numRef>
          </c:xVal>
          <c:yVal>
            <c:numRef>
              <c:f>('Credit &amp; Surety CS'!$H$26:$I$26,'Credit &amp; Surety CS'!$F$65)</c:f>
              <c:numCache>
                <c:formatCode>0%</c:formatCode>
                <c:ptCount val="3"/>
                <c:pt idx="0">
                  <c:v>7.8585906435062136E-2</c:v>
                </c:pt>
                <c:pt idx="1">
                  <c:v>0.23255994699622598</c:v>
                </c:pt>
                <c:pt idx="2">
                  <c:v>0.57024546574094659</c:v>
                </c:pt>
              </c:numCache>
            </c:numRef>
          </c:yVal>
          <c:smooth val="0"/>
          <c:extLst>
            <c:ext xmlns:c16="http://schemas.microsoft.com/office/drawing/2014/chart" uri="{C3380CC4-5D6E-409C-BE32-E72D297353CC}">
              <c16:uniqueId val="{00000023-E07B-4384-9666-9A321BE11A90}"/>
            </c:ext>
          </c:extLst>
        </c:ser>
        <c:ser>
          <c:idx val="50"/>
          <c:order val="11"/>
          <c:tx>
            <c:strRef>
              <c:f>'Credit &amp; Surety CS'!$D$27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CS'!$D$27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{7FEA837F-6A22-48C1-8293-46A63A5CE67A}</c15:txfldGUID>
                      <c15:f>'Credit &amp; Surety CS'!$D$27</c15:f>
                      <c15:dlblFieldTableCache>
                        <c:ptCount val="1"/>
                        <c:pt idx="0">
                          <c:v>2022</c:v>
                        </c:pt>
                      </c15:dlblFieldTableCache>
                    </c15:dlblFTEntry>
                  </c15:dlblFieldTable>
                  <c15:showDataLabelsRange val="0"/>
                </c:ext>
                <c:ext xmlns:c16="http://schemas.microsoft.com/office/drawing/2014/chart" uri="{C3380CC4-5D6E-409C-BE32-E72D297353CC}">
                  <c16:uniqueId val="{00000024-E07B-4384-9666-9A321BE11A9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CS'!$H$11,'Credit &amp; Surety CS'!$H$11)</c:f>
              <c:numCache>
                <c:formatCode>0</c:formatCode>
                <c:ptCount val="2"/>
                <c:pt idx="0">
                  <c:v>12</c:v>
                </c:pt>
                <c:pt idx="1">
                  <c:v>12</c:v>
                </c:pt>
              </c:numCache>
            </c:numRef>
          </c:xVal>
          <c:yVal>
            <c:numRef>
              <c:f>('Credit &amp; Surety CS'!$H$27,'Credit &amp; Surety CS'!$F$66)</c:f>
              <c:numCache>
                <c:formatCode>0%</c:formatCode>
                <c:ptCount val="2"/>
                <c:pt idx="0">
                  <c:v>0.14416160904352582</c:v>
                </c:pt>
                <c:pt idx="1">
                  <c:v>0.50289573639742424</c:v>
                </c:pt>
              </c:numCache>
            </c:numRef>
          </c:yVal>
          <c:smooth val="0"/>
          <c:extLst>
            <c:ext xmlns:c16="http://schemas.microsoft.com/office/drawing/2014/chart" uri="{C3380CC4-5D6E-409C-BE32-E72D297353CC}">
              <c16:uniqueId val="{00000025-E07B-4384-9666-9A321BE11A9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CS'!$H$50</c:f>
              <c:strCache>
                <c:ptCount val="1"/>
                <c:pt idx="0">
                  <c:v>Paid Losses</c:v>
                </c:pt>
              </c:strCache>
            </c:strRef>
          </c:tx>
          <c:spPr>
            <a:solidFill>
              <a:srgbClr val="C1BDDC"/>
            </a:solidFill>
            <a:ln w="3175">
              <a:solidFill>
                <a:srgbClr val="FFFFFF"/>
              </a:solidFill>
              <a:prstDash val="solid"/>
            </a:ln>
          </c:spPr>
          <c:invertIfNegative val="0"/>
          <c:cat>
            <c:numRef>
              <c:f>'Credit &amp; Surety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CS'!$H$51:$H$66</c:f>
              <c:numCache>
                <c:formatCode>0%</c:formatCode>
                <c:ptCount val="16"/>
                <c:pt idx="0">
                  <c:v>0.39155658498790491</c:v>
                </c:pt>
                <c:pt idx="1">
                  <c:v>0.58485910840970745</c:v>
                </c:pt>
                <c:pt idx="2">
                  <c:v>0.28542176816752579</c:v>
                </c:pt>
                <c:pt idx="3">
                  <c:v>0.19597562972297752</c:v>
                </c:pt>
                <c:pt idx="4">
                  <c:v>0.22224174852732212</c:v>
                </c:pt>
                <c:pt idx="5">
                  <c:v>0.31076891820143626</c:v>
                </c:pt>
                <c:pt idx="6">
                  <c:v>0.28580775909288425</c:v>
                </c:pt>
                <c:pt idx="7">
                  <c:v>0.31248434039034051</c:v>
                </c:pt>
                <c:pt idx="8">
                  <c:v>0.6795366672372658</c:v>
                </c:pt>
                <c:pt idx="9">
                  <c:v>0.47827559112225432</c:v>
                </c:pt>
                <c:pt idx="10">
                  <c:v>0.51682850005418368</c:v>
                </c:pt>
                <c:pt idx="11">
                  <c:v>0.24745057514728375</c:v>
                </c:pt>
                <c:pt idx="12">
                  <c:v>0.5474236281192898</c:v>
                </c:pt>
                <c:pt idx="13">
                  <c:v>0.33679839253494315</c:v>
                </c:pt>
                <c:pt idx="14">
                  <c:v>1.0283604746458801E-2</c:v>
                </c:pt>
                <c:pt idx="15">
                  <c:v>4.5863351597628954E-4</c:v>
                </c:pt>
              </c:numCache>
            </c:numRef>
          </c:val>
          <c:extLst>
            <c:ext xmlns:c16="http://schemas.microsoft.com/office/drawing/2014/chart" uri="{C3380CC4-5D6E-409C-BE32-E72D297353CC}">
              <c16:uniqueId val="{00000000-A88A-467F-AFB5-0E18A1CB67A9}"/>
            </c:ext>
          </c:extLst>
        </c:ser>
        <c:ser>
          <c:idx val="2"/>
          <c:order val="2"/>
          <c:tx>
            <c:strRef>
              <c:f>'Credit &amp; Surety CS'!$I$50</c:f>
              <c:strCache>
                <c:ptCount val="1"/>
                <c:pt idx="0">
                  <c:v>Case Reserves</c:v>
                </c:pt>
              </c:strCache>
            </c:strRef>
          </c:tx>
          <c:spPr>
            <a:solidFill>
              <a:srgbClr val="FCAF86"/>
            </a:solidFill>
            <a:ln w="12700">
              <a:solidFill>
                <a:srgbClr val="FFFFFF"/>
              </a:solidFill>
              <a:prstDash val="solid"/>
            </a:ln>
          </c:spPr>
          <c:invertIfNegative val="0"/>
          <c:cat>
            <c:numRef>
              <c:f>'Credit &amp; Surety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CS'!$I$51:$I$66</c:f>
              <c:numCache>
                <c:formatCode>0%</c:formatCode>
                <c:ptCount val="16"/>
                <c:pt idx="0">
                  <c:v>7.944832425827137E-4</c:v>
                </c:pt>
                <c:pt idx="1">
                  <c:v>2.8628330863649789E-5</c:v>
                </c:pt>
                <c:pt idx="2">
                  <c:v>6.2643598134411727E-5</c:v>
                </c:pt>
                <c:pt idx="3">
                  <c:v>1.1086420998065543E-3</c:v>
                </c:pt>
                <c:pt idx="4">
                  <c:v>5.2209324959741951E-4</c:v>
                </c:pt>
                <c:pt idx="5">
                  <c:v>5.1850795117316384E-3</c:v>
                </c:pt>
                <c:pt idx="6">
                  <c:v>-8.6973219851380484E-3</c:v>
                </c:pt>
                <c:pt idx="7">
                  <c:v>6.3983696605218925E-3</c:v>
                </c:pt>
                <c:pt idx="8">
                  <c:v>1.0613192282064979E-2</c:v>
                </c:pt>
                <c:pt idx="9">
                  <c:v>8.6395401826456483E-2</c:v>
                </c:pt>
                <c:pt idx="10">
                  <c:v>-1.4229671327172445E-2</c:v>
                </c:pt>
                <c:pt idx="11">
                  <c:v>7.3662884468373047E-2</c:v>
                </c:pt>
                <c:pt idx="12">
                  <c:v>0.12147282107739706</c:v>
                </c:pt>
                <c:pt idx="13">
                  <c:v>4.8952884391906301E-2</c:v>
                </c:pt>
                <c:pt idx="14">
                  <c:v>0.22227634224976719</c:v>
                </c:pt>
                <c:pt idx="15">
                  <c:v>0.14370297552754951</c:v>
                </c:pt>
              </c:numCache>
            </c:numRef>
          </c:val>
          <c:extLst>
            <c:ext xmlns:c16="http://schemas.microsoft.com/office/drawing/2014/chart" uri="{C3380CC4-5D6E-409C-BE32-E72D297353CC}">
              <c16:uniqueId val="{00000001-A88A-467F-AFB5-0E18A1CB67A9}"/>
            </c:ext>
          </c:extLst>
        </c:ser>
        <c:ser>
          <c:idx val="3"/>
          <c:order val="3"/>
          <c:tx>
            <c:strRef>
              <c:f>'Credit &amp; Surety CS'!$J$50</c:f>
              <c:strCache>
                <c:ptCount val="1"/>
                <c:pt idx="0">
                  <c:v>IBNR</c:v>
                </c:pt>
              </c:strCache>
            </c:strRef>
          </c:tx>
          <c:spPr>
            <a:solidFill>
              <a:srgbClr val="A3D6D5"/>
            </a:solidFill>
            <a:ln w="12700">
              <a:solidFill>
                <a:srgbClr val="FFFFFF"/>
              </a:solidFill>
              <a:prstDash val="solid"/>
            </a:ln>
          </c:spPr>
          <c:invertIfNegative val="0"/>
          <c:cat>
            <c:numRef>
              <c:f>'Credit &amp; Surety CS'!$D$12:$D$28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CS'!$J$51:$J$66</c:f>
              <c:numCache>
                <c:formatCode>0%</c:formatCode>
                <c:ptCount val="16"/>
                <c:pt idx="0">
                  <c:v>7.4270789813999716E-5</c:v>
                </c:pt>
                <c:pt idx="1">
                  <c:v>-1.2048346843052766E-4</c:v>
                </c:pt>
                <c:pt idx="2">
                  <c:v>-6.1481214922540141E-9</c:v>
                </c:pt>
                <c:pt idx="3">
                  <c:v>-2.3449409555580067E-9</c:v>
                </c:pt>
                <c:pt idx="4">
                  <c:v>1.4377139781631563E-3</c:v>
                </c:pt>
                <c:pt idx="5">
                  <c:v>1.6582167648523276E-3</c:v>
                </c:pt>
                <c:pt idx="6">
                  <c:v>2.7203828895584312E-3</c:v>
                </c:pt>
                <c:pt idx="7">
                  <c:v>6.8308532067361235E-3</c:v>
                </c:pt>
                <c:pt idx="8">
                  <c:v>1.2485302208584109E-2</c:v>
                </c:pt>
                <c:pt idx="9">
                  <c:v>2.5028162665098729E-2</c:v>
                </c:pt>
                <c:pt idx="10">
                  <c:v>4.6243804030343852E-2</c:v>
                </c:pt>
                <c:pt idx="11">
                  <c:v>8.073541707408477E-2</c:v>
                </c:pt>
                <c:pt idx="12">
                  <c:v>0.12482010093868449</c:v>
                </c:pt>
                <c:pt idx="13">
                  <c:v>0.26622563546358291</c:v>
                </c:pt>
                <c:pt idx="14">
                  <c:v>0.33768551874472064</c:v>
                </c:pt>
                <c:pt idx="15">
                  <c:v>0.35873412735389859</c:v>
                </c:pt>
              </c:numCache>
            </c:numRef>
          </c:val>
          <c:extLst>
            <c:ext xmlns:c16="http://schemas.microsoft.com/office/drawing/2014/chart" uri="{C3380CC4-5D6E-409C-BE32-E72D297353CC}">
              <c16:uniqueId val="{00000002-A88A-467F-AFB5-0E18A1CB67A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CS'!$F$12:$F$27</c:f>
              <c:numCache>
                <c:formatCode>#,##0</c:formatCode>
                <c:ptCount val="16"/>
                <c:pt idx="0">
                  <c:v>133.81594601054539</c:v>
                </c:pt>
                <c:pt idx="1">
                  <c:v>163.20065622005501</c:v>
                </c:pt>
                <c:pt idx="2">
                  <c:v>109.63409435112548</c:v>
                </c:pt>
                <c:pt idx="3">
                  <c:v>149.00648938073203</c:v>
                </c:pt>
                <c:pt idx="4">
                  <c:v>202.20898156186988</c:v>
                </c:pt>
                <c:pt idx="5">
                  <c:v>205.46772767803046</c:v>
                </c:pt>
                <c:pt idx="6">
                  <c:v>266.00858491205702</c:v>
                </c:pt>
                <c:pt idx="7">
                  <c:v>303.83113740420083</c:v>
                </c:pt>
                <c:pt idx="8">
                  <c:v>322.13473720243366</c:v>
                </c:pt>
                <c:pt idx="9">
                  <c:v>318.68505362231457</c:v>
                </c:pt>
                <c:pt idx="10">
                  <c:v>333.9647644955669</c:v>
                </c:pt>
                <c:pt idx="11">
                  <c:v>366.57690847409305</c:v>
                </c:pt>
                <c:pt idx="12">
                  <c:v>366.7446134768212</c:v>
                </c:pt>
                <c:pt idx="13">
                  <c:v>253.84215531964756</c:v>
                </c:pt>
                <c:pt idx="14">
                  <c:v>255.59158003229467</c:v>
                </c:pt>
                <c:pt idx="15">
                  <c:v>151.68796142242778</c:v>
                </c:pt>
              </c:numCache>
            </c:numRef>
          </c:val>
          <c:smooth val="0"/>
          <c:extLst>
            <c:ext xmlns:c16="http://schemas.microsoft.com/office/drawing/2014/chart" uri="{C3380CC4-5D6E-409C-BE32-E72D297353CC}">
              <c16:uniqueId val="{00000003-A88A-467F-AFB5-0E18A1CB67A9}"/>
            </c:ext>
          </c:extLst>
        </c:ser>
        <c:ser>
          <c:idx val="4"/>
          <c:order val="4"/>
          <c:tx>
            <c:strRef>
              <c:f>'Credit &amp; Surety CS'!$B$9</c:f>
              <c:strCache>
                <c:ptCount val="1"/>
                <c:pt idx="0">
                  <c:v>Written Premium</c:v>
                </c:pt>
              </c:strCache>
            </c:strRef>
          </c:tx>
          <c:marker>
            <c:symbol val="star"/>
            <c:size val="7"/>
            <c:spPr>
              <a:noFill/>
              <a:ln>
                <a:solidFill>
                  <a:srgbClr val="A29FCC"/>
                </a:solidFill>
                <a:prstDash val="solid"/>
              </a:ln>
            </c:spPr>
          </c:marker>
          <c:cat>
            <c:numRef>
              <c:f>'Credit &amp; Surety CS'!$D$12:$D$27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'Credit &amp; Surety CS'!$B$12:$B$27</c:f>
            </c:numRef>
          </c:val>
          <c:smooth val="0"/>
          <c:extLst>
            <c:ext xmlns:c16="http://schemas.microsoft.com/office/drawing/2014/chart" uri="{C3380CC4-5D6E-409C-BE32-E72D297353CC}">
              <c16:uniqueId val="{00000004-A88A-467F-AFB5-0E18A1CB67A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lines&amp;multilines'!$D$16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5F0-4D2D-9EC0-D8F10386BB1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5F0-4D2D-9EC0-D8F10386BB12}"/>
              </c:ext>
            </c:extLst>
          </c:dPt>
          <c:dLbls>
            <c:dLbl>
              <c:idx val="12"/>
              <c:tx>
                <c:strRef>
                  <c:f>'Various other lines&amp;multilines'!$D$16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{60041B04-1112-43A2-83A1-794E43E239CD}</c15:txfldGUID>
                      <c15:f>'Various other lines&amp;multilines'!$D$16</c15:f>
                      <c15:dlblFieldTableCache>
                        <c:ptCount val="1"/>
                        <c:pt idx="0">
                          <c:v>2011</c:v>
                        </c:pt>
                      </c15:dlblFieldTableCache>
                    </c15:dlblFTEntry>
                  </c15:dlblFieldTable>
                  <c15:showDataLabelsRange val="0"/>
                </c:ext>
                <c:ext xmlns:c16="http://schemas.microsoft.com/office/drawing/2014/chart" uri="{C3380CC4-5D6E-409C-BE32-E72D297353CC}">
                  <c16:uniqueId val="{00000002-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lines&amp;multilines'!$H$11:$S$11,'Various other lines&amp;multilines'!$S$11)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lines&amp;multilines'!$H$16:$S$16,'Various other lines&amp;multilines'!$F$55)</c:f>
              <c:numCache>
                <c:formatCode>0%</c:formatCode>
                <c:ptCount val="13"/>
                <c:pt idx="0">
                  <c:v>2.310321516103328E-2</c:v>
                </c:pt>
                <c:pt idx="1">
                  <c:v>0.33528989890970229</c:v>
                </c:pt>
                <c:pt idx="2">
                  <c:v>0.38862677473922969</c:v>
                </c:pt>
                <c:pt idx="3">
                  <c:v>0.63359116440447638</c:v>
                </c:pt>
                <c:pt idx="4">
                  <c:v>0.63942173181704443</c:v>
                </c:pt>
                <c:pt idx="5">
                  <c:v>0.66913143050259016</c:v>
                </c:pt>
                <c:pt idx="6">
                  <c:v>0.67359424486801767</c:v>
                </c:pt>
                <c:pt idx="7">
                  <c:v>0.68018919545960677</c:v>
                </c:pt>
                <c:pt idx="8">
                  <c:v>0.67814922043316062</c:v>
                </c:pt>
                <c:pt idx="9">
                  <c:v>0.66917176612550466</c:v>
                </c:pt>
                <c:pt idx="10">
                  <c:v>0.69417335539062519</c:v>
                </c:pt>
                <c:pt idx="11">
                  <c:v>0.64626691345032794</c:v>
                </c:pt>
                <c:pt idx="12">
                  <c:v>0.60322204990631767</c:v>
                </c:pt>
              </c:numCache>
            </c:numRef>
          </c:yVal>
          <c:smooth val="0"/>
          <c:extLst>
            <c:ext xmlns:c16="http://schemas.microsoft.com/office/drawing/2014/chart" uri="{C3380CC4-5D6E-409C-BE32-E72D297353CC}">
              <c16:uniqueId val="{00000003-05F0-4D2D-9EC0-D8F10386BB12}"/>
            </c:ext>
          </c:extLst>
        </c:ser>
        <c:ser>
          <c:idx val="40"/>
          <c:order val="1"/>
          <c:tx>
            <c:strRef>
              <c:f>'Various other lines&amp;multilines'!$D$17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5F0-4D2D-9EC0-D8F10386BB1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5F0-4D2D-9EC0-D8F10386BB12}"/>
              </c:ext>
            </c:extLst>
          </c:dPt>
          <c:dLbls>
            <c:dLbl>
              <c:idx val="11"/>
              <c:tx>
                <c:strRef>
                  <c:f>'Various other lines&amp;multilines'!$D$17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{3460741E-0762-4C06-922B-50D419A9E94A}</c15:txfldGUID>
                      <c15:f>'Various other lines&amp;multilines'!$D$17</c15:f>
                      <c15:dlblFieldTableCache>
                        <c:ptCount val="1"/>
                        <c:pt idx="0">
                          <c:v>2012</c:v>
                        </c:pt>
                      </c15:dlblFieldTableCache>
                    </c15:dlblFTEntry>
                  </c15:dlblFieldTable>
                  <c15:showDataLabelsRange val="0"/>
                </c:ext>
                <c:ext xmlns:c16="http://schemas.microsoft.com/office/drawing/2014/chart" uri="{C3380CC4-5D6E-409C-BE32-E72D297353CC}">
                  <c16:uniqueId val="{00000006-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lines&amp;multilines'!$H$11:$R$11,'Various other lines&amp;multilines'!$R$11)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lines&amp;multilines'!$H$17:$R$17,'Various other lines&amp;multilines'!$F$56)</c:f>
              <c:numCache>
                <c:formatCode>0%</c:formatCode>
                <c:ptCount val="12"/>
                <c:pt idx="0">
                  <c:v>1.8250545650906445E-4</c:v>
                </c:pt>
                <c:pt idx="1">
                  <c:v>8.0107079462023011E-3</c:v>
                </c:pt>
                <c:pt idx="2">
                  <c:v>8.2953831569064287E-3</c:v>
                </c:pt>
                <c:pt idx="3">
                  <c:v>7.8146945270188683E-3</c:v>
                </c:pt>
                <c:pt idx="4">
                  <c:v>7.9120051314877215E-3</c:v>
                </c:pt>
                <c:pt idx="5">
                  <c:v>8.0345425620506929E-3</c:v>
                </c:pt>
                <c:pt idx="6">
                  <c:v>7.6946545356539695E-3</c:v>
                </c:pt>
                <c:pt idx="7">
                  <c:v>7.5737451919723761E-3</c:v>
                </c:pt>
                <c:pt idx="8">
                  <c:v>5.0276648643837584E-3</c:v>
                </c:pt>
                <c:pt idx="9">
                  <c:v>5.0258294435086151E-3</c:v>
                </c:pt>
                <c:pt idx="10">
                  <c:v>5.0104052503729549E-3</c:v>
                </c:pt>
                <c:pt idx="11">
                  <c:v>5.0109019336032467E-3</c:v>
                </c:pt>
              </c:numCache>
            </c:numRef>
          </c:yVal>
          <c:smooth val="0"/>
          <c:extLst>
            <c:ext xmlns:c16="http://schemas.microsoft.com/office/drawing/2014/chart" uri="{C3380CC4-5D6E-409C-BE32-E72D297353CC}">
              <c16:uniqueId val="{00000007-05F0-4D2D-9EC0-D8F10386BB12}"/>
            </c:ext>
          </c:extLst>
        </c:ser>
        <c:ser>
          <c:idx val="41"/>
          <c:order val="2"/>
          <c:tx>
            <c:strRef>
              <c:f>'Various other lines&amp;multilines'!$D$18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5F0-4D2D-9EC0-D8F10386BB12}"/>
              </c:ext>
            </c:extLst>
          </c:dPt>
          <c:dLbls>
            <c:dLbl>
              <c:idx val="10"/>
              <c:tx>
                <c:strRef>
                  <c:f>'Various other lines&amp;multilines'!$D$18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{7D5D172D-A5E0-45EA-B316-5435D7C6C417}</c15:txfldGUID>
                      <c15:f>'Various other lines&amp;multilines'!$D$18</c15:f>
                      <c15:dlblFieldTableCache>
                        <c:ptCount val="1"/>
                        <c:pt idx="0">
                          <c:v>2013</c:v>
                        </c:pt>
                      </c15:dlblFieldTableCache>
                    </c15:dlblFTEntry>
                  </c15:dlblFieldTable>
                  <c15:showDataLabelsRange val="0"/>
                </c:ext>
                <c:ext xmlns:c16="http://schemas.microsoft.com/office/drawing/2014/chart" uri="{C3380CC4-5D6E-409C-BE32-E72D297353CC}">
                  <c16:uniqueId val="{00000009-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lines&amp;multilines'!$H$11:$Q$11,'Various other lines&amp;multilines'!$Q$11)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lines&amp;multilines'!$H$18:$Q$18,'Various other lines&amp;multilines'!$F$57)</c:f>
              <c:numCache>
                <c:formatCode>0%</c:formatCode>
                <c:ptCount val="11"/>
                <c:pt idx="0">
                  <c:v>9.160934321740203E-3</c:v>
                </c:pt>
                <c:pt idx="1">
                  <c:v>1.6210975729322129E-2</c:v>
                </c:pt>
                <c:pt idx="2">
                  <c:v>2.6325360413272575E-2</c:v>
                </c:pt>
                <c:pt idx="3">
                  <c:v>1.7419114012877632E-2</c:v>
                </c:pt>
                <c:pt idx="4">
                  <c:v>1.7445585589725355E-2</c:v>
                </c:pt>
                <c:pt idx="5">
                  <c:v>1.6027473045579121E-2</c:v>
                </c:pt>
                <c:pt idx="6">
                  <c:v>1.5838177984257143E-2</c:v>
                </c:pt>
                <c:pt idx="7">
                  <c:v>1.2171734790365346E-2</c:v>
                </c:pt>
                <c:pt idx="8">
                  <c:v>1.1959123205131445E-2</c:v>
                </c:pt>
                <c:pt idx="9">
                  <c:v>1.2003340421446929E-2</c:v>
                </c:pt>
                <c:pt idx="10">
                  <c:v>1.2003386372878642E-2</c:v>
                </c:pt>
              </c:numCache>
            </c:numRef>
          </c:yVal>
          <c:smooth val="0"/>
          <c:extLst>
            <c:ext xmlns:c16="http://schemas.microsoft.com/office/drawing/2014/chart" uri="{C3380CC4-5D6E-409C-BE32-E72D297353CC}">
              <c16:uniqueId val="{0000000A-05F0-4D2D-9EC0-D8F10386BB12}"/>
            </c:ext>
          </c:extLst>
        </c:ser>
        <c:ser>
          <c:idx val="42"/>
          <c:order val="3"/>
          <c:tx>
            <c:strRef>
              <c:f>'Various other lines&amp;multilines'!$D$19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5F0-4D2D-9EC0-D8F10386BB12}"/>
              </c:ext>
            </c:extLst>
          </c:dPt>
          <c:dLbls>
            <c:dLbl>
              <c:idx val="9"/>
              <c:tx>
                <c:strRef>
                  <c:f>'Various other lines&amp;multilines'!$D$19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{53EBFF69-C33E-484B-8B26-334A2E3C0025}</c15:txfldGUID>
                      <c15:f>'Various other lines&amp;multilines'!$D$19</c15:f>
                      <c15:dlblFieldTableCache>
                        <c:ptCount val="1"/>
                        <c:pt idx="0">
                          <c:v>2014</c:v>
                        </c:pt>
                      </c15:dlblFieldTableCache>
                    </c15:dlblFTEntry>
                  </c15:dlblFieldTable>
                  <c15:showDataLabelsRange val="0"/>
                </c:ext>
                <c:ext xmlns:c16="http://schemas.microsoft.com/office/drawing/2014/chart" uri="{C3380CC4-5D6E-409C-BE32-E72D297353CC}">
                  <c16:uniqueId val="{0000000C-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lines&amp;multilines'!$H$11:$P$11,'Various other lines&amp;multilines'!$P$11)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lines&amp;multilines'!$H$19:$P$19,'Various other lines&amp;multilines'!$F$58)</c:f>
              <c:numCache>
                <c:formatCode>0%</c:formatCode>
                <c:ptCount val="10"/>
                <c:pt idx="0">
                  <c:v>3.595982767957881E-2</c:v>
                </c:pt>
                <c:pt idx="1">
                  <c:v>6.0318742355027648E-2</c:v>
                </c:pt>
                <c:pt idx="2">
                  <c:v>6.7419889458085941E-2</c:v>
                </c:pt>
                <c:pt idx="3">
                  <c:v>6.0396908978415945E-2</c:v>
                </c:pt>
                <c:pt idx="4">
                  <c:v>9.1254227979603142E-2</c:v>
                </c:pt>
                <c:pt idx="5">
                  <c:v>9.1008859550938764E-2</c:v>
                </c:pt>
                <c:pt idx="6">
                  <c:v>9.1567600930809651E-2</c:v>
                </c:pt>
                <c:pt idx="7">
                  <c:v>9.1622939288612523E-2</c:v>
                </c:pt>
                <c:pt idx="8">
                  <c:v>9.1623299042559947E-2</c:v>
                </c:pt>
                <c:pt idx="9">
                  <c:v>9.564497982681959E-2</c:v>
                </c:pt>
              </c:numCache>
            </c:numRef>
          </c:yVal>
          <c:smooth val="0"/>
          <c:extLst>
            <c:ext xmlns:c16="http://schemas.microsoft.com/office/drawing/2014/chart" uri="{C3380CC4-5D6E-409C-BE32-E72D297353CC}">
              <c16:uniqueId val="{0000000D-05F0-4D2D-9EC0-D8F10386BB12}"/>
            </c:ext>
          </c:extLst>
        </c:ser>
        <c:ser>
          <c:idx val="43"/>
          <c:order val="4"/>
          <c:tx>
            <c:strRef>
              <c:f>'Various other lines&amp;multilines'!$D$20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5F0-4D2D-9EC0-D8F10386BB1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5F0-4D2D-9EC0-D8F10386BB12}"/>
              </c:ext>
            </c:extLst>
          </c:dPt>
          <c:dLbls>
            <c:dLbl>
              <c:idx val="8"/>
              <c:tx>
                <c:strRef>
                  <c:f>'Various other lines&amp;multilines'!$D$20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{A349572C-DB0C-457D-B269-25EDE47E5FE7}</c15:txfldGUID>
                      <c15:f>'Various other lines&amp;multilines'!$D$20</c15:f>
                      <c15:dlblFieldTableCache>
                        <c:ptCount val="1"/>
                        <c:pt idx="0">
                          <c:v>2015</c:v>
                        </c:pt>
                      </c15:dlblFieldTableCache>
                    </c15:dlblFTEntry>
                  </c15:dlblFieldTable>
                  <c15:showDataLabelsRange val="0"/>
                </c:ext>
                <c:ext xmlns:c16="http://schemas.microsoft.com/office/drawing/2014/chart" uri="{C3380CC4-5D6E-409C-BE32-E72D297353CC}">
                  <c16:uniqueId val="{00000010-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lines&amp;multilines'!$H$11:$O$11,'Various other lines&amp;multilines'!$O$11)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lines&amp;multilines'!$H$20:$O$20,'Various other lines&amp;multilines'!$F$59)</c:f>
              <c:numCache>
                <c:formatCode>0%</c:formatCode>
                <c:ptCount val="9"/>
                <c:pt idx="0">
                  <c:v>3.558048201184806E-5</c:v>
                </c:pt>
                <c:pt idx="1">
                  <c:v>0.17677457955910808</c:v>
                </c:pt>
                <c:pt idx="2">
                  <c:v>0.18742338489607996</c:v>
                </c:pt>
                <c:pt idx="3">
                  <c:v>0.16744395800379044</c:v>
                </c:pt>
                <c:pt idx="4">
                  <c:v>0.16471471671960031</c:v>
                </c:pt>
                <c:pt idx="5">
                  <c:v>0.1642237038604957</c:v>
                </c:pt>
                <c:pt idx="6">
                  <c:v>0.16482273989043672</c:v>
                </c:pt>
                <c:pt idx="7">
                  <c:v>0.16471416190700555</c:v>
                </c:pt>
                <c:pt idx="8">
                  <c:v>0.16775118485501958</c:v>
                </c:pt>
              </c:numCache>
            </c:numRef>
          </c:yVal>
          <c:smooth val="0"/>
          <c:extLst>
            <c:ext xmlns:c16="http://schemas.microsoft.com/office/drawing/2014/chart" uri="{C3380CC4-5D6E-409C-BE32-E72D297353CC}">
              <c16:uniqueId val="{00000011-05F0-4D2D-9EC0-D8F10386BB12}"/>
            </c:ext>
          </c:extLst>
        </c:ser>
        <c:ser>
          <c:idx val="44"/>
          <c:order val="5"/>
          <c:tx>
            <c:strRef>
              <c:f>'Various other lines&amp;multilines'!$D$21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5F0-4D2D-9EC0-D8F10386BB12}"/>
              </c:ext>
            </c:extLst>
          </c:dPt>
          <c:dLbls>
            <c:dLbl>
              <c:idx val="7"/>
              <c:tx>
                <c:strRef>
                  <c:f>'Various other lines&amp;multilines'!$D$21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{0C5F233D-A4B0-4BDC-AE1C-FF3D4FD0871D}</c15:txfldGUID>
                      <c15:f>'Various other lines&amp;multilines'!$D$21</c15:f>
                      <c15:dlblFieldTableCache>
                        <c:ptCount val="1"/>
                        <c:pt idx="0">
                          <c:v>2016</c:v>
                        </c:pt>
                      </c15:dlblFieldTableCache>
                    </c15:dlblFTEntry>
                  </c15:dlblFieldTable>
                  <c15:showDataLabelsRange val="0"/>
                </c:ext>
                <c:ext xmlns:c16="http://schemas.microsoft.com/office/drawing/2014/chart" uri="{C3380CC4-5D6E-409C-BE32-E72D297353CC}">
                  <c16:uniqueId val="{00000013-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lines&amp;multilines'!$H$11:$N$11,'Various other lines&amp;multilines'!$N$11)</c:f>
              <c:numCache>
                <c:formatCode>0</c:formatCode>
                <c:ptCount val="8"/>
                <c:pt idx="0">
                  <c:v>12</c:v>
                </c:pt>
                <c:pt idx="1">
                  <c:v>24</c:v>
                </c:pt>
                <c:pt idx="2">
                  <c:v>36</c:v>
                </c:pt>
                <c:pt idx="3">
                  <c:v>48</c:v>
                </c:pt>
                <c:pt idx="4">
                  <c:v>60</c:v>
                </c:pt>
                <c:pt idx="5">
                  <c:v>72</c:v>
                </c:pt>
                <c:pt idx="6">
                  <c:v>84</c:v>
                </c:pt>
                <c:pt idx="7">
                  <c:v>84</c:v>
                </c:pt>
              </c:numCache>
            </c:numRef>
          </c:xVal>
          <c:yVal>
            <c:numRef>
              <c:f>('Various other lines&amp;multilines'!$H$21:$N$21,'Various other lines&amp;multilines'!$F$60)</c:f>
              <c:numCache>
                <c:formatCode>0%</c:formatCode>
                <c:ptCount val="8"/>
                <c:pt idx="0">
                  <c:v>3.2819198928205666E-2</c:v>
                </c:pt>
                <c:pt idx="1">
                  <c:v>0.29905011303161771</c:v>
                </c:pt>
                <c:pt idx="2">
                  <c:v>0.43852470152313761</c:v>
                </c:pt>
                <c:pt idx="3">
                  <c:v>0.40211846612636282</c:v>
                </c:pt>
                <c:pt idx="4">
                  <c:v>0.41321448118516013</c:v>
                </c:pt>
                <c:pt idx="5">
                  <c:v>0.41539653656023579</c:v>
                </c:pt>
                <c:pt idx="6">
                  <c:v>0.39802908177098856</c:v>
                </c:pt>
                <c:pt idx="7">
                  <c:v>0.40103085272975436</c:v>
                </c:pt>
              </c:numCache>
            </c:numRef>
          </c:yVal>
          <c:smooth val="0"/>
          <c:extLst>
            <c:ext xmlns:c16="http://schemas.microsoft.com/office/drawing/2014/chart" uri="{C3380CC4-5D6E-409C-BE32-E72D297353CC}">
              <c16:uniqueId val="{00000014-05F0-4D2D-9EC0-D8F10386BB12}"/>
            </c:ext>
          </c:extLst>
        </c:ser>
        <c:ser>
          <c:idx val="45"/>
          <c:order val="6"/>
          <c:tx>
            <c:strRef>
              <c:f>'Various other lines&amp;multilines'!$D$22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5F0-4D2D-9EC0-D8F10386BB12}"/>
              </c:ext>
            </c:extLst>
          </c:dPt>
          <c:dLbls>
            <c:dLbl>
              <c:idx val="6"/>
              <c:tx>
                <c:strRef>
                  <c:f>'Various other lines&amp;multilines'!$D$22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{2F37E519-2E68-4824-BAA1-E037AE21CC09}</c15:txfldGUID>
                      <c15:f>'Various other lines&amp;multilines'!$D$22</c15:f>
                      <c15:dlblFieldTableCache>
                        <c:ptCount val="1"/>
                        <c:pt idx="0">
                          <c:v>2017</c:v>
                        </c:pt>
                      </c15:dlblFieldTableCache>
                    </c15:dlblFTEntry>
                  </c15:dlblFieldTable>
                  <c15:showDataLabelsRange val="0"/>
                </c:ext>
                <c:ext xmlns:c16="http://schemas.microsoft.com/office/drawing/2014/chart" uri="{C3380CC4-5D6E-409C-BE32-E72D297353CC}">
                  <c16:uniqueId val="{00000016-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lines&amp;multilines'!$H$11:$M$11,'Various other lines&amp;multilines'!$M$11)</c:f>
              <c:numCache>
                <c:formatCode>0</c:formatCode>
                <c:ptCount val="7"/>
                <c:pt idx="0">
                  <c:v>12</c:v>
                </c:pt>
                <c:pt idx="1">
                  <c:v>24</c:v>
                </c:pt>
                <c:pt idx="2">
                  <c:v>36</c:v>
                </c:pt>
                <c:pt idx="3">
                  <c:v>48</c:v>
                </c:pt>
                <c:pt idx="4">
                  <c:v>60</c:v>
                </c:pt>
                <c:pt idx="5">
                  <c:v>72</c:v>
                </c:pt>
                <c:pt idx="6">
                  <c:v>72</c:v>
                </c:pt>
              </c:numCache>
            </c:numRef>
          </c:xVal>
          <c:yVal>
            <c:numRef>
              <c:f>('Various other lines&amp;multilines'!$H$22:$M$22,'Various other lines&amp;multilines'!$F$61)</c:f>
              <c:numCache>
                <c:formatCode>0%</c:formatCode>
                <c:ptCount val="7"/>
                <c:pt idx="0">
                  <c:v>2.1135882936423135E-2</c:v>
                </c:pt>
                <c:pt idx="1">
                  <c:v>5.2179074463271621E-2</c:v>
                </c:pt>
                <c:pt idx="2">
                  <c:v>6.9926300893832435E-2</c:v>
                </c:pt>
                <c:pt idx="3">
                  <c:v>6.9828742426926049E-2</c:v>
                </c:pt>
                <c:pt idx="4">
                  <c:v>6.9403973791717102E-2</c:v>
                </c:pt>
                <c:pt idx="5">
                  <c:v>6.9336857382091083E-2</c:v>
                </c:pt>
                <c:pt idx="6">
                  <c:v>8.5246850502764163E-2</c:v>
                </c:pt>
              </c:numCache>
            </c:numRef>
          </c:yVal>
          <c:smooth val="0"/>
          <c:extLst>
            <c:ext xmlns:c16="http://schemas.microsoft.com/office/drawing/2014/chart" uri="{C3380CC4-5D6E-409C-BE32-E72D297353CC}">
              <c16:uniqueId val="{00000017-05F0-4D2D-9EC0-D8F10386BB12}"/>
            </c:ext>
          </c:extLst>
        </c:ser>
        <c:ser>
          <c:idx val="46"/>
          <c:order val="7"/>
          <c:tx>
            <c:strRef>
              <c:f>'Various other lines&amp;multilines'!$D$23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5F0-4D2D-9EC0-D8F10386BB12}"/>
              </c:ext>
            </c:extLst>
          </c:dPt>
          <c:dLbls>
            <c:dLbl>
              <c:idx val="5"/>
              <c:tx>
                <c:strRef>
                  <c:f>'Various other lines&amp;multilines'!$D$23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{B1F429B3-CCE5-4E53-AFFF-7BD8FD9334F6}</c15:txfldGUID>
                      <c15:f>'Various other lines&amp;multilines'!$D$23</c15:f>
                      <c15:dlblFieldTableCache>
                        <c:ptCount val="1"/>
                        <c:pt idx="0">
                          <c:v>2018</c:v>
                        </c:pt>
                      </c15:dlblFieldTableCache>
                    </c15:dlblFTEntry>
                  </c15:dlblFieldTable>
                  <c15:showDataLabelsRange val="0"/>
                </c:ext>
                <c:ext xmlns:c16="http://schemas.microsoft.com/office/drawing/2014/chart" uri="{C3380CC4-5D6E-409C-BE32-E72D297353CC}">
                  <c16:uniqueId val="{00000019-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lines&amp;multilines'!$H$11:$L$11,'Various other lines&amp;multilines'!$L$11)</c:f>
              <c:numCache>
                <c:formatCode>0</c:formatCode>
                <c:ptCount val="6"/>
                <c:pt idx="0">
                  <c:v>12</c:v>
                </c:pt>
                <c:pt idx="1">
                  <c:v>24</c:v>
                </c:pt>
                <c:pt idx="2">
                  <c:v>36</c:v>
                </c:pt>
                <c:pt idx="3">
                  <c:v>48</c:v>
                </c:pt>
                <c:pt idx="4">
                  <c:v>60</c:v>
                </c:pt>
                <c:pt idx="5">
                  <c:v>60</c:v>
                </c:pt>
              </c:numCache>
            </c:numRef>
          </c:xVal>
          <c:yVal>
            <c:numRef>
              <c:f>('Various other lines&amp;multilines'!$H$23:$L$23,'Various other lines&amp;multilines'!$F$62)</c:f>
              <c:numCache>
                <c:formatCode>0%</c:formatCode>
                <c:ptCount val="6"/>
                <c:pt idx="0">
                  <c:v>8.873365076041792E-3</c:v>
                </c:pt>
                <c:pt idx="1">
                  <c:v>8.1954184614957112E-2</c:v>
                </c:pt>
                <c:pt idx="2">
                  <c:v>0.56063889527508393</c:v>
                </c:pt>
                <c:pt idx="3">
                  <c:v>0.64788226297195095</c:v>
                </c:pt>
                <c:pt idx="4">
                  <c:v>0.67675383863813132</c:v>
                </c:pt>
                <c:pt idx="5">
                  <c:v>0.72352976895944421</c:v>
                </c:pt>
              </c:numCache>
            </c:numRef>
          </c:yVal>
          <c:smooth val="0"/>
          <c:extLst>
            <c:ext xmlns:c16="http://schemas.microsoft.com/office/drawing/2014/chart" uri="{C3380CC4-5D6E-409C-BE32-E72D297353CC}">
              <c16:uniqueId val="{0000001A-05F0-4D2D-9EC0-D8F10386BB12}"/>
            </c:ext>
          </c:extLst>
        </c:ser>
        <c:ser>
          <c:idx val="47"/>
          <c:order val="8"/>
          <c:tx>
            <c:strRef>
              <c:f>'Various other lines&amp;multilines'!$D$24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5F0-4D2D-9EC0-D8F10386BB12}"/>
              </c:ext>
            </c:extLst>
          </c:dPt>
          <c:dLbls>
            <c:dLbl>
              <c:idx val="4"/>
              <c:tx>
                <c:strRef>
                  <c:f>'Various other lines&amp;multilines'!$D$24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{581E2421-D51D-4A21-BA57-06B9BD87B8E4}</c15:txfldGUID>
                      <c15:f>'Various other lines&amp;multilines'!$D$24</c15:f>
                      <c15:dlblFieldTableCache>
                        <c:ptCount val="1"/>
                        <c:pt idx="0">
                          <c:v>2019</c:v>
                        </c:pt>
                      </c15:dlblFieldTableCache>
                    </c15:dlblFTEntry>
                  </c15:dlblFieldTable>
                  <c15:showDataLabelsRange val="0"/>
                </c:ext>
                <c:ext xmlns:c16="http://schemas.microsoft.com/office/drawing/2014/chart" uri="{C3380CC4-5D6E-409C-BE32-E72D297353CC}">
                  <c16:uniqueId val="{0000001C-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lines&amp;multilines'!$H$11:$K$11,'Various other lines&amp;multilines'!$K$11)</c:f>
              <c:numCache>
                <c:formatCode>0</c:formatCode>
                <c:ptCount val="5"/>
                <c:pt idx="0">
                  <c:v>12</c:v>
                </c:pt>
                <c:pt idx="1">
                  <c:v>24</c:v>
                </c:pt>
                <c:pt idx="2">
                  <c:v>36</c:v>
                </c:pt>
                <c:pt idx="3">
                  <c:v>48</c:v>
                </c:pt>
                <c:pt idx="4">
                  <c:v>48</c:v>
                </c:pt>
              </c:numCache>
            </c:numRef>
          </c:xVal>
          <c:yVal>
            <c:numRef>
              <c:f>('Various other lines&amp;multilines'!$H$24:$K$24,'Various other lines&amp;multilines'!$F$63)</c:f>
              <c:numCache>
                <c:formatCode>0%</c:formatCode>
                <c:ptCount val="5"/>
                <c:pt idx="0">
                  <c:v>1.0861650502310057E-2</c:v>
                </c:pt>
                <c:pt idx="1">
                  <c:v>0.19439704439162558</c:v>
                </c:pt>
                <c:pt idx="2">
                  <c:v>0.43984128606365952</c:v>
                </c:pt>
                <c:pt idx="3">
                  <c:v>0.55063376900124028</c:v>
                </c:pt>
                <c:pt idx="4">
                  <c:v>0.83043312908659161</c:v>
                </c:pt>
              </c:numCache>
            </c:numRef>
          </c:yVal>
          <c:smooth val="0"/>
          <c:extLst>
            <c:ext xmlns:c16="http://schemas.microsoft.com/office/drawing/2014/chart" uri="{C3380CC4-5D6E-409C-BE32-E72D297353CC}">
              <c16:uniqueId val="{0000001D-05F0-4D2D-9EC0-D8F10386BB12}"/>
            </c:ext>
          </c:extLst>
        </c:ser>
        <c:ser>
          <c:idx val="48"/>
          <c:order val="9"/>
          <c:tx>
            <c:strRef>
              <c:f>'Various other lines&amp;multilines'!$D$25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5F0-4D2D-9EC0-D8F10386BB12}"/>
              </c:ext>
            </c:extLst>
          </c:dPt>
          <c:dLbls>
            <c:dLbl>
              <c:idx val="3"/>
              <c:tx>
                <c:strRef>
                  <c:f>'Various other lines&amp;multilines'!$D$25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{C8C0A13D-A66B-4F96-9569-D4F5C636B594}</c15:txfldGUID>
                      <c15:f>'Various other lines&amp;multilines'!$D$25</c15:f>
                      <c15:dlblFieldTableCache>
                        <c:ptCount val="1"/>
                        <c:pt idx="0">
                          <c:v>2020</c:v>
                        </c:pt>
                      </c15:dlblFieldTableCache>
                    </c15:dlblFTEntry>
                  </c15:dlblFieldTable>
                  <c15:showDataLabelsRange val="0"/>
                </c:ext>
                <c:ext xmlns:c16="http://schemas.microsoft.com/office/drawing/2014/chart" uri="{C3380CC4-5D6E-409C-BE32-E72D297353CC}">
                  <c16:uniqueId val="{0000001F-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lines&amp;multilines'!$H$11:$J$11,'Various other lines&amp;multilines'!$J$11)</c:f>
              <c:numCache>
                <c:formatCode>0</c:formatCode>
                <c:ptCount val="4"/>
                <c:pt idx="0">
                  <c:v>12</c:v>
                </c:pt>
                <c:pt idx="1">
                  <c:v>24</c:v>
                </c:pt>
                <c:pt idx="2">
                  <c:v>36</c:v>
                </c:pt>
                <c:pt idx="3">
                  <c:v>36</c:v>
                </c:pt>
              </c:numCache>
            </c:numRef>
          </c:xVal>
          <c:yVal>
            <c:numRef>
              <c:f>('Various other lines&amp;multilines'!$H$25:$J$25,'Various other lines&amp;multilines'!$F$64)</c:f>
              <c:numCache>
                <c:formatCode>0%</c:formatCode>
                <c:ptCount val="4"/>
                <c:pt idx="0">
                  <c:v>0.30627767659219601</c:v>
                </c:pt>
                <c:pt idx="1">
                  <c:v>3.7732254334968296E-2</c:v>
                </c:pt>
                <c:pt idx="2">
                  <c:v>3.8914249932434121E-2</c:v>
                </c:pt>
                <c:pt idx="3">
                  <c:v>0.1243444870755462</c:v>
                </c:pt>
              </c:numCache>
            </c:numRef>
          </c:yVal>
          <c:smooth val="0"/>
          <c:extLst>
            <c:ext xmlns:c16="http://schemas.microsoft.com/office/drawing/2014/chart" uri="{C3380CC4-5D6E-409C-BE32-E72D297353CC}">
              <c16:uniqueId val="{00000020-05F0-4D2D-9EC0-D8F10386BB12}"/>
            </c:ext>
          </c:extLst>
        </c:ser>
        <c:ser>
          <c:idx val="49"/>
          <c:order val="10"/>
          <c:tx>
            <c:strRef>
              <c:f>'Various other lines&amp;multilines'!$D$26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5F0-4D2D-9EC0-D8F10386BB12}"/>
              </c:ext>
            </c:extLst>
          </c:dPt>
          <c:dLbls>
            <c:dLbl>
              <c:idx val="2"/>
              <c:tx>
                <c:strRef>
                  <c:f>'Various other lines&amp;multilines'!$D$26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{59B0E44E-715E-4C6D-AB9D-63CA25D87ADC}</c15:txfldGUID>
                      <c15:f>'Various other lines&amp;multilines'!$D$26</c15:f>
                      <c15:dlblFieldTableCache>
                        <c:ptCount val="1"/>
                        <c:pt idx="0">
                          <c:v>2021</c:v>
                        </c:pt>
                      </c15:dlblFieldTableCache>
                    </c15:dlblFTEntry>
                  </c15:dlblFieldTable>
                  <c15:showDataLabelsRange val="0"/>
                </c:ext>
                <c:ext xmlns:c16="http://schemas.microsoft.com/office/drawing/2014/chart" uri="{C3380CC4-5D6E-409C-BE32-E72D297353CC}">
                  <c16:uniqueId val="{00000022-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lines&amp;multilines'!$H$11:$I$11,'Various other lines&amp;multilines'!$I$11)</c:f>
              <c:numCache>
                <c:formatCode>0</c:formatCode>
                <c:ptCount val="3"/>
                <c:pt idx="0">
                  <c:v>12</c:v>
                </c:pt>
                <c:pt idx="1">
                  <c:v>24</c:v>
                </c:pt>
                <c:pt idx="2">
                  <c:v>24</c:v>
                </c:pt>
              </c:numCache>
            </c:numRef>
          </c:xVal>
          <c:yVal>
            <c:numRef>
              <c:f>('Various other lines&amp;multilines'!$H$26:$I$26,'Various other lines&amp;multilines'!$F$65)</c:f>
              <c:numCache>
                <c:formatCode>0%</c:formatCode>
                <c:ptCount val="3"/>
                <c:pt idx="0">
                  <c:v>6.6956128331246292E-5</c:v>
                </c:pt>
                <c:pt idx="1">
                  <c:v>1.0829478538543641E-3</c:v>
                </c:pt>
                <c:pt idx="2">
                  <c:v>0.29322242858303516</c:v>
                </c:pt>
              </c:numCache>
            </c:numRef>
          </c:yVal>
          <c:smooth val="0"/>
          <c:extLst>
            <c:ext xmlns:c16="http://schemas.microsoft.com/office/drawing/2014/chart" uri="{C3380CC4-5D6E-409C-BE32-E72D297353CC}">
              <c16:uniqueId val="{00000023-05F0-4D2D-9EC0-D8F10386BB12}"/>
            </c:ext>
          </c:extLst>
        </c:ser>
        <c:ser>
          <c:idx val="50"/>
          <c:order val="11"/>
          <c:tx>
            <c:strRef>
              <c:f>'Various other lines&amp;multilines'!$D$27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'Various other lines&amp;multilines'!$D$27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{CD9C25B0-78AB-4419-8BF4-C3A3F3B0B9C4}</c15:txfldGUID>
                      <c15:f>'Various other lines&amp;multilines'!$D$27</c15:f>
                      <c15:dlblFieldTableCache>
                        <c:ptCount val="1"/>
                        <c:pt idx="0">
                          <c:v>2022</c:v>
                        </c:pt>
                      </c15:dlblFieldTableCache>
                    </c15:dlblFTEntry>
                  </c15:dlblFieldTable>
                  <c15:showDataLabelsRange val="0"/>
                </c:ext>
                <c:ext xmlns:c16="http://schemas.microsoft.com/office/drawing/2014/chart" uri="{C3380CC4-5D6E-409C-BE32-E72D297353CC}">
                  <c16:uniqueId val="{00000024-05F0-4D2D-9EC0-D8F10386BB1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lines&amp;multilines'!$H$11,'Various other lines&amp;multilines'!$H$11)</c:f>
              <c:numCache>
                <c:formatCode>0</c:formatCode>
                <c:ptCount val="2"/>
                <c:pt idx="0">
                  <c:v>12</c:v>
                </c:pt>
                <c:pt idx="1">
                  <c:v>12</c:v>
                </c:pt>
              </c:numCache>
            </c:numRef>
          </c:xVal>
          <c:yVal>
            <c:numRef>
              <c:f>('Various other lines&amp;multilines'!$H$27,'Various other lines&amp;multilines'!$F$66)</c:f>
              <c:numCache>
                <c:formatCode>0%</c:formatCode>
                <c:ptCount val="2"/>
                <c:pt idx="0">
                  <c:v>0</c:v>
                </c:pt>
                <c:pt idx="1">
                  <c:v>0.50437279805849311</c:v>
                </c:pt>
              </c:numCache>
            </c:numRef>
          </c:yVal>
          <c:smooth val="0"/>
          <c:extLst>
            <c:ext xmlns:c16="http://schemas.microsoft.com/office/drawing/2014/chart" uri="{C3380CC4-5D6E-409C-BE32-E72D297353CC}">
              <c16:uniqueId val="{00000025-05F0-4D2D-9EC0-D8F10386BB1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CorSo - All Lines'!$D$16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AF2-4CE8-922D-2018B2B9E9E1}"/>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AF2-4CE8-922D-2018B2B9E9E1}"/>
              </c:ext>
            </c:extLst>
          </c:dPt>
          <c:dLbls>
            <c:dLbl>
              <c:idx val="12"/>
              <c:tx>
                <c:strRef>
                  <c:f>'SR CorSo - All Lines'!$D$16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{E9F8D738-D876-4F22-9975-11D3B6D95853}</c15:txfldGUID>
                      <c15:f>'SR CorSo - All Lines'!$D$16</c15:f>
                      <c15:dlblFieldTableCache>
                        <c:ptCount val="1"/>
                        <c:pt idx="0">
                          <c:v>2011</c:v>
                        </c:pt>
                      </c15:dlblFieldTableCache>
                    </c15:dlblFTEntry>
                  </c15:dlblFieldTable>
                  <c15:showDataLabelsRange val="0"/>
                </c:ext>
                <c:ext xmlns:c16="http://schemas.microsoft.com/office/drawing/2014/chart" uri="{C3380CC4-5D6E-409C-BE32-E72D297353CC}">
                  <c16:uniqueId val="{00000002-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7.8548640458421803E-2</c:v>
                </c:pt>
                <c:pt idx="1">
                  <c:v>0.33470752693762296</c:v>
                </c:pt>
                <c:pt idx="2">
                  <c:v>0.41725459320312219</c:v>
                </c:pt>
                <c:pt idx="3">
                  <c:v>0.49585338561617481</c:v>
                </c:pt>
                <c:pt idx="4">
                  <c:v>0.52329409452064768</c:v>
                </c:pt>
                <c:pt idx="5">
                  <c:v>0.54555590375874075</c:v>
                </c:pt>
                <c:pt idx="6">
                  <c:v>0.56554105976723346</c:v>
                </c:pt>
                <c:pt idx="7">
                  <c:v>0.5787947511713053</c:v>
                </c:pt>
                <c:pt idx="8">
                  <c:v>0.58416849028539097</c:v>
                </c:pt>
                <c:pt idx="9">
                  <c:v>0.58421463261062612</c:v>
                </c:pt>
                <c:pt idx="10">
                  <c:v>0.58069813999164421</c:v>
                </c:pt>
                <c:pt idx="11">
                  <c:v>0.5881095884935198</c:v>
                </c:pt>
                <c:pt idx="12">
                  <c:v>0.59752073449672527</c:v>
                </c:pt>
              </c:numCache>
            </c:numRef>
          </c:yVal>
          <c:smooth val="0"/>
          <c:extLst>
            <c:ext xmlns:c16="http://schemas.microsoft.com/office/drawing/2014/chart" uri="{C3380CC4-5D6E-409C-BE32-E72D297353CC}">
              <c16:uniqueId val="{00000003-EAF2-4CE8-922D-2018B2B9E9E1}"/>
            </c:ext>
          </c:extLst>
        </c:ser>
        <c:ser>
          <c:idx val="40"/>
          <c:order val="1"/>
          <c:tx>
            <c:strRef>
              <c:f>'SR CorSo - All Lines'!$D$17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AF2-4CE8-922D-2018B2B9E9E1}"/>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AF2-4CE8-922D-2018B2B9E9E1}"/>
              </c:ext>
            </c:extLst>
          </c:dPt>
          <c:dLbls>
            <c:dLbl>
              <c:idx val="11"/>
              <c:tx>
                <c:strRef>
                  <c:f>'SR CorSo - All Lines'!$D$17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{F7FAD89A-32B8-4ED1-9F2A-13421B6E86AC}</c15:txfldGUID>
                      <c15:f>'SR CorSo - All Lines'!$D$17</c15:f>
                      <c15:dlblFieldTableCache>
                        <c:ptCount val="1"/>
                        <c:pt idx="0">
                          <c:v>2012</c:v>
                        </c:pt>
                      </c15:dlblFieldTableCache>
                    </c15:dlblFTEntry>
                  </c15:dlblFieldTable>
                  <c15:showDataLabelsRange val="0"/>
                </c:ext>
                <c:ext xmlns:c16="http://schemas.microsoft.com/office/drawing/2014/chart" uri="{C3380CC4-5D6E-409C-BE32-E72D297353CC}">
                  <c16:uniqueId val="{00000006-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6.2231107519607531E-2</c:v>
                </c:pt>
                <c:pt idx="1">
                  <c:v>0.29828638900229287</c:v>
                </c:pt>
                <c:pt idx="2">
                  <c:v>0.42358466067617095</c:v>
                </c:pt>
                <c:pt idx="3">
                  <c:v>0.49987783621516779</c:v>
                </c:pt>
                <c:pt idx="4">
                  <c:v>0.54012711406393366</c:v>
                </c:pt>
                <c:pt idx="5">
                  <c:v>0.60217863359018764</c:v>
                </c:pt>
                <c:pt idx="6">
                  <c:v>0.62826856060572722</c:v>
                </c:pt>
                <c:pt idx="7">
                  <c:v>0.68843075977485324</c:v>
                </c:pt>
                <c:pt idx="8">
                  <c:v>0.69668714862930825</c:v>
                </c:pt>
                <c:pt idx="9">
                  <c:v>0.71656436722648609</c:v>
                </c:pt>
                <c:pt idx="10">
                  <c:v>0.71894216138292388</c:v>
                </c:pt>
                <c:pt idx="11">
                  <c:v>0.73729893064517915</c:v>
                </c:pt>
              </c:numCache>
            </c:numRef>
          </c:yVal>
          <c:smooth val="0"/>
          <c:extLst>
            <c:ext xmlns:c16="http://schemas.microsoft.com/office/drawing/2014/chart" uri="{C3380CC4-5D6E-409C-BE32-E72D297353CC}">
              <c16:uniqueId val="{00000007-EAF2-4CE8-922D-2018B2B9E9E1}"/>
            </c:ext>
          </c:extLst>
        </c:ser>
        <c:ser>
          <c:idx val="41"/>
          <c:order val="2"/>
          <c:tx>
            <c:strRef>
              <c:f>'SR CorSo - All Lines'!$D$18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AF2-4CE8-922D-2018B2B9E9E1}"/>
              </c:ext>
            </c:extLst>
          </c:dPt>
          <c:dLbls>
            <c:dLbl>
              <c:idx val="10"/>
              <c:tx>
                <c:strRef>
                  <c:f>'SR CorSo - All Lines'!$D$18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{BDA40882-50C9-4193-BB4B-E6EC412F9CF0}</c15:txfldGUID>
                      <c15:f>'SR CorSo - All Lines'!$D$18</c15:f>
                      <c15:dlblFieldTableCache>
                        <c:ptCount val="1"/>
                        <c:pt idx="0">
                          <c:v>2013</c:v>
                        </c:pt>
                      </c15:dlblFieldTableCache>
                    </c15:dlblFTEntry>
                  </c15:dlblFieldTable>
                  <c15:showDataLabelsRange val="0"/>
                </c:ext>
                <c:ext xmlns:c16="http://schemas.microsoft.com/office/drawing/2014/chart" uri="{C3380CC4-5D6E-409C-BE32-E72D297353CC}">
                  <c16:uniqueId val="{00000009-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7.8125754639107634E-2</c:v>
                </c:pt>
                <c:pt idx="1">
                  <c:v>0.32252723083034707</c:v>
                </c:pt>
                <c:pt idx="2">
                  <c:v>0.39893433224450753</c:v>
                </c:pt>
                <c:pt idx="3">
                  <c:v>0.43336920896737108</c:v>
                </c:pt>
                <c:pt idx="4">
                  <c:v>0.46789479645981757</c:v>
                </c:pt>
                <c:pt idx="5">
                  <c:v>0.48019875688419922</c:v>
                </c:pt>
                <c:pt idx="6">
                  <c:v>0.49542227903880659</c:v>
                </c:pt>
                <c:pt idx="7">
                  <c:v>0.50225887952174886</c:v>
                </c:pt>
                <c:pt idx="8">
                  <c:v>0.51870901223052146</c:v>
                </c:pt>
                <c:pt idx="9">
                  <c:v>0.52003314291366465</c:v>
                </c:pt>
                <c:pt idx="10">
                  <c:v>0.54918226017561211</c:v>
                </c:pt>
              </c:numCache>
            </c:numRef>
          </c:yVal>
          <c:smooth val="0"/>
          <c:extLst>
            <c:ext xmlns:c16="http://schemas.microsoft.com/office/drawing/2014/chart" uri="{C3380CC4-5D6E-409C-BE32-E72D297353CC}">
              <c16:uniqueId val="{0000000A-EAF2-4CE8-922D-2018B2B9E9E1}"/>
            </c:ext>
          </c:extLst>
        </c:ser>
        <c:ser>
          <c:idx val="42"/>
          <c:order val="3"/>
          <c:tx>
            <c:strRef>
              <c:f>'SR CorSo - All Lines'!$D$19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AF2-4CE8-922D-2018B2B9E9E1}"/>
              </c:ext>
            </c:extLst>
          </c:dPt>
          <c:dLbls>
            <c:dLbl>
              <c:idx val="9"/>
              <c:tx>
                <c:strRef>
                  <c:f>'SR CorSo - All Lines'!$D$19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{674C63C9-F262-44D9-B49E-BCCFA0CEC69C}</c15:txfldGUID>
                      <c15:f>'SR CorSo - All Lines'!$D$19</c15:f>
                      <c15:dlblFieldTableCache>
                        <c:ptCount val="1"/>
                        <c:pt idx="0">
                          <c:v>2014</c:v>
                        </c:pt>
                      </c15:dlblFieldTableCache>
                    </c15:dlblFTEntry>
                  </c15:dlblFieldTable>
                  <c15:showDataLabelsRange val="0"/>
                </c:ext>
                <c:ext xmlns:c16="http://schemas.microsoft.com/office/drawing/2014/chart" uri="{C3380CC4-5D6E-409C-BE32-E72D297353CC}">
                  <c16:uniqueId val="{0000000C-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8.2391363317474681E-2</c:v>
                </c:pt>
                <c:pt idx="1">
                  <c:v>0.30320654289546001</c:v>
                </c:pt>
                <c:pt idx="2">
                  <c:v>0.38087136974251046</c:v>
                </c:pt>
                <c:pt idx="3">
                  <c:v>0.43318031797174772</c:v>
                </c:pt>
                <c:pt idx="4">
                  <c:v>0.47553428313587776</c:v>
                </c:pt>
                <c:pt idx="5">
                  <c:v>0.51513282075494637</c:v>
                </c:pt>
                <c:pt idx="6">
                  <c:v>0.52735042455239578</c:v>
                </c:pt>
                <c:pt idx="7">
                  <c:v>0.53449415171075298</c:v>
                </c:pt>
                <c:pt idx="8">
                  <c:v>0.54651660641407251</c:v>
                </c:pt>
                <c:pt idx="9">
                  <c:v>0.58496047593797451</c:v>
                </c:pt>
              </c:numCache>
            </c:numRef>
          </c:yVal>
          <c:smooth val="0"/>
          <c:extLst>
            <c:ext xmlns:c16="http://schemas.microsoft.com/office/drawing/2014/chart" uri="{C3380CC4-5D6E-409C-BE32-E72D297353CC}">
              <c16:uniqueId val="{0000000D-EAF2-4CE8-922D-2018B2B9E9E1}"/>
            </c:ext>
          </c:extLst>
        </c:ser>
        <c:ser>
          <c:idx val="43"/>
          <c:order val="4"/>
          <c:tx>
            <c:strRef>
              <c:f>'SR CorSo - All Lines'!$D$20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AF2-4CE8-922D-2018B2B9E9E1}"/>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AF2-4CE8-922D-2018B2B9E9E1}"/>
              </c:ext>
            </c:extLst>
          </c:dPt>
          <c:dLbls>
            <c:dLbl>
              <c:idx val="8"/>
              <c:tx>
                <c:strRef>
                  <c:f>'SR CorSo - All Lines'!$D$20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{0F486D2A-B86E-450E-AE9C-9AC94D96C09D}</c15:txfldGUID>
                      <c15:f>'SR CorSo - All Lines'!$D$20</c15:f>
                      <c15:dlblFieldTableCache>
                        <c:ptCount val="1"/>
                        <c:pt idx="0">
                          <c:v>2015</c:v>
                        </c:pt>
                      </c15:dlblFieldTableCache>
                    </c15:dlblFTEntry>
                  </c15:dlblFieldTable>
                  <c15:showDataLabelsRange val="0"/>
                </c:ext>
                <c:ext xmlns:c16="http://schemas.microsoft.com/office/drawing/2014/chart" uri="{C3380CC4-5D6E-409C-BE32-E72D297353CC}">
                  <c16:uniqueId val="{00000010-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7.4521485441806243E-2</c:v>
                </c:pt>
                <c:pt idx="1">
                  <c:v>0.34520469819650151</c:v>
                </c:pt>
                <c:pt idx="2">
                  <c:v>0.49701718925921967</c:v>
                </c:pt>
                <c:pt idx="3">
                  <c:v>0.56803025788208206</c:v>
                </c:pt>
                <c:pt idx="4">
                  <c:v>0.68062690451335428</c:v>
                </c:pt>
                <c:pt idx="5">
                  <c:v>0.67417187093850828</c:v>
                </c:pt>
                <c:pt idx="6">
                  <c:v>0.70047259045100796</c:v>
                </c:pt>
                <c:pt idx="7">
                  <c:v>0.72765449705695573</c:v>
                </c:pt>
                <c:pt idx="8">
                  <c:v>0.77720281477233444</c:v>
                </c:pt>
              </c:numCache>
            </c:numRef>
          </c:yVal>
          <c:smooth val="0"/>
          <c:extLst>
            <c:ext xmlns:c16="http://schemas.microsoft.com/office/drawing/2014/chart" uri="{C3380CC4-5D6E-409C-BE32-E72D297353CC}">
              <c16:uniqueId val="{00000011-EAF2-4CE8-922D-2018B2B9E9E1}"/>
            </c:ext>
          </c:extLst>
        </c:ser>
        <c:ser>
          <c:idx val="44"/>
          <c:order val="5"/>
          <c:tx>
            <c:strRef>
              <c:f>'SR CorSo - All Lines'!$D$21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AF2-4CE8-922D-2018B2B9E9E1}"/>
              </c:ext>
            </c:extLst>
          </c:dPt>
          <c:dLbls>
            <c:dLbl>
              <c:idx val="7"/>
              <c:tx>
                <c:strRef>
                  <c:f>'SR CorSo - All Lines'!$D$21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{8A17A7C0-A748-415A-B1FC-1B9975678185}</c15:txfldGUID>
                      <c15:f>'SR CorSo - All Lines'!$D$21</c15:f>
                      <c15:dlblFieldTableCache>
                        <c:ptCount val="1"/>
                        <c:pt idx="0">
                          <c:v>2016</c:v>
                        </c:pt>
                      </c15:dlblFieldTableCache>
                    </c15:dlblFTEntry>
                  </c15:dlblFieldTable>
                  <c15:showDataLabelsRange val="0"/>
                </c:ext>
                <c:ext xmlns:c16="http://schemas.microsoft.com/office/drawing/2014/chart" uri="{C3380CC4-5D6E-409C-BE32-E72D297353CC}">
                  <c16:uniqueId val="{00000013-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7.6133604114489564E-2</c:v>
                </c:pt>
                <c:pt idx="1">
                  <c:v>0.36872082096240316</c:v>
                </c:pt>
                <c:pt idx="2">
                  <c:v>0.52871901056973247</c:v>
                </c:pt>
                <c:pt idx="3">
                  <c:v>0.65212002837166871</c:v>
                </c:pt>
                <c:pt idx="4">
                  <c:v>0.70497335482361756</c:v>
                </c:pt>
                <c:pt idx="5">
                  <c:v>0.74771773836504551</c:v>
                </c:pt>
                <c:pt idx="6">
                  <c:v>0.77610142393042958</c:v>
                </c:pt>
                <c:pt idx="7">
                  <c:v>0.84405863681945748</c:v>
                </c:pt>
              </c:numCache>
            </c:numRef>
          </c:yVal>
          <c:smooth val="0"/>
          <c:extLst>
            <c:ext xmlns:c16="http://schemas.microsoft.com/office/drawing/2014/chart" uri="{C3380CC4-5D6E-409C-BE32-E72D297353CC}">
              <c16:uniqueId val="{00000014-EAF2-4CE8-922D-2018B2B9E9E1}"/>
            </c:ext>
          </c:extLst>
        </c:ser>
        <c:ser>
          <c:idx val="45"/>
          <c:order val="6"/>
          <c:tx>
            <c:strRef>
              <c:f>'SR CorSo - All Lines'!$D$22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AF2-4CE8-922D-2018B2B9E9E1}"/>
              </c:ext>
            </c:extLst>
          </c:dPt>
          <c:dLbls>
            <c:dLbl>
              <c:idx val="6"/>
              <c:tx>
                <c:strRef>
                  <c:f>'SR CorSo - All Lines'!$D$22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{0255F4D1-D41B-4ACF-96B2-F223C160867E}</c15:txfldGUID>
                      <c15:f>'SR CorSo - All Lines'!$D$22</c15:f>
                      <c15:dlblFieldTableCache>
                        <c:ptCount val="1"/>
                        <c:pt idx="0">
                          <c:v>2017</c:v>
                        </c:pt>
                      </c15:dlblFieldTableCache>
                    </c15:dlblFTEntry>
                  </c15:dlblFieldTable>
                  <c15:showDataLabelsRange val="0"/>
                </c:ext>
                <c:ext xmlns:c16="http://schemas.microsoft.com/office/drawing/2014/chart" uri="{C3380CC4-5D6E-409C-BE32-E72D297353CC}">
                  <c16:uniqueId val="{00000016-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0.13578847754759446</c:v>
                </c:pt>
                <c:pt idx="1">
                  <c:v>0.59083956169926211</c:v>
                </c:pt>
                <c:pt idx="2">
                  <c:v>0.86252880048308056</c:v>
                </c:pt>
                <c:pt idx="3">
                  <c:v>0.95982594483506689</c:v>
                </c:pt>
                <c:pt idx="4">
                  <c:v>0.98612450153288311</c:v>
                </c:pt>
                <c:pt idx="5">
                  <c:v>1.0416790607384212</c:v>
                </c:pt>
                <c:pt idx="6">
                  <c:v>1.1208947383612524</c:v>
                </c:pt>
              </c:numCache>
            </c:numRef>
          </c:yVal>
          <c:smooth val="0"/>
          <c:extLst>
            <c:ext xmlns:c16="http://schemas.microsoft.com/office/drawing/2014/chart" uri="{C3380CC4-5D6E-409C-BE32-E72D297353CC}">
              <c16:uniqueId val="{00000017-EAF2-4CE8-922D-2018B2B9E9E1}"/>
            </c:ext>
          </c:extLst>
        </c:ser>
        <c:ser>
          <c:idx val="46"/>
          <c:order val="7"/>
          <c:tx>
            <c:strRef>
              <c:f>'SR CorSo - All Lines'!$D$23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AF2-4CE8-922D-2018B2B9E9E1}"/>
              </c:ext>
            </c:extLst>
          </c:dPt>
          <c:dLbls>
            <c:dLbl>
              <c:idx val="5"/>
              <c:tx>
                <c:strRef>
                  <c:f>'SR CorSo - All Lines'!$D$23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{72F3F799-A4EF-4536-98BB-027B917CDAA6}</c15:txfldGUID>
                      <c15:f>'SR CorSo - All Lines'!$D$23</c15:f>
                      <c15:dlblFieldTableCache>
                        <c:ptCount val="1"/>
                        <c:pt idx="0">
                          <c:v>2018</c:v>
                        </c:pt>
                      </c15:dlblFieldTableCache>
                    </c15:dlblFTEntry>
                  </c15:dlblFieldTable>
                  <c15:showDataLabelsRange val="0"/>
                </c:ext>
                <c:ext xmlns:c16="http://schemas.microsoft.com/office/drawing/2014/chart" uri="{C3380CC4-5D6E-409C-BE32-E72D297353CC}">
                  <c16:uniqueId val="{00000019-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0.1404057997014862</c:v>
                </c:pt>
                <c:pt idx="1">
                  <c:v>0.47791380979681652</c:v>
                </c:pt>
                <c:pt idx="2">
                  <c:v>0.58813712420576969</c:v>
                </c:pt>
                <c:pt idx="3">
                  <c:v>0.66485422299436814</c:v>
                </c:pt>
                <c:pt idx="4">
                  <c:v>0.74137408824185125</c:v>
                </c:pt>
                <c:pt idx="5">
                  <c:v>0.85125914997782104</c:v>
                </c:pt>
              </c:numCache>
            </c:numRef>
          </c:yVal>
          <c:smooth val="0"/>
          <c:extLst>
            <c:ext xmlns:c16="http://schemas.microsoft.com/office/drawing/2014/chart" uri="{C3380CC4-5D6E-409C-BE32-E72D297353CC}">
              <c16:uniqueId val="{0000001A-EAF2-4CE8-922D-2018B2B9E9E1}"/>
            </c:ext>
          </c:extLst>
        </c:ser>
        <c:ser>
          <c:idx val="47"/>
          <c:order val="8"/>
          <c:tx>
            <c:strRef>
              <c:f>'SR CorSo - All Lines'!$D$24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AF2-4CE8-922D-2018B2B9E9E1}"/>
              </c:ext>
            </c:extLst>
          </c:dPt>
          <c:dLbls>
            <c:dLbl>
              <c:idx val="4"/>
              <c:tx>
                <c:strRef>
                  <c:f>'SR CorSo - All Lines'!$D$24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{5BE99AFE-4C5C-43EB-9DC0-1930CD1A079F}</c15:txfldGUID>
                      <c15:f>'SR CorSo - All Lines'!$D$24</c15:f>
                      <c15:dlblFieldTableCache>
                        <c:ptCount val="1"/>
                        <c:pt idx="0">
                          <c:v>2019</c:v>
                        </c:pt>
                      </c15:dlblFieldTableCache>
                    </c15:dlblFTEntry>
                  </c15:dlblFieldTable>
                  <c15:showDataLabelsRange val="0"/>
                </c:ext>
                <c:ext xmlns:c16="http://schemas.microsoft.com/office/drawing/2014/chart" uri="{C3380CC4-5D6E-409C-BE32-E72D297353CC}">
                  <c16:uniqueId val="{0000001C-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0.13437131519109513</c:v>
                </c:pt>
                <c:pt idx="1">
                  <c:v>0.41681999951334264</c:v>
                </c:pt>
                <c:pt idx="2">
                  <c:v>0.51917650480891675</c:v>
                </c:pt>
                <c:pt idx="3">
                  <c:v>0.59970524552536264</c:v>
                </c:pt>
                <c:pt idx="4">
                  <c:v>0.76967572796401862</c:v>
                </c:pt>
              </c:numCache>
            </c:numRef>
          </c:yVal>
          <c:smooth val="0"/>
          <c:extLst>
            <c:ext xmlns:c16="http://schemas.microsoft.com/office/drawing/2014/chart" uri="{C3380CC4-5D6E-409C-BE32-E72D297353CC}">
              <c16:uniqueId val="{0000001D-EAF2-4CE8-922D-2018B2B9E9E1}"/>
            </c:ext>
          </c:extLst>
        </c:ser>
        <c:ser>
          <c:idx val="48"/>
          <c:order val="9"/>
          <c:tx>
            <c:strRef>
              <c:f>'SR CorSo - All Lines'!$D$25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AF2-4CE8-922D-2018B2B9E9E1}"/>
              </c:ext>
            </c:extLst>
          </c:dPt>
          <c:dLbls>
            <c:dLbl>
              <c:idx val="3"/>
              <c:tx>
                <c:strRef>
                  <c:f>'SR CorSo - All Lines'!$D$25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{13BF8689-FE3B-4770-A5A4-AD6832A27039}</c15:txfldGUID>
                      <c15:f>'SR CorSo - All Lines'!$D$25</c15:f>
                      <c15:dlblFieldTableCache>
                        <c:ptCount val="1"/>
                        <c:pt idx="0">
                          <c:v>2020</c:v>
                        </c:pt>
                      </c15:dlblFieldTableCache>
                    </c15:dlblFTEntry>
                  </c15:dlblFieldTable>
                  <c15:showDataLabelsRange val="0"/>
                </c:ext>
                <c:ext xmlns:c16="http://schemas.microsoft.com/office/drawing/2014/chart" uri="{C3380CC4-5D6E-409C-BE32-E72D297353CC}">
                  <c16:uniqueId val="{0000001F-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0.14141934900008368</c:v>
                </c:pt>
                <c:pt idx="1">
                  <c:v>0.35287676140782337</c:v>
                </c:pt>
                <c:pt idx="2">
                  <c:v>0.41696990353960256</c:v>
                </c:pt>
                <c:pt idx="3">
                  <c:v>0.59063824800675646</c:v>
                </c:pt>
              </c:numCache>
            </c:numRef>
          </c:yVal>
          <c:smooth val="0"/>
          <c:extLst>
            <c:ext xmlns:c16="http://schemas.microsoft.com/office/drawing/2014/chart" uri="{C3380CC4-5D6E-409C-BE32-E72D297353CC}">
              <c16:uniqueId val="{00000020-EAF2-4CE8-922D-2018B2B9E9E1}"/>
            </c:ext>
          </c:extLst>
        </c:ser>
        <c:ser>
          <c:idx val="49"/>
          <c:order val="10"/>
          <c:tx>
            <c:strRef>
              <c:f>'SR CorSo - All Lines'!$D$26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AF2-4CE8-922D-2018B2B9E9E1}"/>
              </c:ext>
            </c:extLst>
          </c:dPt>
          <c:dLbls>
            <c:dLbl>
              <c:idx val="2"/>
              <c:tx>
                <c:strRef>
                  <c:f>'SR CorSo - All Lines'!$D$26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{70284104-EC49-42F6-949B-8F86952343DF}</c15:txfldGUID>
                      <c15:f>'SR CorSo - All Lines'!$D$26</c15:f>
                      <c15:dlblFieldTableCache>
                        <c:ptCount val="1"/>
                        <c:pt idx="0">
                          <c:v>2021</c:v>
                        </c:pt>
                      </c15:dlblFieldTableCache>
                    </c15:dlblFTEntry>
                  </c15:dlblFieldTable>
                  <c15:showDataLabelsRange val="0"/>
                </c:ext>
                <c:ext xmlns:c16="http://schemas.microsoft.com/office/drawing/2014/chart" uri="{C3380CC4-5D6E-409C-BE32-E72D297353CC}">
                  <c16:uniqueId val="{00000022-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0.15930709012027891</c:v>
                </c:pt>
                <c:pt idx="1">
                  <c:v>0.44352437317124505</c:v>
                </c:pt>
                <c:pt idx="2">
                  <c:v>0.67820502083728307</c:v>
                </c:pt>
              </c:numCache>
            </c:numRef>
          </c:yVal>
          <c:smooth val="0"/>
          <c:extLst>
            <c:ext xmlns:c16="http://schemas.microsoft.com/office/drawing/2014/chart" uri="{C3380CC4-5D6E-409C-BE32-E72D297353CC}">
              <c16:uniqueId val="{00000023-EAF2-4CE8-922D-2018B2B9E9E1}"/>
            </c:ext>
          </c:extLst>
        </c:ser>
        <c:ser>
          <c:idx val="50"/>
          <c:order val="11"/>
          <c:tx>
            <c:strRef>
              <c:f>'SR CorSo - All Lines'!$D$27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CorSo - All Lines'!$D$27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{4E09BE0A-1636-41CF-B1E7-566FB9E068AC}</c15:txfldGUID>
                      <c15:f>'SR CorSo - All Lines'!$D$27</c15:f>
                      <c15:dlblFieldTableCache>
                        <c:ptCount val="1"/>
                        <c:pt idx="0">
                          <c:v>2022</c:v>
                        </c:pt>
                      </c15:dlblFieldTableCache>
                    </c15:dlblFTEntry>
                  </c15:dlblFieldTable>
                  <c15:showDataLabelsRange val="0"/>
                </c:ext>
                <c:ext xmlns:c16="http://schemas.microsoft.com/office/drawing/2014/chart" uri="{C3380CC4-5D6E-409C-BE32-E72D297353CC}">
                  <c16:uniqueId val="{00000024-EAF2-4CE8-922D-2018B2B9E9E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0.2147346004951341</c:v>
                </c:pt>
                <c:pt idx="1">
                  <c:v>0.62391038287177114</c:v>
                </c:pt>
              </c:numCache>
            </c:numRef>
          </c:yVal>
          <c:smooth val="0"/>
          <c:extLst>
            <c:ext xmlns:c16="http://schemas.microsoft.com/office/drawing/2014/chart" uri="{C3380CC4-5D6E-409C-BE32-E72D297353CC}">
              <c16:uniqueId val="{00000025-EAF2-4CE8-922D-2018B2B9E9E1}"/>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lines&amp;multilines'!$H$50</c:f>
              <c:strCache>
                <c:ptCount val="1"/>
                <c:pt idx="0">
                  <c:v>Paid Losses</c:v>
                </c:pt>
              </c:strCache>
            </c:strRef>
          </c:tx>
          <c:spPr>
            <a:solidFill>
              <a:srgbClr val="C1BDDC"/>
            </a:solidFill>
            <a:ln w="3175">
              <a:solidFill>
                <a:srgbClr val="FFFFFF"/>
              </a:solidFill>
              <a:prstDash val="solid"/>
            </a:ln>
          </c:spPr>
          <c:invertIfNegative val="0"/>
          <c:cat>
            <c:numRef>
              <c:f>'Various other lines&amp;multilines'!$D$12:$D$28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'Various other lines&amp;multilines'!$H$51:$H$66</c:f>
              <c:numCache>
                <c:formatCode>0%</c:formatCode>
                <c:ptCount val="16"/>
                <c:pt idx="0">
                  <c:v>7.6349056966476314E-2</c:v>
                </c:pt>
                <c:pt idx="1">
                  <c:v>-7.3470079938586612E-3</c:v>
                </c:pt>
                <c:pt idx="2">
                  <c:v>0.22451119029623182</c:v>
                </c:pt>
                <c:pt idx="3">
                  <c:v>0.50398223021609878</c:v>
                </c:pt>
                <c:pt idx="4">
                  <c:v>0.58496131324835898</c:v>
                </c:pt>
                <c:pt idx="5">
                  <c:v>4.8792434271983645E-3</c:v>
                </c:pt>
                <c:pt idx="6">
                  <c:v>1.1380579478783234E-2</c:v>
                </c:pt>
                <c:pt idx="7">
                  <c:v>5.473013663133524E-2</c:v>
                </c:pt>
                <c:pt idx="8">
                  <c:v>0.16231591659654176</c:v>
                </c:pt>
                <c:pt idx="9">
                  <c:v>0.34037095953703078</c:v>
                </c:pt>
                <c:pt idx="10">
                  <c:v>6.4816496771634868E-2</c:v>
                </c:pt>
                <c:pt idx="11">
                  <c:v>0.49461231255076438</c:v>
                </c:pt>
                <c:pt idx="12">
                  <c:v>0.3809987014084884</c:v>
                </c:pt>
                <c:pt idx="13">
                  <c:v>3.7770481349783551E-2</c:v>
                </c:pt>
                <c:pt idx="14">
                  <c:v>7.1803259400620602E-5</c:v>
                </c:pt>
                <c:pt idx="15">
                  <c:v>0</c:v>
                </c:pt>
              </c:numCache>
            </c:numRef>
          </c:val>
          <c:extLst>
            <c:ext xmlns:c16="http://schemas.microsoft.com/office/drawing/2014/chart" uri="{C3380CC4-5D6E-409C-BE32-E72D297353CC}">
              <c16:uniqueId val="{00000000-0C31-421F-A7FF-896CFF9D1A98}"/>
            </c:ext>
          </c:extLst>
        </c:ser>
        <c:ser>
          <c:idx val="2"/>
          <c:order val="2"/>
          <c:tx>
            <c:strRef>
              <c:f>'Various other lines&amp;multilines'!$I$50</c:f>
              <c:strCache>
                <c:ptCount val="1"/>
                <c:pt idx="0">
                  <c:v>Case Reserves</c:v>
                </c:pt>
              </c:strCache>
            </c:strRef>
          </c:tx>
          <c:spPr>
            <a:solidFill>
              <a:srgbClr val="FCAF86"/>
            </a:solidFill>
            <a:ln w="12700">
              <a:solidFill>
                <a:srgbClr val="FFFFFF"/>
              </a:solidFill>
              <a:prstDash val="solid"/>
            </a:ln>
          </c:spPr>
          <c:invertIfNegative val="0"/>
          <c:cat>
            <c:numRef>
              <c:f>'Various other lines&amp;multilines'!$D$12:$D$28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'Various other lines&amp;multilines'!$I$51:$I$66</c:f>
              <c:numCache>
                <c:formatCode>0%</c:formatCode>
                <c:ptCount val="16"/>
                <c:pt idx="0">
                  <c:v>9.2363819720478729E-4</c:v>
                </c:pt>
                <c:pt idx="1">
                  <c:v>2.3891874012187857E-3</c:v>
                </c:pt>
                <c:pt idx="2">
                  <c:v>2.3780207978970705E-4</c:v>
                </c:pt>
                <c:pt idx="3">
                  <c:v>8.0697795562733581E-3</c:v>
                </c:pt>
                <c:pt idx="4">
                  <c:v>6.1305600201969054E-2</c:v>
                </c:pt>
                <c:pt idx="5">
                  <c:v>1.3116182317459156E-4</c:v>
                </c:pt>
                <c:pt idx="6">
                  <c:v>6.2276094266369437E-4</c:v>
                </c:pt>
                <c:pt idx="7">
                  <c:v>3.68931624112247E-2</c:v>
                </c:pt>
                <c:pt idx="8">
                  <c:v>2.3982453104637522E-3</c:v>
                </c:pt>
                <c:pt idx="9">
                  <c:v>5.7658122233957644E-2</c:v>
                </c:pt>
                <c:pt idx="10">
                  <c:v>4.5203606104562005E-3</c:v>
                </c:pt>
                <c:pt idx="11">
                  <c:v>0.18214152608736706</c:v>
                </c:pt>
                <c:pt idx="12">
                  <c:v>0.16963506759275179</c:v>
                </c:pt>
                <c:pt idx="13">
                  <c:v>1.1437685826505731E-3</c:v>
                </c:pt>
                <c:pt idx="14">
                  <c:v>1.0111445944537435E-3</c:v>
                </c:pt>
                <c:pt idx="15">
                  <c:v>0</c:v>
                </c:pt>
              </c:numCache>
            </c:numRef>
          </c:val>
          <c:extLst>
            <c:ext xmlns:c16="http://schemas.microsoft.com/office/drawing/2014/chart" uri="{C3380CC4-5D6E-409C-BE32-E72D297353CC}">
              <c16:uniqueId val="{00000001-0C31-421F-A7FF-896CFF9D1A98}"/>
            </c:ext>
          </c:extLst>
        </c:ser>
        <c:ser>
          <c:idx val="3"/>
          <c:order val="3"/>
          <c:tx>
            <c:strRef>
              <c:f>'Various other lines&amp;multilines'!$J$50</c:f>
              <c:strCache>
                <c:ptCount val="1"/>
                <c:pt idx="0">
                  <c:v>IBNR</c:v>
                </c:pt>
              </c:strCache>
            </c:strRef>
          </c:tx>
          <c:spPr>
            <a:solidFill>
              <a:srgbClr val="A3D6D5"/>
            </a:solidFill>
            <a:ln w="12700">
              <a:solidFill>
                <a:srgbClr val="FFFFFF"/>
              </a:solidFill>
              <a:prstDash val="solid"/>
            </a:ln>
          </c:spPr>
          <c:invertIfNegative val="0"/>
          <c:cat>
            <c:numRef>
              <c:f>'Various other lines&amp;multilines'!$D$12:$D$28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'Various other lines&amp;multilines'!$J$51:$J$66</c:f>
              <c:numCache>
                <c:formatCode>0%</c:formatCode>
                <c:ptCount val="16"/>
                <c:pt idx="0">
                  <c:v>6.3692161634013947E-10</c:v>
                </c:pt>
                <c:pt idx="1">
                  <c:v>-9.3447941502090703E-10</c:v>
                </c:pt>
                <c:pt idx="2">
                  <c:v>3.1163711619492737E-9</c:v>
                </c:pt>
                <c:pt idx="3">
                  <c:v>2.9873208624797911E-3</c:v>
                </c:pt>
                <c:pt idx="4">
                  <c:v>-4.3044863544010346E-2</c:v>
                </c:pt>
                <c:pt idx="5">
                  <c:v>4.9668323029074415E-7</c:v>
                </c:pt>
                <c:pt idx="6">
                  <c:v>4.5951431714754559E-8</c:v>
                </c:pt>
                <c:pt idx="7">
                  <c:v>4.0216807842596413E-3</c:v>
                </c:pt>
                <c:pt idx="8">
                  <c:v>3.037022948014063E-3</c:v>
                </c:pt>
                <c:pt idx="9">
                  <c:v>3.0017709587659733E-3</c:v>
                </c:pt>
                <c:pt idx="10">
                  <c:v>1.5909993120673087E-2</c:v>
                </c:pt>
                <c:pt idx="11">
                  <c:v>4.6775930321312824E-2</c:v>
                </c:pt>
                <c:pt idx="12">
                  <c:v>0.27979936008535133</c:v>
                </c:pt>
                <c:pt idx="13">
                  <c:v>8.543023714311207E-2</c:v>
                </c:pt>
                <c:pt idx="14">
                  <c:v>0.29213948072918078</c:v>
                </c:pt>
                <c:pt idx="15">
                  <c:v>0.50437279805849311</c:v>
                </c:pt>
              </c:numCache>
            </c:numRef>
          </c:val>
          <c:extLst>
            <c:ext xmlns:c16="http://schemas.microsoft.com/office/drawing/2014/chart" uri="{C3380CC4-5D6E-409C-BE32-E72D297353CC}">
              <c16:uniqueId val="{00000002-0C31-421F-A7FF-896CFF9D1A9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lines&amp;multilines'!$D$12:$D$27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'Various other lines&amp;multilines'!$F$12:$F$27</c:f>
              <c:numCache>
                <c:formatCode>#,##0</c:formatCode>
                <c:ptCount val="16"/>
                <c:pt idx="0">
                  <c:v>145.40146540955234</c:v>
                </c:pt>
                <c:pt idx="1">
                  <c:v>39.582490938896299</c:v>
                </c:pt>
                <c:pt idx="2">
                  <c:v>42.163902339263053</c:v>
                </c:pt>
                <c:pt idx="3">
                  <c:v>106.67864530659887</c:v>
                </c:pt>
                <c:pt idx="4">
                  <c:v>156.21161982832379</c:v>
                </c:pt>
                <c:pt idx="5">
                  <c:v>68.491102886775977</c:v>
                </c:pt>
                <c:pt idx="6">
                  <c:v>47.165331178660679</c:v>
                </c:pt>
                <c:pt idx="7">
                  <c:v>48.367439048789429</c:v>
                </c:pt>
                <c:pt idx="8">
                  <c:v>36.187268246151447</c:v>
                </c:pt>
                <c:pt idx="9">
                  <c:v>60.200142535996278</c:v>
                </c:pt>
                <c:pt idx="10">
                  <c:v>36.733684243682283</c:v>
                </c:pt>
                <c:pt idx="11">
                  <c:v>111.04850284381047</c:v>
                </c:pt>
                <c:pt idx="12">
                  <c:v>110.93927202568389</c:v>
                </c:pt>
                <c:pt idx="13">
                  <c:v>29.148110812241047</c:v>
                </c:pt>
                <c:pt idx="14">
                  <c:v>29.931440622079066</c:v>
                </c:pt>
                <c:pt idx="15">
                  <c:v>24.806401787463113</c:v>
                </c:pt>
              </c:numCache>
            </c:numRef>
          </c:val>
          <c:smooth val="0"/>
          <c:extLst>
            <c:ext xmlns:c16="http://schemas.microsoft.com/office/drawing/2014/chart" uri="{C3380CC4-5D6E-409C-BE32-E72D297353CC}">
              <c16:uniqueId val="{00000003-0C31-421F-A7FF-896CFF9D1A98}"/>
            </c:ext>
          </c:extLst>
        </c:ser>
        <c:ser>
          <c:idx val="4"/>
          <c:order val="4"/>
          <c:tx>
            <c:strRef>
              <c:f>'Various other lines&amp;multilines'!$B$9</c:f>
              <c:strCache>
                <c:ptCount val="1"/>
                <c:pt idx="0">
                  <c:v>Written Premium</c:v>
                </c:pt>
              </c:strCache>
            </c:strRef>
          </c:tx>
          <c:marker>
            <c:symbol val="star"/>
            <c:size val="7"/>
            <c:spPr>
              <a:noFill/>
              <a:ln>
                <a:solidFill>
                  <a:srgbClr val="A29FCC"/>
                </a:solidFill>
                <a:prstDash val="solid"/>
              </a:ln>
            </c:spPr>
          </c:marker>
          <c:cat>
            <c:numRef>
              <c:f>'Various other lines&amp;multilines'!$D$12:$D$27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'Various other lines&amp;multilines'!$B$12:$B$27</c:f>
            </c:numRef>
          </c:val>
          <c:smooth val="0"/>
          <c:extLst>
            <c:ext xmlns:c16="http://schemas.microsoft.com/office/drawing/2014/chart" uri="{C3380CC4-5D6E-409C-BE32-E72D297353CC}">
              <c16:uniqueId val="{00000004-0C31-421F-A7FF-896CFF9D1A9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CorSo - All Lines'!$H$50</c:f>
              <c:strCache>
                <c:ptCount val="1"/>
                <c:pt idx="0">
                  <c:v>Paid Losses</c:v>
                </c:pt>
              </c:strCache>
            </c:strRef>
          </c:tx>
          <c:spPr>
            <a:solidFill>
              <a:srgbClr val="C1BDDC"/>
            </a:solidFill>
            <a:ln w="3175">
              <a:solidFill>
                <a:srgbClr val="FFFFFF"/>
              </a:solidFill>
              <a:prstDash val="solid"/>
            </a:ln>
          </c:spPr>
          <c:invertIfNegative val="0"/>
          <c:cat>
            <c:numRef>
              <c:f>'SR CorSo - All 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CorSo - All Lines'!$H$51:$H$66</c:f>
              <c:numCache>
                <c:formatCode>0%</c:formatCode>
                <c:ptCount val="16"/>
                <c:pt idx="0">
                  <c:v>0.66895079325662377</c:v>
                </c:pt>
                <c:pt idx="1">
                  <c:v>0.75148217443640686</c:v>
                </c:pt>
                <c:pt idx="2">
                  <c:v>0.52368443206809934</c:v>
                </c:pt>
                <c:pt idx="3">
                  <c:v>0.6165565479941354</c:v>
                </c:pt>
                <c:pt idx="4">
                  <c:v>0.57593919065394494</c:v>
                </c:pt>
                <c:pt idx="5">
                  <c:v>0.65820191052695365</c:v>
                </c:pt>
                <c:pt idx="6">
                  <c:v>0.49482937788962161</c:v>
                </c:pt>
                <c:pt idx="7">
                  <c:v>0.51867010126702429</c:v>
                </c:pt>
                <c:pt idx="8">
                  <c:v>0.67974492834549871</c:v>
                </c:pt>
                <c:pt idx="9">
                  <c:v>0.69073909092175645</c:v>
                </c:pt>
                <c:pt idx="10">
                  <c:v>0.93809075841611866</c:v>
                </c:pt>
                <c:pt idx="11">
                  <c:v>0.57526177013384139</c:v>
                </c:pt>
                <c:pt idx="12">
                  <c:v>0.4461494577303925</c:v>
                </c:pt>
                <c:pt idx="13">
                  <c:v>0.27471219341832948</c:v>
                </c:pt>
                <c:pt idx="14">
                  <c:v>0.20509091654958048</c:v>
                </c:pt>
                <c:pt idx="15">
                  <c:v>6.5312797841540662E-2</c:v>
                </c:pt>
              </c:numCache>
            </c:numRef>
          </c:val>
          <c:extLst>
            <c:ext xmlns:c16="http://schemas.microsoft.com/office/drawing/2014/chart" uri="{C3380CC4-5D6E-409C-BE32-E72D297353CC}">
              <c16:uniqueId val="{00000000-D620-4238-8C23-B4CE5682ADE8}"/>
            </c:ext>
          </c:extLst>
        </c:ser>
        <c:ser>
          <c:idx val="2"/>
          <c:order val="2"/>
          <c:tx>
            <c:strRef>
              <c:f>'SR CorSo - All Lines'!$I$50</c:f>
              <c:strCache>
                <c:ptCount val="1"/>
                <c:pt idx="0">
                  <c:v>Case Reserves</c:v>
                </c:pt>
              </c:strCache>
            </c:strRef>
          </c:tx>
          <c:spPr>
            <a:solidFill>
              <a:srgbClr val="FCAF86"/>
            </a:solidFill>
            <a:ln w="12700">
              <a:solidFill>
                <a:srgbClr val="FFFFFF"/>
              </a:solidFill>
              <a:prstDash val="solid"/>
            </a:ln>
          </c:spPr>
          <c:invertIfNegative val="0"/>
          <c:cat>
            <c:numRef>
              <c:f>'SR CorSo - All 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CorSo - All Lines'!$I$51:$I$66</c:f>
              <c:numCache>
                <c:formatCode>0%</c:formatCode>
                <c:ptCount val="16"/>
                <c:pt idx="0">
                  <c:v>9.006558832116679E-3</c:v>
                </c:pt>
                <c:pt idx="1">
                  <c:v>8.6922328375431211E-3</c:v>
                </c:pt>
                <c:pt idx="2">
                  <c:v>1.0991307627716386E-2</c:v>
                </c:pt>
                <c:pt idx="3">
                  <c:v>2.0867614066202721E-3</c:v>
                </c:pt>
                <c:pt idx="4">
                  <c:v>1.2170397839575542E-2</c:v>
                </c:pt>
                <c:pt idx="5">
                  <c:v>6.0740250855970138E-2</c:v>
                </c:pt>
                <c:pt idx="6">
                  <c:v>2.5203765024042774E-2</c:v>
                </c:pt>
                <c:pt idx="7">
                  <c:v>2.7846505147047985E-2</c:v>
                </c:pt>
                <c:pt idx="8">
                  <c:v>4.7909568711457247E-2</c:v>
                </c:pt>
                <c:pt idx="9">
                  <c:v>8.536233300867184E-2</c:v>
                </c:pt>
                <c:pt idx="10">
                  <c:v>0.10358830232230434</c:v>
                </c:pt>
                <c:pt idx="11">
                  <c:v>0.16611231810800894</c:v>
                </c:pt>
                <c:pt idx="12">
                  <c:v>0.15355578779497042</c:v>
                </c:pt>
                <c:pt idx="13">
                  <c:v>0.1422577101212732</c:v>
                </c:pt>
                <c:pt idx="14">
                  <c:v>0.23843345662166485</c:v>
                </c:pt>
                <c:pt idx="15">
                  <c:v>0.14942180265359342</c:v>
                </c:pt>
              </c:numCache>
            </c:numRef>
          </c:val>
          <c:extLst>
            <c:ext xmlns:c16="http://schemas.microsoft.com/office/drawing/2014/chart" uri="{C3380CC4-5D6E-409C-BE32-E72D297353CC}">
              <c16:uniqueId val="{00000001-D620-4238-8C23-B4CE5682ADE8}"/>
            </c:ext>
          </c:extLst>
        </c:ser>
        <c:ser>
          <c:idx val="3"/>
          <c:order val="3"/>
          <c:tx>
            <c:strRef>
              <c:f>'SR CorSo - All Lines'!$J$50</c:f>
              <c:strCache>
                <c:ptCount val="1"/>
                <c:pt idx="0">
                  <c:v>IBNR</c:v>
                </c:pt>
              </c:strCache>
            </c:strRef>
          </c:tx>
          <c:spPr>
            <a:solidFill>
              <a:srgbClr val="A3D6D5"/>
            </a:solidFill>
            <a:ln w="12700">
              <a:solidFill>
                <a:srgbClr val="FFFFFF"/>
              </a:solidFill>
              <a:prstDash val="solid"/>
            </a:ln>
          </c:spPr>
          <c:invertIfNegative val="0"/>
          <c:cat>
            <c:numRef>
              <c:f>'SR CorSo - All Lines'!$D$12:$D$28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CorSo - All Lines'!$J$51:$J$66</c:f>
              <c:numCache>
                <c:formatCode>0%</c:formatCode>
                <c:ptCount val="16"/>
                <c:pt idx="0">
                  <c:v>6.0131277624139098E-3</c:v>
                </c:pt>
                <c:pt idx="1">
                  <c:v>4.4496332899246665E-3</c:v>
                </c:pt>
                <c:pt idx="2">
                  <c:v>6.0675765695428381E-3</c:v>
                </c:pt>
                <c:pt idx="3">
                  <c:v>6.0487470855599837E-3</c:v>
                </c:pt>
                <c:pt idx="4">
                  <c:v>9.4111460032048171E-3</c:v>
                </c:pt>
                <c:pt idx="5">
                  <c:v>1.8356769262255421E-2</c:v>
                </c:pt>
                <c:pt idx="6">
                  <c:v>2.9149117261947674E-2</c:v>
                </c:pt>
                <c:pt idx="7">
                  <c:v>3.8443869523902156E-2</c:v>
                </c:pt>
                <c:pt idx="8">
                  <c:v>4.954831771537848E-2</c:v>
                </c:pt>
                <c:pt idx="9">
                  <c:v>6.7957212889029131E-2</c:v>
                </c:pt>
                <c:pt idx="10">
                  <c:v>7.9215677622829356E-2</c:v>
                </c:pt>
                <c:pt idx="11">
                  <c:v>0.10988506173597057</c:v>
                </c:pt>
                <c:pt idx="12">
                  <c:v>0.16997048243865565</c:v>
                </c:pt>
                <c:pt idx="13">
                  <c:v>0.17366834446715373</c:v>
                </c:pt>
                <c:pt idx="14">
                  <c:v>0.23468064766603777</c:v>
                </c:pt>
                <c:pt idx="15">
                  <c:v>0.40917578237663699</c:v>
                </c:pt>
              </c:numCache>
            </c:numRef>
          </c:val>
          <c:extLst>
            <c:ext xmlns:c16="http://schemas.microsoft.com/office/drawing/2014/chart" uri="{C3380CC4-5D6E-409C-BE32-E72D297353CC}">
              <c16:uniqueId val="{00000002-D620-4238-8C23-B4CE5682ADE8}"/>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CorSo - All Lines'!$D$12:$D$27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CorSo - All Lines'!$F$12:$F$27</c:f>
              <c:numCache>
                <c:formatCode>#,##0</c:formatCode>
                <c:ptCount val="16"/>
                <c:pt idx="0">
                  <c:v>2227.590746972779</c:v>
                </c:pt>
                <c:pt idx="1">
                  <c:v>1872.5607776976522</c:v>
                </c:pt>
                <c:pt idx="2">
                  <c:v>1650.5567474812565</c:v>
                </c:pt>
                <c:pt idx="3">
                  <c:v>1676.042489644411</c:v>
                </c:pt>
                <c:pt idx="4">
                  <c:v>1843.5806427971715</c:v>
                </c:pt>
                <c:pt idx="5">
                  <c:v>2289.9289432773562</c:v>
                </c:pt>
                <c:pt idx="6">
                  <c:v>2665.5697595508191</c:v>
                </c:pt>
                <c:pt idx="7">
                  <c:v>2937.3767479359831</c:v>
                </c:pt>
                <c:pt idx="8">
                  <c:v>2977.2504118853599</c:v>
                </c:pt>
                <c:pt idx="9">
                  <c:v>3328.8899608027987</c:v>
                </c:pt>
                <c:pt idx="10">
                  <c:v>3412.554795041809</c:v>
                </c:pt>
                <c:pt idx="11">
                  <c:v>3798.446016547729</c:v>
                </c:pt>
                <c:pt idx="12">
                  <c:v>4074.8164521406811</c:v>
                </c:pt>
                <c:pt idx="13">
                  <c:v>4342.44644600227</c:v>
                </c:pt>
                <c:pt idx="14">
                  <c:v>4488.3489011938909</c:v>
                </c:pt>
                <c:pt idx="15">
                  <c:v>2896.3316827470962</c:v>
                </c:pt>
              </c:numCache>
            </c:numRef>
          </c:val>
          <c:smooth val="0"/>
          <c:extLst>
            <c:ext xmlns:c16="http://schemas.microsoft.com/office/drawing/2014/chart" uri="{C3380CC4-5D6E-409C-BE32-E72D297353CC}">
              <c16:uniqueId val="{00000003-D620-4238-8C23-B4CE5682ADE8}"/>
            </c:ext>
          </c:extLst>
        </c:ser>
        <c:ser>
          <c:idx val="4"/>
          <c:order val="4"/>
          <c:tx>
            <c:strRef>
              <c:f>'SR CorSo - All Lines'!$B$9</c:f>
              <c:strCache>
                <c:ptCount val="1"/>
                <c:pt idx="0">
                  <c:v>Written Premium</c:v>
                </c:pt>
              </c:strCache>
            </c:strRef>
          </c:tx>
          <c:marker>
            <c:symbol val="star"/>
            <c:size val="7"/>
            <c:spPr>
              <a:noFill/>
              <a:ln>
                <a:solidFill>
                  <a:srgbClr val="A29FCC"/>
                </a:solidFill>
                <a:prstDash val="solid"/>
              </a:ln>
            </c:spPr>
          </c:marker>
          <c:cat>
            <c:numRef>
              <c:f>'SR CorSo - All Lines'!$D$12:$D$27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'SR CorSo - All Lines'!$B$12:$B$27</c:f>
            </c:numRef>
          </c:val>
          <c:smooth val="0"/>
          <c:extLst>
            <c:ext xmlns:c16="http://schemas.microsoft.com/office/drawing/2014/chart" uri="{C3380CC4-5D6E-409C-BE32-E72D297353CC}">
              <c16:uniqueId val="{00000004-D620-4238-8C23-B4CE5682ADE8}"/>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7D2-4D11-A4CC-38F9028A932B}"/>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7D2-4D11-A4CC-38F9028A932B}"/>
              </c:ext>
            </c:extLst>
          </c:dPt>
          <c:dLbls>
            <c:dLbl>
              <c:idx val="12"/>
              <c:tx>
                <c:strRef>
                  <c:f>Property!$D$16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{8340552B-3A5A-42FC-95BE-37C17273A3E6}</c15:txfldGUID>
                      <c15:f>Property!$D$16</c15:f>
                      <c15:dlblFieldTableCache>
                        <c:ptCount val="1"/>
                        <c:pt idx="0">
                          <c:v>2011</c:v>
                        </c:pt>
                      </c15:dlblFieldTableCache>
                    </c15:dlblFTEntry>
                  </c15:dlblFieldTable>
                  <c15:showDataLabelsRange val="0"/>
                </c:ext>
                <c:ext xmlns:c16="http://schemas.microsoft.com/office/drawing/2014/chart" uri="{C3380CC4-5D6E-409C-BE32-E72D297353CC}">
                  <c16:uniqueId val="{00000002-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0.43166705248582415</c:v>
                </c:pt>
                <c:pt idx="1">
                  <c:v>0.78017125472071824</c:v>
                </c:pt>
                <c:pt idx="2">
                  <c:v>0.8393212142340335</c:v>
                </c:pt>
                <c:pt idx="3">
                  <c:v>0.87710764039085498</c:v>
                </c:pt>
                <c:pt idx="4">
                  <c:v>0.90197651070651008</c:v>
                </c:pt>
                <c:pt idx="5">
                  <c:v>0.903364416644586</c:v>
                </c:pt>
                <c:pt idx="6">
                  <c:v>0.9060722309504905</c:v>
                </c:pt>
                <c:pt idx="7">
                  <c:v>0.90816988202674231</c:v>
                </c:pt>
                <c:pt idx="8">
                  <c:v>0.91475631323247808</c:v>
                </c:pt>
                <c:pt idx="9">
                  <c:v>0.922485583418724</c:v>
                </c:pt>
                <c:pt idx="10">
                  <c:v>0.92302759225100617</c:v>
                </c:pt>
                <c:pt idx="11">
                  <c:v>0.92354023405197783</c:v>
                </c:pt>
                <c:pt idx="12">
                  <c:v>0.92583699295243505</c:v>
                </c:pt>
              </c:numCache>
            </c:numRef>
          </c:yVal>
          <c:smooth val="0"/>
          <c:extLst>
            <c:ext xmlns:c16="http://schemas.microsoft.com/office/drawing/2014/chart" uri="{C3380CC4-5D6E-409C-BE32-E72D297353CC}">
              <c16:uniqueId val="{00000003-27D2-4D11-A4CC-38F9028A932B}"/>
            </c:ext>
          </c:extLst>
        </c:ser>
        <c:ser>
          <c:idx val="40"/>
          <c:order val="1"/>
          <c:tx>
            <c:strRef>
              <c:f>Property!$D$17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7D2-4D11-A4CC-38F9028A932B}"/>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7D2-4D11-A4CC-38F9028A932B}"/>
              </c:ext>
            </c:extLst>
          </c:dPt>
          <c:dLbls>
            <c:dLbl>
              <c:idx val="11"/>
              <c:tx>
                <c:strRef>
                  <c:f>Property!$D$17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{15B4D649-1B2B-4510-BC01-BDE78F2BF1F6}</c15:txfldGUID>
                      <c15:f>Property!$D$17</c15:f>
                      <c15:dlblFieldTableCache>
                        <c:ptCount val="1"/>
                        <c:pt idx="0">
                          <c:v>2012</c:v>
                        </c:pt>
                      </c15:dlblFieldTableCache>
                    </c15:dlblFTEntry>
                  </c15:dlblFieldTable>
                  <c15:showDataLabelsRange val="0"/>
                </c:ext>
                <c:ext xmlns:c16="http://schemas.microsoft.com/office/drawing/2014/chart" uri="{C3380CC4-5D6E-409C-BE32-E72D297353CC}">
                  <c16:uniqueId val="{00000006-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0.1394224434424183</c:v>
                </c:pt>
                <c:pt idx="1">
                  <c:v>0.44664635331453839</c:v>
                </c:pt>
                <c:pt idx="2">
                  <c:v>0.50807790399385688</c:v>
                </c:pt>
                <c:pt idx="3">
                  <c:v>0.51507977547161399</c:v>
                </c:pt>
                <c:pt idx="4">
                  <c:v>0.5136480932903188</c:v>
                </c:pt>
                <c:pt idx="5">
                  <c:v>0.51659533499716592</c:v>
                </c:pt>
                <c:pt idx="6">
                  <c:v>0.51480700287179493</c:v>
                </c:pt>
                <c:pt idx="7">
                  <c:v>0.52101865474151665</c:v>
                </c:pt>
                <c:pt idx="8">
                  <c:v>0.52246612040302554</c:v>
                </c:pt>
                <c:pt idx="9">
                  <c:v>0.52196696477832494</c:v>
                </c:pt>
                <c:pt idx="10">
                  <c:v>0.52179602400498892</c:v>
                </c:pt>
                <c:pt idx="11">
                  <c:v>0.5224890990922304</c:v>
                </c:pt>
              </c:numCache>
            </c:numRef>
          </c:yVal>
          <c:smooth val="0"/>
          <c:extLst>
            <c:ext xmlns:c16="http://schemas.microsoft.com/office/drawing/2014/chart" uri="{C3380CC4-5D6E-409C-BE32-E72D297353CC}">
              <c16:uniqueId val="{00000007-27D2-4D11-A4CC-38F9028A932B}"/>
            </c:ext>
          </c:extLst>
        </c:ser>
        <c:ser>
          <c:idx val="41"/>
          <c:order val="2"/>
          <c:tx>
            <c:strRef>
              <c:f>Property!$D$18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7D2-4D11-A4CC-38F9028A932B}"/>
              </c:ext>
            </c:extLst>
          </c:dPt>
          <c:dLbls>
            <c:dLbl>
              <c:idx val="10"/>
              <c:tx>
                <c:strRef>
                  <c:f>Property!$D$18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{8A2DB981-82BF-4E68-90FB-B94D616CFC36}</c15:txfldGUID>
                      <c15:f>Property!$D$18</c15:f>
                      <c15:dlblFieldTableCache>
                        <c:ptCount val="1"/>
                        <c:pt idx="0">
                          <c:v>2013</c:v>
                        </c:pt>
                      </c15:dlblFieldTableCache>
                    </c15:dlblFTEntry>
                  </c15:dlblFieldTable>
                  <c15:showDataLabelsRange val="0"/>
                </c:ext>
                <c:ext xmlns:c16="http://schemas.microsoft.com/office/drawing/2014/chart" uri="{C3380CC4-5D6E-409C-BE32-E72D297353CC}">
                  <c16:uniqueId val="{00000009-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0.14365480348135423</c:v>
                </c:pt>
                <c:pt idx="1">
                  <c:v>0.42503398103246132</c:v>
                </c:pt>
                <c:pt idx="2">
                  <c:v>0.46754328816919227</c:v>
                </c:pt>
                <c:pt idx="3">
                  <c:v>0.46856229315238657</c:v>
                </c:pt>
                <c:pt idx="4">
                  <c:v>0.46757925931349514</c:v>
                </c:pt>
                <c:pt idx="5">
                  <c:v>0.46687084493243713</c:v>
                </c:pt>
                <c:pt idx="6">
                  <c:v>0.46946355121261596</c:v>
                </c:pt>
                <c:pt idx="7">
                  <c:v>0.47103869963882555</c:v>
                </c:pt>
                <c:pt idx="8">
                  <c:v>0.47376360983351179</c:v>
                </c:pt>
                <c:pt idx="9">
                  <c:v>0.47373721801939539</c:v>
                </c:pt>
                <c:pt idx="10">
                  <c:v>0.47406723079625196</c:v>
                </c:pt>
              </c:numCache>
            </c:numRef>
          </c:yVal>
          <c:smooth val="0"/>
          <c:extLst>
            <c:ext xmlns:c16="http://schemas.microsoft.com/office/drawing/2014/chart" uri="{C3380CC4-5D6E-409C-BE32-E72D297353CC}">
              <c16:uniqueId val="{0000000A-27D2-4D11-A4CC-38F9028A932B}"/>
            </c:ext>
          </c:extLst>
        </c:ser>
        <c:ser>
          <c:idx val="42"/>
          <c:order val="3"/>
          <c:tx>
            <c:strRef>
              <c:f>Property!$D$19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7D2-4D11-A4CC-38F9028A932B}"/>
              </c:ext>
            </c:extLst>
          </c:dPt>
          <c:dLbls>
            <c:dLbl>
              <c:idx val="9"/>
              <c:tx>
                <c:strRef>
                  <c:f>Property!$D$19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{E15069C2-C23F-4E22-A277-D6D090F05CB2}</c15:txfldGUID>
                      <c15:f>Property!$D$19</c15:f>
                      <c15:dlblFieldTableCache>
                        <c:ptCount val="1"/>
                        <c:pt idx="0">
                          <c:v>2014</c:v>
                        </c:pt>
                      </c15:dlblFieldTableCache>
                    </c15:dlblFTEntry>
                  </c15:dlblFieldTable>
                  <c15:showDataLabelsRange val="0"/>
                </c:ext>
                <c:ext xmlns:c16="http://schemas.microsoft.com/office/drawing/2014/chart" uri="{C3380CC4-5D6E-409C-BE32-E72D297353CC}">
                  <c16:uniqueId val="{0000000C-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0.10805740611866124</c:v>
                </c:pt>
                <c:pt idx="1">
                  <c:v>0.36936484433120209</c:v>
                </c:pt>
                <c:pt idx="2">
                  <c:v>0.4171910206181364</c:v>
                </c:pt>
                <c:pt idx="3">
                  <c:v>0.41984517951142392</c:v>
                </c:pt>
                <c:pt idx="4">
                  <c:v>0.42107341005423249</c:v>
                </c:pt>
                <c:pt idx="5">
                  <c:v>0.42063656440006703</c:v>
                </c:pt>
                <c:pt idx="6">
                  <c:v>0.42420286480238839</c:v>
                </c:pt>
                <c:pt idx="7">
                  <c:v>0.42814818429176754</c:v>
                </c:pt>
                <c:pt idx="8">
                  <c:v>0.42993897632820172</c:v>
                </c:pt>
                <c:pt idx="9">
                  <c:v>0.43035387914231399</c:v>
                </c:pt>
              </c:numCache>
            </c:numRef>
          </c:yVal>
          <c:smooth val="0"/>
          <c:extLst>
            <c:ext xmlns:c16="http://schemas.microsoft.com/office/drawing/2014/chart" uri="{C3380CC4-5D6E-409C-BE32-E72D297353CC}">
              <c16:uniqueId val="{0000000D-27D2-4D11-A4CC-38F9028A932B}"/>
            </c:ext>
          </c:extLst>
        </c:ser>
        <c:ser>
          <c:idx val="43"/>
          <c:order val="4"/>
          <c:tx>
            <c:strRef>
              <c:f>Property!$D$20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7D2-4D11-A4CC-38F9028A932B}"/>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7D2-4D11-A4CC-38F9028A932B}"/>
              </c:ext>
            </c:extLst>
          </c:dPt>
          <c:dLbls>
            <c:dLbl>
              <c:idx val="8"/>
              <c:tx>
                <c:strRef>
                  <c:f>Property!$D$20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{51F9FD6F-2213-4FC8-B973-BF9218C6F5D9}</c15:txfldGUID>
                      <c15:f>Property!$D$20</c15:f>
                      <c15:dlblFieldTableCache>
                        <c:ptCount val="1"/>
                        <c:pt idx="0">
                          <c:v>2015</c:v>
                        </c:pt>
                      </c15:dlblFieldTableCache>
                    </c15:dlblFTEntry>
                  </c15:dlblFieldTable>
                  <c15:showDataLabelsRange val="0"/>
                </c:ext>
                <c:ext xmlns:c16="http://schemas.microsoft.com/office/drawing/2014/chart" uri="{C3380CC4-5D6E-409C-BE32-E72D297353CC}">
                  <c16:uniqueId val="{00000010-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0.11184424403931779</c:v>
                </c:pt>
                <c:pt idx="1">
                  <c:v>0.38999118175597314</c:v>
                </c:pt>
                <c:pt idx="2">
                  <c:v>0.49029847377979507</c:v>
                </c:pt>
                <c:pt idx="3">
                  <c:v>0.50251556663915964</c:v>
                </c:pt>
                <c:pt idx="4">
                  <c:v>0.52068979079228106</c:v>
                </c:pt>
                <c:pt idx="5">
                  <c:v>0.53316527462669761</c:v>
                </c:pt>
                <c:pt idx="6">
                  <c:v>0.54070426971103114</c:v>
                </c:pt>
                <c:pt idx="7">
                  <c:v>0.54148203193657574</c:v>
                </c:pt>
                <c:pt idx="8">
                  <c:v>0.54201952960161548</c:v>
                </c:pt>
              </c:numCache>
            </c:numRef>
          </c:yVal>
          <c:smooth val="0"/>
          <c:extLst>
            <c:ext xmlns:c16="http://schemas.microsoft.com/office/drawing/2014/chart" uri="{C3380CC4-5D6E-409C-BE32-E72D297353CC}">
              <c16:uniqueId val="{00000011-27D2-4D11-A4CC-38F9028A932B}"/>
            </c:ext>
          </c:extLst>
        </c:ser>
        <c:ser>
          <c:idx val="44"/>
          <c:order val="5"/>
          <c:tx>
            <c:strRef>
              <c:f>Property!$D$21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7D2-4D11-A4CC-38F9028A932B}"/>
              </c:ext>
            </c:extLst>
          </c:dPt>
          <c:dLbls>
            <c:dLbl>
              <c:idx val="7"/>
              <c:tx>
                <c:strRef>
                  <c:f>Property!$D$21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{400FD0EA-8E98-4002-9C5E-A17F563956A1}</c15:txfldGUID>
                      <c15:f>Property!$D$21</c15:f>
                      <c15:dlblFieldTableCache>
                        <c:ptCount val="1"/>
                        <c:pt idx="0">
                          <c:v>2016</c:v>
                        </c:pt>
                      </c15:dlblFieldTableCache>
                    </c15:dlblFTEntry>
                  </c15:dlblFieldTable>
                  <c15:showDataLabelsRange val="0"/>
                </c:ext>
                <c:ext xmlns:c16="http://schemas.microsoft.com/office/drawing/2014/chart" uri="{C3380CC4-5D6E-409C-BE32-E72D297353CC}">
                  <c16:uniqueId val="{00000013-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0.17301220625893107</c:v>
                </c:pt>
                <c:pt idx="1">
                  <c:v>0.5408117687858407</c:v>
                </c:pt>
                <c:pt idx="2">
                  <c:v>0.6394242369211004</c:v>
                </c:pt>
                <c:pt idx="3">
                  <c:v>0.65798661633285149</c:v>
                </c:pt>
                <c:pt idx="4">
                  <c:v>0.66551316283203821</c:v>
                </c:pt>
                <c:pt idx="5">
                  <c:v>0.67131543523987314</c:v>
                </c:pt>
                <c:pt idx="6">
                  <c:v>0.67363908781280857</c:v>
                </c:pt>
                <c:pt idx="7">
                  <c:v>0.67767874092767533</c:v>
                </c:pt>
              </c:numCache>
            </c:numRef>
          </c:yVal>
          <c:smooth val="0"/>
          <c:extLst>
            <c:ext xmlns:c16="http://schemas.microsoft.com/office/drawing/2014/chart" uri="{C3380CC4-5D6E-409C-BE32-E72D297353CC}">
              <c16:uniqueId val="{00000014-27D2-4D11-A4CC-38F9028A932B}"/>
            </c:ext>
          </c:extLst>
        </c:ser>
        <c:ser>
          <c:idx val="45"/>
          <c:order val="6"/>
          <c:tx>
            <c:strRef>
              <c:f>Property!$D$22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7D2-4D11-A4CC-38F9028A932B}"/>
              </c:ext>
            </c:extLst>
          </c:dPt>
          <c:dLbls>
            <c:dLbl>
              <c:idx val="6"/>
              <c:tx>
                <c:strRef>
                  <c:f>Property!$D$22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{7A7FFFB4-55D5-435E-99A2-301A9D57FC4B}</c15:txfldGUID>
                      <c15:f>Property!$D$22</c15:f>
                      <c15:dlblFieldTableCache>
                        <c:ptCount val="1"/>
                        <c:pt idx="0">
                          <c:v>2017</c:v>
                        </c:pt>
                      </c15:dlblFieldTableCache>
                    </c15:dlblFTEntry>
                  </c15:dlblFieldTable>
                  <c15:showDataLabelsRange val="0"/>
                </c:ext>
                <c:ext xmlns:c16="http://schemas.microsoft.com/office/drawing/2014/chart" uri="{C3380CC4-5D6E-409C-BE32-E72D297353CC}">
                  <c16:uniqueId val="{00000016-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0.35857402699328322</c:v>
                </c:pt>
                <c:pt idx="1">
                  <c:v>0.97109929063511258</c:v>
                </c:pt>
                <c:pt idx="2">
                  <c:v>1.1098813076947414</c:v>
                </c:pt>
                <c:pt idx="3">
                  <c:v>1.1202404603898612</c:v>
                </c:pt>
                <c:pt idx="4">
                  <c:v>1.126174537839151</c:v>
                </c:pt>
                <c:pt idx="5">
                  <c:v>1.1211329436978201</c:v>
                </c:pt>
                <c:pt idx="6">
                  <c:v>1.1288365779342338</c:v>
                </c:pt>
              </c:numCache>
            </c:numRef>
          </c:yVal>
          <c:smooth val="0"/>
          <c:extLst>
            <c:ext xmlns:c16="http://schemas.microsoft.com/office/drawing/2014/chart" uri="{C3380CC4-5D6E-409C-BE32-E72D297353CC}">
              <c16:uniqueId val="{00000017-27D2-4D11-A4CC-38F9028A932B}"/>
            </c:ext>
          </c:extLst>
        </c:ser>
        <c:ser>
          <c:idx val="46"/>
          <c:order val="7"/>
          <c:tx>
            <c:strRef>
              <c:f>Property!$D$23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7D2-4D11-A4CC-38F9028A932B}"/>
              </c:ext>
            </c:extLst>
          </c:dPt>
          <c:dLbls>
            <c:dLbl>
              <c:idx val="5"/>
              <c:tx>
                <c:strRef>
                  <c:f>Property!$D$23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{3B4D98B3-33ED-41F7-8A85-CABB015F672D}</c15:txfldGUID>
                      <c15:f>Property!$D$23</c15:f>
                      <c15:dlblFieldTableCache>
                        <c:ptCount val="1"/>
                        <c:pt idx="0">
                          <c:v>2018</c:v>
                        </c:pt>
                      </c15:dlblFieldTableCache>
                    </c15:dlblFTEntry>
                  </c15:dlblFieldTable>
                  <c15:showDataLabelsRange val="0"/>
                </c:ext>
                <c:ext xmlns:c16="http://schemas.microsoft.com/office/drawing/2014/chart" uri="{C3380CC4-5D6E-409C-BE32-E72D297353CC}">
                  <c16:uniqueId val="{00000019-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0.24694605211818019</c:v>
                </c:pt>
                <c:pt idx="1">
                  <c:v>0.88234528013835367</c:v>
                </c:pt>
                <c:pt idx="2">
                  <c:v>0.97205610833075162</c:v>
                </c:pt>
                <c:pt idx="3">
                  <c:v>0.98724273055500522</c:v>
                </c:pt>
                <c:pt idx="4">
                  <c:v>0.98838529321880686</c:v>
                </c:pt>
                <c:pt idx="5">
                  <c:v>0.98958836285944429</c:v>
                </c:pt>
              </c:numCache>
            </c:numRef>
          </c:yVal>
          <c:smooth val="0"/>
          <c:extLst>
            <c:ext xmlns:c16="http://schemas.microsoft.com/office/drawing/2014/chart" uri="{C3380CC4-5D6E-409C-BE32-E72D297353CC}">
              <c16:uniqueId val="{0000001A-27D2-4D11-A4CC-38F9028A932B}"/>
            </c:ext>
          </c:extLst>
        </c:ser>
        <c:ser>
          <c:idx val="47"/>
          <c:order val="8"/>
          <c:tx>
            <c:strRef>
              <c:f>Property!$D$24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7D2-4D11-A4CC-38F9028A932B}"/>
              </c:ext>
            </c:extLst>
          </c:dPt>
          <c:dLbls>
            <c:dLbl>
              <c:idx val="4"/>
              <c:tx>
                <c:strRef>
                  <c:f>Property!$D$24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{986BAFE6-427D-443D-BEEB-12C5BEE53DFB}</c15:txfldGUID>
                      <c15:f>Property!$D$24</c15:f>
                      <c15:dlblFieldTableCache>
                        <c:ptCount val="1"/>
                        <c:pt idx="0">
                          <c:v>2019</c:v>
                        </c:pt>
                      </c15:dlblFieldTableCache>
                    </c15:dlblFTEntry>
                  </c15:dlblFieldTable>
                  <c15:showDataLabelsRange val="0"/>
                </c:ext>
                <c:ext xmlns:c16="http://schemas.microsoft.com/office/drawing/2014/chart" uri="{C3380CC4-5D6E-409C-BE32-E72D297353CC}">
                  <c16:uniqueId val="{0000001C-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0.32555457264868093</c:v>
                </c:pt>
                <c:pt idx="1">
                  <c:v>0.79138639228844609</c:v>
                </c:pt>
                <c:pt idx="2">
                  <c:v>0.92506162814986936</c:v>
                </c:pt>
                <c:pt idx="3">
                  <c:v>0.94870228687786518</c:v>
                </c:pt>
                <c:pt idx="4">
                  <c:v>0.99270775297624703</c:v>
                </c:pt>
              </c:numCache>
            </c:numRef>
          </c:yVal>
          <c:smooth val="0"/>
          <c:extLst>
            <c:ext xmlns:c16="http://schemas.microsoft.com/office/drawing/2014/chart" uri="{C3380CC4-5D6E-409C-BE32-E72D297353CC}">
              <c16:uniqueId val="{0000001D-27D2-4D11-A4CC-38F9028A932B}"/>
            </c:ext>
          </c:extLst>
        </c:ser>
        <c:ser>
          <c:idx val="48"/>
          <c:order val="9"/>
          <c:tx>
            <c:strRef>
              <c:f>Property!$D$25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7D2-4D11-A4CC-38F9028A932B}"/>
              </c:ext>
            </c:extLst>
          </c:dPt>
          <c:dLbls>
            <c:dLbl>
              <c:idx val="3"/>
              <c:tx>
                <c:strRef>
                  <c:f>Property!$D$25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{B3B495FC-1B6F-45F6-8A9E-EDC526B83DD6}</c15:txfldGUID>
                      <c15:f>Property!$D$25</c15:f>
                      <c15:dlblFieldTableCache>
                        <c:ptCount val="1"/>
                        <c:pt idx="0">
                          <c:v>2020</c:v>
                        </c:pt>
                      </c15:dlblFieldTableCache>
                    </c15:dlblFTEntry>
                  </c15:dlblFieldTable>
                  <c15:showDataLabelsRange val="0"/>
                </c:ext>
                <c:ext xmlns:c16="http://schemas.microsoft.com/office/drawing/2014/chart" uri="{C3380CC4-5D6E-409C-BE32-E72D297353CC}">
                  <c16:uniqueId val="{0000001F-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0.16549685388560254</c:v>
                </c:pt>
                <c:pt idx="1">
                  <c:v>0.5061655425799757</c:v>
                </c:pt>
                <c:pt idx="2">
                  <c:v>0.61765913868782518</c:v>
                </c:pt>
                <c:pt idx="3">
                  <c:v>0.73736556344521287</c:v>
                </c:pt>
              </c:numCache>
            </c:numRef>
          </c:yVal>
          <c:smooth val="0"/>
          <c:extLst>
            <c:ext xmlns:c16="http://schemas.microsoft.com/office/drawing/2014/chart" uri="{C3380CC4-5D6E-409C-BE32-E72D297353CC}">
              <c16:uniqueId val="{00000020-27D2-4D11-A4CC-38F9028A932B}"/>
            </c:ext>
          </c:extLst>
        </c:ser>
        <c:ser>
          <c:idx val="49"/>
          <c:order val="10"/>
          <c:tx>
            <c:strRef>
              <c:f>Property!$D$26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7D2-4D11-A4CC-38F9028A932B}"/>
              </c:ext>
            </c:extLst>
          </c:dPt>
          <c:dLbls>
            <c:dLbl>
              <c:idx val="2"/>
              <c:tx>
                <c:strRef>
                  <c:f>Property!$D$26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{E670C70C-C640-4FB4-8C6F-A2EB86C4CF14}</c15:txfldGUID>
                      <c15:f>Property!$D$26</c15:f>
                      <c15:dlblFieldTableCache>
                        <c:ptCount val="1"/>
                        <c:pt idx="0">
                          <c:v>2021</c:v>
                        </c:pt>
                      </c15:dlblFieldTableCache>
                    </c15:dlblFTEntry>
                  </c15:dlblFieldTable>
                  <c15:showDataLabelsRange val="0"/>
                </c:ext>
                <c:ext xmlns:c16="http://schemas.microsoft.com/office/drawing/2014/chart" uri="{C3380CC4-5D6E-409C-BE32-E72D297353CC}">
                  <c16:uniqueId val="{00000022-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0.22651904321211427</c:v>
                </c:pt>
                <c:pt idx="1">
                  <c:v>0.58809628658348012</c:v>
                </c:pt>
                <c:pt idx="2">
                  <c:v>0.79506514445500331</c:v>
                </c:pt>
              </c:numCache>
            </c:numRef>
          </c:yVal>
          <c:smooth val="0"/>
          <c:extLst>
            <c:ext xmlns:c16="http://schemas.microsoft.com/office/drawing/2014/chart" uri="{C3380CC4-5D6E-409C-BE32-E72D297353CC}">
              <c16:uniqueId val="{00000023-27D2-4D11-A4CC-38F9028A932B}"/>
            </c:ext>
          </c:extLst>
        </c:ser>
        <c:ser>
          <c:idx val="50"/>
          <c:order val="11"/>
          <c:tx>
            <c:strRef>
              <c:f>Property!$D$27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{FF887EEC-EA7A-46E5-AFCE-08B69C782D3B}</c15:txfldGUID>
                      <c15:f>Property!$D$27</c15:f>
                      <c15:dlblFieldTableCache>
                        <c:ptCount val="1"/>
                        <c:pt idx="0">
                          <c:v>2022</c:v>
                        </c:pt>
                      </c15:dlblFieldTableCache>
                    </c15:dlblFTEntry>
                  </c15:dlblFieldTable>
                  <c15:showDataLabelsRange val="0"/>
                </c:ext>
                <c:ext xmlns:c16="http://schemas.microsoft.com/office/drawing/2014/chart" uri="{C3380CC4-5D6E-409C-BE32-E72D297353CC}">
                  <c16:uniqueId val="{00000024-27D2-4D11-A4CC-38F9028A93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(Property!$H$11,Property!$H$11)</c:f>
              <c:numCache>
                <c:formatCode>0</c:formatCode>
                <c:ptCount val="2"/>
                <c:pt idx="0">
                  <c:v>12</c:v>
                </c:pt>
                <c:pt idx="1">
                  <c:v>12</c:v>
                </c:pt>
              </c:numCache>
            </c:numRef>
          </c:xVal>
          <c:yVal>
            <c:numRef>
              <c:f>(Property!$H$27,Property!$F$66)</c:f>
              <c:numCache>
                <c:formatCode>0%</c:formatCode>
                <c:ptCount val="2"/>
                <c:pt idx="0">
                  <c:v>0.27470683833163484</c:v>
                </c:pt>
                <c:pt idx="1">
                  <c:v>0.80290208411742392</c:v>
                </c:pt>
              </c:numCache>
            </c:numRef>
          </c:yVal>
          <c:smooth val="0"/>
          <c:extLst>
            <c:ext xmlns:c16="http://schemas.microsoft.com/office/drawing/2014/chart" uri="{C3380CC4-5D6E-409C-BE32-E72D297353CC}">
              <c16:uniqueId val="{00000025-27D2-4D11-A4CC-38F9028A932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Property!$H$50</c:f>
              <c:strCache>
                <c:ptCount val="1"/>
                <c:pt idx="0">
                  <c:v>Paid Losses</c:v>
                </c:pt>
              </c:strCache>
            </c:strRef>
          </c:tx>
          <c:spPr>
            <a:solidFill>
              <a:srgbClr val="C1BDDC"/>
            </a:solidFill>
            <a:ln w="3175">
              <a:solidFill>
                <a:srgbClr val="FFFFFF"/>
              </a:solidFill>
              <a:prstDash val="solid"/>
            </a:ln>
          </c:spPr>
          <c:invertIfNegative val="0"/>
          <c:cat>
            <c:numRef>
              <c:f>Property!$D$12:$D$28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Property!$H$51:$H$66</c:f>
              <c:numCache>
                <c:formatCode>0%</c:formatCode>
                <c:ptCount val="16"/>
                <c:pt idx="0">
                  <c:v>0.50720244485971633</c:v>
                </c:pt>
                <c:pt idx="1">
                  <c:v>0.50982008629381625</c:v>
                </c:pt>
                <c:pt idx="2">
                  <c:v>0.61326603936179547</c:v>
                </c:pt>
                <c:pt idx="3">
                  <c:v>1.1030117349222339</c:v>
                </c:pt>
                <c:pt idx="4">
                  <c:v>0.9175228207965076</c:v>
                </c:pt>
                <c:pt idx="5">
                  <c:v>0.50863493482524069</c:v>
                </c:pt>
                <c:pt idx="6">
                  <c:v>0.46879785145686892</c:v>
                </c:pt>
                <c:pt idx="7">
                  <c:v>0.41913262550995878</c:v>
                </c:pt>
                <c:pt idx="8">
                  <c:v>0.53263533110344496</c:v>
                </c:pt>
                <c:pt idx="9">
                  <c:v>0.64093749964274382</c:v>
                </c:pt>
                <c:pt idx="10">
                  <c:v>1.0730764451323127</c:v>
                </c:pt>
                <c:pt idx="11">
                  <c:v>0.9205409294534963</c:v>
                </c:pt>
                <c:pt idx="12">
                  <c:v>0.83037995552178545</c:v>
                </c:pt>
                <c:pt idx="13">
                  <c:v>0.46619929145551015</c:v>
                </c:pt>
                <c:pt idx="14">
                  <c:v>0.32254899335109155</c:v>
                </c:pt>
                <c:pt idx="15">
                  <c:v>7.4063070534035685E-2</c:v>
                </c:pt>
              </c:numCache>
            </c:numRef>
          </c:val>
          <c:extLst>
            <c:ext xmlns:c16="http://schemas.microsoft.com/office/drawing/2014/chart" uri="{C3380CC4-5D6E-409C-BE32-E72D297353CC}">
              <c16:uniqueId val="{00000000-4739-479C-8573-7548DF0FD7B7}"/>
            </c:ext>
          </c:extLst>
        </c:ser>
        <c:ser>
          <c:idx val="2"/>
          <c:order val="2"/>
          <c:tx>
            <c:strRef>
              <c:f>Property!$I$50</c:f>
              <c:strCache>
                <c:ptCount val="1"/>
                <c:pt idx="0">
                  <c:v>Case Reserves</c:v>
                </c:pt>
              </c:strCache>
            </c:strRef>
          </c:tx>
          <c:spPr>
            <a:solidFill>
              <a:srgbClr val="FCAF86"/>
            </a:solidFill>
            <a:ln w="12700">
              <a:solidFill>
                <a:srgbClr val="FFFFFF"/>
              </a:solidFill>
              <a:prstDash val="solid"/>
            </a:ln>
          </c:spPr>
          <c:invertIfNegative val="0"/>
          <c:cat>
            <c:numRef>
              <c:f>Property!$D$12:$D$28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Property!$I$51:$I$66</c:f>
              <c:numCache>
                <c:formatCode>0%</c:formatCode>
                <c:ptCount val="16"/>
                <c:pt idx="0">
                  <c:v>2.6208040772915954E-3</c:v>
                </c:pt>
                <c:pt idx="1">
                  <c:v>4.3374705791278233E-3</c:v>
                </c:pt>
                <c:pt idx="2">
                  <c:v>3.6882111642714821E-3</c:v>
                </c:pt>
                <c:pt idx="3">
                  <c:v>7.3985312056260152E-3</c:v>
                </c:pt>
                <c:pt idx="4">
                  <c:v>6.0174132554714254E-3</c:v>
                </c:pt>
                <c:pt idx="5">
                  <c:v>1.3161089179748189E-2</c:v>
                </c:pt>
                <c:pt idx="6">
                  <c:v>4.9393665625270681E-3</c:v>
                </c:pt>
                <c:pt idx="7">
                  <c:v>1.0806350818243169E-2</c:v>
                </c:pt>
                <c:pt idx="8">
                  <c:v>8.8467008331298471E-3</c:v>
                </c:pt>
                <c:pt idx="9">
                  <c:v>3.2701588170064959E-2</c:v>
                </c:pt>
                <c:pt idx="10">
                  <c:v>4.8056498565508671E-2</c:v>
                </c:pt>
                <c:pt idx="11">
                  <c:v>6.7844363765310861E-2</c:v>
                </c:pt>
                <c:pt idx="12">
                  <c:v>0.11832233135607943</c:v>
                </c:pt>
                <c:pt idx="13">
                  <c:v>0.15145984723231534</c:v>
                </c:pt>
                <c:pt idx="14">
                  <c:v>0.26554729323238857</c:v>
                </c:pt>
                <c:pt idx="15">
                  <c:v>0.20064376779759918</c:v>
                </c:pt>
              </c:numCache>
            </c:numRef>
          </c:val>
          <c:extLst>
            <c:ext xmlns:c16="http://schemas.microsoft.com/office/drawing/2014/chart" uri="{C3380CC4-5D6E-409C-BE32-E72D297353CC}">
              <c16:uniqueId val="{00000001-4739-479C-8573-7548DF0FD7B7}"/>
            </c:ext>
          </c:extLst>
        </c:ser>
        <c:ser>
          <c:idx val="3"/>
          <c:order val="3"/>
          <c:tx>
            <c:strRef>
              <c:f>Property!$J$50</c:f>
              <c:strCache>
                <c:ptCount val="1"/>
                <c:pt idx="0">
                  <c:v>IBNR</c:v>
                </c:pt>
              </c:strCache>
            </c:strRef>
          </c:tx>
          <c:spPr>
            <a:solidFill>
              <a:srgbClr val="A3D6D5"/>
            </a:solidFill>
            <a:ln w="12700">
              <a:solidFill>
                <a:srgbClr val="FFFFFF"/>
              </a:solidFill>
              <a:prstDash val="solid"/>
            </a:ln>
          </c:spPr>
          <c:invertIfNegative val="0"/>
          <c:cat>
            <c:numRef>
              <c:f>Property!$D$12:$D$28</c:f>
              <c:numCache>
                <c:formatCode>0</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Property!$J$51:$J$66</c:f>
              <c:numCache>
                <c:formatCode>0%</c:formatCode>
                <c:ptCount val="16"/>
                <c:pt idx="0">
                  <c:v>4.4274056611336058E-5</c:v>
                </c:pt>
                <c:pt idx="1">
                  <c:v>7.5674096461546725E-5</c:v>
                </c:pt>
                <c:pt idx="2">
                  <c:v>6.5757297959122884E-5</c:v>
                </c:pt>
                <c:pt idx="3">
                  <c:v>8.5645069857063251E-3</c:v>
                </c:pt>
                <c:pt idx="4">
                  <c:v>2.2967589004560104E-3</c:v>
                </c:pt>
                <c:pt idx="5">
                  <c:v>6.9307508724154409E-4</c:v>
                </c:pt>
                <c:pt idx="6">
                  <c:v>3.3001277685596169E-4</c:v>
                </c:pt>
                <c:pt idx="7">
                  <c:v>4.1490281411203476E-4</c:v>
                </c:pt>
                <c:pt idx="8">
                  <c:v>5.3749766504069163E-4</c:v>
                </c:pt>
                <c:pt idx="9">
                  <c:v>4.0396531148666247E-3</c:v>
                </c:pt>
                <c:pt idx="10">
                  <c:v>7.7036342364125666E-3</c:v>
                </c:pt>
                <c:pt idx="11">
                  <c:v>1.2030696406371178E-3</c:v>
                </c:pt>
                <c:pt idx="12">
                  <c:v>4.4005466098382073E-2</c:v>
                </c:pt>
                <c:pt idx="13">
                  <c:v>0.11970642475738739</c:v>
                </c:pt>
                <c:pt idx="14">
                  <c:v>0.20696885787152317</c:v>
                </c:pt>
                <c:pt idx="15">
                  <c:v>0.52819524578578914</c:v>
                </c:pt>
              </c:numCache>
            </c:numRef>
          </c:val>
          <c:extLst>
            <c:ext xmlns:c16="http://schemas.microsoft.com/office/drawing/2014/chart" uri="{C3380CC4-5D6E-409C-BE32-E72D297353CC}">
              <c16:uniqueId val="{00000002-4739-479C-8573-7548DF0FD7B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Property!$F$12:$F$27</c:f>
              <c:numCache>
                <c:formatCode>#,##0</c:formatCode>
                <c:ptCount val="16"/>
                <c:pt idx="0">
                  <c:v>4434.2074923021901</c:v>
                </c:pt>
                <c:pt idx="1">
                  <c:v>4433.4673755552922</c:v>
                </c:pt>
                <c:pt idx="2">
                  <c:v>4631.0475081123241</c:v>
                </c:pt>
                <c:pt idx="3">
                  <c:v>4498.788444377692</c:v>
                </c:pt>
                <c:pt idx="4">
                  <c:v>5538.7487973755733</c:v>
                </c:pt>
                <c:pt idx="5">
                  <c:v>7220.3499039120034</c:v>
                </c:pt>
                <c:pt idx="6">
                  <c:v>6820.0995177225923</c:v>
                </c:pt>
                <c:pt idx="7">
                  <c:v>6370.0944865285574</c:v>
                </c:pt>
                <c:pt idx="8">
                  <c:v>6699.2057056597805</c:v>
                </c:pt>
                <c:pt idx="9">
                  <c:v>6696.5064103711911</c:v>
                </c:pt>
                <c:pt idx="10">
                  <c:v>6677.988710619321</c:v>
                </c:pt>
                <c:pt idx="11">
                  <c:v>6838.2198815162565</c:v>
                </c:pt>
                <c:pt idx="12">
                  <c:v>8364.291875269555</c:v>
                </c:pt>
                <c:pt idx="13">
                  <c:v>8798.9741471853031</c:v>
                </c:pt>
                <c:pt idx="14">
                  <c:v>8978.0091997462368</c:v>
                </c:pt>
                <c:pt idx="15">
                  <c:v>6610.0660743658691</c:v>
                </c:pt>
              </c:numCache>
            </c:numRef>
          </c:val>
          <c:smooth val="0"/>
          <c:extLst>
            <c:ext xmlns:c16="http://schemas.microsoft.com/office/drawing/2014/chart" uri="{C3380CC4-5D6E-409C-BE32-E72D297353CC}">
              <c16:uniqueId val="{00000003-4739-479C-8573-7548DF0FD7B7}"/>
            </c:ext>
          </c:extLst>
        </c:ser>
        <c:ser>
          <c:idx val="4"/>
          <c:order val="4"/>
          <c:tx>
            <c:strRef>
              <c:f>Property!$B$9</c:f>
              <c:strCache>
                <c:ptCount val="1"/>
                <c:pt idx="0">
                  <c:v>Written Premium</c:v>
                </c:pt>
              </c:strCache>
            </c:strRef>
          </c:tx>
          <c:marker>
            <c:symbol val="star"/>
            <c:size val="7"/>
            <c:spPr>
              <a:noFill/>
              <a:ln>
                <a:solidFill>
                  <a:srgbClr val="A29FCC"/>
                </a:solidFill>
                <a:prstDash val="solid"/>
              </a:ln>
            </c:spPr>
          </c:marker>
          <c:cat>
            <c:numRef>
              <c:f>Property!$D$12:$D$27</c:f>
              <c:numCache>
                <c:formatCode>0</c:formatCod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numCache>
            </c:numRef>
          </c:cat>
          <c:val>
            <c:numRef>
              <c:f>Property!$B$12:$B$27</c:f>
            </c:numRef>
          </c:val>
          <c:smooth val="0"/>
          <c:extLst>
            <c:ext xmlns:c16="http://schemas.microsoft.com/office/drawing/2014/chart" uri="{C3380CC4-5D6E-409C-BE32-E72D297353CC}">
              <c16:uniqueId val="{00000004-4739-479C-8573-7548DF0FD7B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de-DE"/>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de-DE"/>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de-DE"/>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de-DE"/>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de-DE"/>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Reinsurance'!$D$16</c:f>
              <c:strCache>
                <c:ptCount val="1"/>
                <c:pt idx="0">
                  <c:v>2011</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7E1B-46FE-BC7A-76C51DAF5143}"/>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7E1B-46FE-BC7A-76C51DAF5143}"/>
              </c:ext>
            </c:extLst>
          </c:dPt>
          <c:dLbls>
            <c:dLbl>
              <c:idx val="12"/>
              <c:tx>
                <c:strRef>
                  <c:f>'Property Reinsurance'!$D$16</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{66AA8363-6CF8-4556-A66F-B2C735AEFF1B}</c15:txfldGUID>
                      <c15:f>'Property Reinsurance'!$D$16</c15:f>
                      <c15:dlblFieldTableCache>
                        <c:ptCount val="1"/>
                        <c:pt idx="0">
                          <c:v>2011</c:v>
                        </c:pt>
                      </c15:dlblFieldTableCache>
                    </c15:dlblFTEntry>
                  </c15:dlblFieldTable>
                  <c15:showDataLabelsRange val="0"/>
                </c:ext>
                <c:ext xmlns:c16="http://schemas.microsoft.com/office/drawing/2014/chart" uri="{C3380CC4-5D6E-409C-BE32-E72D297353CC}">
                  <c16:uniqueId val="{00000002-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0.47387215232121727</c:v>
                </c:pt>
                <c:pt idx="1">
                  <c:v>0.82247471197120026</c:v>
                </c:pt>
                <c:pt idx="2">
                  <c:v>0.87578986594561148</c:v>
                </c:pt>
                <c:pt idx="3">
                  <c:v>0.92171786220999663</c:v>
                </c:pt>
                <c:pt idx="4">
                  <c:v>0.9474789383455362</c:v>
                </c:pt>
                <c:pt idx="5">
                  <c:v>0.94826632754417817</c:v>
                </c:pt>
                <c:pt idx="6">
                  <c:v>0.95114573412052028</c:v>
                </c:pt>
                <c:pt idx="7">
                  <c:v>0.95219992426318445</c:v>
                </c:pt>
                <c:pt idx="8">
                  <c:v>0.95953021362974511</c:v>
                </c:pt>
                <c:pt idx="9">
                  <c:v>0.96829137928965958</c:v>
                </c:pt>
                <c:pt idx="10">
                  <c:v>0.96890427454040207</c:v>
                </c:pt>
                <c:pt idx="11">
                  <c:v>0.96950983492937737</c:v>
                </c:pt>
                <c:pt idx="12">
                  <c:v>0.97209466415869594</c:v>
                </c:pt>
              </c:numCache>
            </c:numRef>
          </c:yVal>
          <c:smooth val="0"/>
          <c:extLst>
            <c:ext xmlns:c16="http://schemas.microsoft.com/office/drawing/2014/chart" uri="{C3380CC4-5D6E-409C-BE32-E72D297353CC}">
              <c16:uniqueId val="{00000003-7E1B-46FE-BC7A-76C51DAF5143}"/>
            </c:ext>
          </c:extLst>
        </c:ser>
        <c:ser>
          <c:idx val="40"/>
          <c:order val="1"/>
          <c:tx>
            <c:strRef>
              <c:f>'Property Reinsurance'!$D$17</c:f>
              <c:strCache>
                <c:ptCount val="1"/>
                <c:pt idx="0">
                  <c:v>2012</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7E1B-46FE-BC7A-76C51DAF5143}"/>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7E1B-46FE-BC7A-76C51DAF5143}"/>
              </c:ext>
            </c:extLst>
          </c:dPt>
          <c:dLbls>
            <c:dLbl>
              <c:idx val="11"/>
              <c:tx>
                <c:strRef>
                  <c:f>'Property Reinsurance'!$D$17</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{A66009EA-C4D3-4527-A8B0-153ECF44D446}</c15:txfldGUID>
                      <c15:f>'Property Reinsurance'!$D$17</c15:f>
                      <c15:dlblFieldTableCache>
                        <c:ptCount val="1"/>
                        <c:pt idx="0">
                          <c:v>2012</c:v>
                        </c:pt>
                      </c15:dlblFieldTableCache>
                    </c15:dlblFTEntry>
                  </c15:dlblFieldTable>
                  <c15:showDataLabelsRange val="0"/>
                </c:ext>
                <c:ext xmlns:c16="http://schemas.microsoft.com/office/drawing/2014/chart" uri="{C3380CC4-5D6E-409C-BE32-E72D297353CC}">
                  <c16:uniqueId val="{00000006-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0.14621000407097265</c:v>
                </c:pt>
                <c:pt idx="1">
                  <c:v>0.45288406917430435</c:v>
                </c:pt>
                <c:pt idx="2">
                  <c:v>0.51247978389138127</c:v>
                </c:pt>
                <c:pt idx="3">
                  <c:v>0.52157743602671924</c:v>
                </c:pt>
                <c:pt idx="4">
                  <c:v>0.52000186303341445</c:v>
                </c:pt>
                <c:pt idx="5">
                  <c:v>0.51947085381017888</c:v>
                </c:pt>
                <c:pt idx="6">
                  <c:v>0.51753414812369947</c:v>
                </c:pt>
                <c:pt idx="7">
                  <c:v>0.51948764940207248</c:v>
                </c:pt>
                <c:pt idx="8">
                  <c:v>0.52138876763021758</c:v>
                </c:pt>
                <c:pt idx="9">
                  <c:v>0.52120890951415977</c:v>
                </c:pt>
                <c:pt idx="10">
                  <c:v>0.52117698136611024</c:v>
                </c:pt>
                <c:pt idx="11">
                  <c:v>0.52195484385131941</c:v>
                </c:pt>
              </c:numCache>
            </c:numRef>
          </c:yVal>
          <c:smooth val="0"/>
          <c:extLst>
            <c:ext xmlns:c16="http://schemas.microsoft.com/office/drawing/2014/chart" uri="{C3380CC4-5D6E-409C-BE32-E72D297353CC}">
              <c16:uniqueId val="{00000007-7E1B-46FE-BC7A-76C51DAF5143}"/>
            </c:ext>
          </c:extLst>
        </c:ser>
        <c:ser>
          <c:idx val="41"/>
          <c:order val="2"/>
          <c:tx>
            <c:strRef>
              <c:f>'Property Reinsurance'!$D$18</c:f>
              <c:strCache>
                <c:ptCount val="1"/>
                <c:pt idx="0">
                  <c:v>2013</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7E1B-46FE-BC7A-76C51DAF5143}"/>
              </c:ext>
            </c:extLst>
          </c:dPt>
          <c:dLbls>
            <c:dLbl>
              <c:idx val="10"/>
              <c:tx>
                <c:strRef>
                  <c:f>'Property Reinsurance'!$D$18</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{65D23BAB-797D-43DF-B085-D0E7A08DC75D}</c15:txfldGUID>
                      <c15:f>'Property Reinsurance'!$D$18</c15:f>
                      <c15:dlblFieldTableCache>
                        <c:ptCount val="1"/>
                        <c:pt idx="0">
                          <c:v>2013</c:v>
                        </c:pt>
                      </c15:dlblFieldTableCache>
                    </c15:dlblFTEntry>
                  </c15:dlblFieldTable>
                  <c15:showDataLabelsRange val="0"/>
                </c:ext>
                <c:ext xmlns:c16="http://schemas.microsoft.com/office/drawing/2014/chart" uri="{C3380CC4-5D6E-409C-BE32-E72D297353CC}">
                  <c16:uniqueId val="{00000009-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0.15173412321116389</c:v>
                </c:pt>
                <c:pt idx="1">
                  <c:v>0.42825391470498009</c:v>
                </c:pt>
                <c:pt idx="2">
                  <c:v>0.46953959455474237</c:v>
                </c:pt>
                <c:pt idx="3">
                  <c:v>0.47126144844622958</c:v>
                </c:pt>
                <c:pt idx="4">
                  <c:v>0.4709716705236569</c:v>
                </c:pt>
                <c:pt idx="5">
                  <c:v>0.47073275064758885</c:v>
                </c:pt>
                <c:pt idx="6">
                  <c:v>0.47399344127343362</c:v>
                </c:pt>
                <c:pt idx="7">
                  <c:v>0.47617458542930752</c:v>
                </c:pt>
                <c:pt idx="8">
                  <c:v>0.47968697209108979</c:v>
                </c:pt>
                <c:pt idx="9">
                  <c:v>0.47971912096406155</c:v>
                </c:pt>
                <c:pt idx="10">
                  <c:v>0.48010392895797294</c:v>
                </c:pt>
              </c:numCache>
            </c:numRef>
          </c:yVal>
          <c:smooth val="0"/>
          <c:extLst>
            <c:ext xmlns:c16="http://schemas.microsoft.com/office/drawing/2014/chart" uri="{C3380CC4-5D6E-409C-BE32-E72D297353CC}">
              <c16:uniqueId val="{0000000A-7E1B-46FE-BC7A-76C51DAF5143}"/>
            </c:ext>
          </c:extLst>
        </c:ser>
        <c:ser>
          <c:idx val="42"/>
          <c:order val="3"/>
          <c:tx>
            <c:strRef>
              <c:f>'Property Reinsurance'!$D$19</c:f>
              <c:strCache>
                <c:ptCount val="1"/>
                <c:pt idx="0">
                  <c:v>2014</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7E1B-46FE-BC7A-76C51DAF5143}"/>
              </c:ext>
            </c:extLst>
          </c:dPt>
          <c:dLbls>
            <c:dLbl>
              <c:idx val="9"/>
              <c:tx>
                <c:strRef>
                  <c:f>'Property Reinsurance'!$D$19</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{8FC534DD-2925-4B01-9407-3B660A0C6233}</c15:txfldGUID>
                      <c15:f>'Property Reinsurance'!$D$19</c15:f>
                      <c15:dlblFieldTableCache>
                        <c:ptCount val="1"/>
                        <c:pt idx="0">
                          <c:v>2014</c:v>
                        </c:pt>
                      </c15:dlblFieldTableCache>
                    </c15:dlblFTEntry>
                  </c15:dlblFieldTable>
                  <c15:showDataLabelsRange val="0"/>
                </c:ext>
                <c:ext xmlns:c16="http://schemas.microsoft.com/office/drawing/2014/chart" uri="{C3380CC4-5D6E-409C-BE32-E72D297353CC}">
                  <c16:uniqueId val="{0000000C-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0.10186980539033669</c:v>
                </c:pt>
                <c:pt idx="1">
                  <c:v>0.36405080678478496</c:v>
                </c:pt>
                <c:pt idx="2">
                  <c:v>0.42024981807780348</c:v>
                </c:pt>
                <c:pt idx="3">
                  <c:v>0.42455043592895775</c:v>
                </c:pt>
                <c:pt idx="4">
                  <c:v>0.4264620119740053</c:v>
                </c:pt>
                <c:pt idx="5">
                  <c:v>0.42683432851493258</c:v>
                </c:pt>
                <c:pt idx="6">
                  <c:v>0.43133996685627279</c:v>
                </c:pt>
                <c:pt idx="7">
                  <c:v>0.43625758552551658</c:v>
                </c:pt>
                <c:pt idx="8">
                  <c:v>0.43850860995170793</c:v>
                </c:pt>
                <c:pt idx="9">
                  <c:v>0.43900724437870753</c:v>
                </c:pt>
              </c:numCache>
            </c:numRef>
          </c:yVal>
          <c:smooth val="0"/>
          <c:extLst>
            <c:ext xmlns:c16="http://schemas.microsoft.com/office/drawing/2014/chart" uri="{C3380CC4-5D6E-409C-BE32-E72D297353CC}">
              <c16:uniqueId val="{0000000D-7E1B-46FE-BC7A-76C51DAF5143}"/>
            </c:ext>
          </c:extLst>
        </c:ser>
        <c:ser>
          <c:idx val="43"/>
          <c:order val="4"/>
          <c:tx>
            <c:strRef>
              <c:f>'Property Reinsurance'!$D$20</c:f>
              <c:strCache>
                <c:ptCount val="1"/>
                <c:pt idx="0">
                  <c:v>2015</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7E1B-46FE-BC7A-76C51DAF5143}"/>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7E1B-46FE-BC7A-76C51DAF5143}"/>
              </c:ext>
            </c:extLst>
          </c:dPt>
          <c:dLbls>
            <c:dLbl>
              <c:idx val="8"/>
              <c:tx>
                <c:strRef>
                  <c:f>'Property Reinsurance'!$D$20</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{DAABB5C1-7631-4AB4-A31E-795309CB73C4}</c15:txfldGUID>
                      <c15:f>'Property Reinsurance'!$D$20</c15:f>
                      <c15:dlblFieldTableCache>
                        <c:ptCount val="1"/>
                        <c:pt idx="0">
                          <c:v>2015</c:v>
                        </c:pt>
                      </c15:dlblFieldTableCache>
                    </c15:dlblFTEntry>
                  </c15:dlblFieldTable>
                  <c15:showDataLabelsRange val="0"/>
                </c:ext>
                <c:ext xmlns:c16="http://schemas.microsoft.com/office/drawing/2014/chart" uri="{C3380CC4-5D6E-409C-BE32-E72D297353CC}">
                  <c16:uniqueId val="{00000010-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0.11741643707413239</c:v>
                </c:pt>
                <c:pt idx="1">
                  <c:v>0.40425646389166886</c:v>
                </c:pt>
                <c:pt idx="2">
                  <c:v>0.49915451957832502</c:v>
                </c:pt>
                <c:pt idx="3">
                  <c:v>0.51364250241807974</c:v>
                </c:pt>
                <c:pt idx="4">
                  <c:v>0.53120821185551759</c:v>
                </c:pt>
                <c:pt idx="5">
                  <c:v>0.54656747094541747</c:v>
                </c:pt>
                <c:pt idx="6">
                  <c:v>0.55542967485299843</c:v>
                </c:pt>
                <c:pt idx="7">
                  <c:v>0.55681143023456436</c:v>
                </c:pt>
                <c:pt idx="8">
                  <c:v>0.55744610995180521</c:v>
                </c:pt>
              </c:numCache>
            </c:numRef>
          </c:yVal>
          <c:smooth val="0"/>
          <c:extLst>
            <c:ext xmlns:c16="http://schemas.microsoft.com/office/drawing/2014/chart" uri="{C3380CC4-5D6E-409C-BE32-E72D297353CC}">
              <c16:uniqueId val="{00000011-7E1B-46FE-BC7A-76C51DAF5143}"/>
            </c:ext>
          </c:extLst>
        </c:ser>
        <c:ser>
          <c:idx val="44"/>
          <c:order val="5"/>
          <c:tx>
            <c:strRef>
              <c:f>'Property Reinsurance'!$D$21</c:f>
              <c:strCache>
                <c:ptCount val="1"/>
                <c:pt idx="0">
                  <c:v>2016</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7E1B-46FE-BC7A-76C51DAF5143}"/>
              </c:ext>
            </c:extLst>
          </c:dPt>
          <c:dLbls>
            <c:dLbl>
              <c:idx val="7"/>
              <c:tx>
                <c:strRef>
                  <c:f>'Property Reinsurance'!$D$21</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{A8847E78-F601-47EA-BF86-3502FBC092F7}</c15:txfldGUID>
                      <c15:f>'Property Reinsurance'!$D$21</c15:f>
                      <c15:dlblFieldTableCache>
                        <c:ptCount val="1"/>
                        <c:pt idx="0">
                          <c:v>2016</c:v>
                        </c:pt>
                      </c15:dlblFieldTableCache>
                    </c15:dlblFTEntry>
                  </c15:dlblFieldTable>
                  <c15:showDataLabelsRange val="0"/>
                </c:ext>
                <c:ext xmlns:c16="http://schemas.microsoft.com/office/drawing/2014/chart" uri="{C3380CC4-5D6E-409C-BE32-E72D297353CC}">
                  <c16:uniqueId val="{00000013-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0.18620819326518742</c:v>
                </c:pt>
                <c:pt idx="1">
                  <c:v>0.54967588068347661</c:v>
                </c:pt>
                <c:pt idx="2">
                  <c:v>0.63673549521065664</c:v>
                </c:pt>
                <c:pt idx="3">
                  <c:v>0.64359181236449969</c:v>
                </c:pt>
                <c:pt idx="4">
                  <c:v>0.64996588224578122</c:v>
                </c:pt>
                <c:pt idx="5">
                  <c:v>0.65771969033830235</c:v>
                </c:pt>
                <c:pt idx="6">
                  <c:v>0.6598534788016942</c:v>
                </c:pt>
                <c:pt idx="7">
                  <c:v>0.66457635158433448</c:v>
                </c:pt>
              </c:numCache>
            </c:numRef>
          </c:yVal>
          <c:smooth val="0"/>
          <c:extLst>
            <c:ext xmlns:c16="http://schemas.microsoft.com/office/drawing/2014/chart" uri="{C3380CC4-5D6E-409C-BE32-E72D297353CC}">
              <c16:uniqueId val="{00000014-7E1B-46FE-BC7A-76C51DAF5143}"/>
            </c:ext>
          </c:extLst>
        </c:ser>
        <c:ser>
          <c:idx val="45"/>
          <c:order val="6"/>
          <c:tx>
            <c:strRef>
              <c:f>'Property Reinsurance'!$D$22</c:f>
              <c:strCache>
                <c:ptCount val="1"/>
                <c:pt idx="0">
                  <c:v>2017</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7E1B-46FE-BC7A-76C51DAF5143}"/>
              </c:ext>
            </c:extLst>
          </c:dPt>
          <c:dLbls>
            <c:dLbl>
              <c:idx val="6"/>
              <c:tx>
                <c:strRef>
                  <c:f>'Property Reinsurance'!$D$22</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{3D73F139-3718-46E6-A8B1-757E915618FC}</c15:txfldGUID>
                      <c15:f>'Property Reinsurance'!$D$22</c15:f>
                      <c15:dlblFieldTableCache>
                        <c:ptCount val="1"/>
                        <c:pt idx="0">
                          <c:v>2017</c:v>
                        </c:pt>
                      </c15:dlblFieldTableCache>
                    </c15:dlblFTEntry>
                  </c15:dlblFieldTable>
                  <c15:showDataLabelsRange val="0"/>
                </c:ext>
                <c:ext xmlns:c16="http://schemas.microsoft.com/office/drawing/2014/chart" uri="{C3380CC4-5D6E-409C-BE32-E72D297353CC}">
                  <c16:uniqueId val="{00000016-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0.39174964026831777</c:v>
                </c:pt>
                <c:pt idx="1">
                  <c:v>0.96863488372114581</c:v>
                </c:pt>
                <c:pt idx="2">
                  <c:v>1.0667620492645467</c:v>
                </c:pt>
                <c:pt idx="3">
                  <c:v>1.0645397142387467</c:v>
                </c:pt>
                <c:pt idx="4">
                  <c:v>1.0728647360530703</c:v>
                </c:pt>
                <c:pt idx="5">
                  <c:v>1.0701171339081428</c:v>
                </c:pt>
                <c:pt idx="6">
                  <c:v>1.0795800170394658</c:v>
                </c:pt>
              </c:numCache>
            </c:numRef>
          </c:yVal>
          <c:smooth val="0"/>
          <c:extLst>
            <c:ext xmlns:c16="http://schemas.microsoft.com/office/drawing/2014/chart" uri="{C3380CC4-5D6E-409C-BE32-E72D297353CC}">
              <c16:uniqueId val="{00000017-7E1B-46FE-BC7A-76C51DAF5143}"/>
            </c:ext>
          </c:extLst>
        </c:ser>
        <c:ser>
          <c:idx val="46"/>
          <c:order val="7"/>
          <c:tx>
            <c:strRef>
              <c:f>'Property Reinsurance'!$D$23</c:f>
              <c:strCache>
                <c:ptCount val="1"/>
                <c:pt idx="0">
                  <c:v>2018</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7E1B-46FE-BC7A-76C51DAF5143}"/>
              </c:ext>
            </c:extLst>
          </c:dPt>
          <c:dLbls>
            <c:dLbl>
              <c:idx val="5"/>
              <c:tx>
                <c:strRef>
                  <c:f>'Property Reinsurance'!$D$23</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{92CC8EDC-2B4A-49FE-B2DE-947AF4FBDD52}</c15:txfldGUID>
                      <c15:f>'Property Reinsurance'!$D$23</c15:f>
                      <c15:dlblFieldTableCache>
                        <c:ptCount val="1"/>
                        <c:pt idx="0">
                          <c:v>2018</c:v>
                        </c:pt>
                      </c15:dlblFieldTableCache>
                    </c15:dlblFTEntry>
                  </c15:dlblFieldTable>
                  <c15:showDataLabelsRange val="0"/>
                </c:ext>
                <c:ext xmlns:c16="http://schemas.microsoft.com/office/drawing/2014/chart" uri="{C3380CC4-5D6E-409C-BE32-E72D297353CC}">
                  <c16:uniqueId val="{00000019-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0.25445937275379887</c:v>
                </c:pt>
                <c:pt idx="1">
                  <c:v>0.94603010251754216</c:v>
                </c:pt>
                <c:pt idx="2">
                  <c:v>1.0411652865954548</c:v>
                </c:pt>
                <c:pt idx="3">
                  <c:v>1.0532611191025874</c:v>
                </c:pt>
                <c:pt idx="4">
                  <c:v>1.0551982891204619</c:v>
                </c:pt>
                <c:pt idx="5">
                  <c:v>1.0563404127738365</c:v>
                </c:pt>
              </c:numCache>
            </c:numRef>
          </c:yVal>
          <c:smooth val="0"/>
          <c:extLst>
            <c:ext xmlns:c16="http://schemas.microsoft.com/office/drawing/2014/chart" uri="{C3380CC4-5D6E-409C-BE32-E72D297353CC}">
              <c16:uniqueId val="{0000001A-7E1B-46FE-BC7A-76C51DAF5143}"/>
            </c:ext>
          </c:extLst>
        </c:ser>
        <c:ser>
          <c:idx val="47"/>
          <c:order val="8"/>
          <c:tx>
            <c:strRef>
              <c:f>'Property Reinsurance'!$D$24</c:f>
              <c:strCache>
                <c:ptCount val="1"/>
                <c:pt idx="0">
                  <c:v>2019</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7E1B-46FE-BC7A-76C51DAF5143}"/>
              </c:ext>
            </c:extLst>
          </c:dPt>
          <c:dLbls>
            <c:dLbl>
              <c:idx val="4"/>
              <c:tx>
                <c:strRef>
                  <c:f>'Property Reinsurance'!$D$24</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{D7EA34E5-3819-47FC-A2E2-19404C342C31}</c15:txfldGUID>
                      <c15:f>'Property Reinsurance'!$D$24</c15:f>
                      <c15:dlblFieldTableCache>
                        <c:ptCount val="1"/>
                        <c:pt idx="0">
                          <c:v>2019</c:v>
                        </c:pt>
                      </c15:dlblFieldTableCache>
                    </c15:dlblFTEntry>
                  </c15:dlblFieldTable>
                  <c15:showDataLabelsRange val="0"/>
                </c:ext>
                <c:ext xmlns:c16="http://schemas.microsoft.com/office/drawing/2014/chart" uri="{C3380CC4-5D6E-409C-BE32-E72D297353CC}">
                  <c16:uniqueId val="{0000001C-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0.36078603247705399</c:v>
                </c:pt>
                <c:pt idx="1">
                  <c:v>0.84836190294299929</c:v>
                </c:pt>
                <c:pt idx="2">
                  <c:v>0.99560512851262728</c:v>
                </c:pt>
                <c:pt idx="3">
                  <c:v>1.0173693841545794</c:v>
                </c:pt>
                <c:pt idx="4">
                  <c:v>1.0545979137253605</c:v>
                </c:pt>
              </c:numCache>
            </c:numRef>
          </c:yVal>
          <c:smooth val="0"/>
          <c:extLst>
            <c:ext xmlns:c16="http://schemas.microsoft.com/office/drawing/2014/chart" uri="{C3380CC4-5D6E-409C-BE32-E72D297353CC}">
              <c16:uniqueId val="{0000001D-7E1B-46FE-BC7A-76C51DAF5143}"/>
            </c:ext>
          </c:extLst>
        </c:ser>
        <c:ser>
          <c:idx val="48"/>
          <c:order val="9"/>
          <c:tx>
            <c:strRef>
              <c:f>'Property Reinsurance'!$D$25</c:f>
              <c:strCache>
                <c:ptCount val="1"/>
                <c:pt idx="0">
                  <c:v>2020</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7E1B-46FE-BC7A-76C51DAF5143}"/>
              </c:ext>
            </c:extLst>
          </c:dPt>
          <c:dLbls>
            <c:dLbl>
              <c:idx val="3"/>
              <c:tx>
                <c:strRef>
                  <c:f>'Property Reinsurance'!$D$25</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{4BC5293E-A790-41CB-A4D3-CBBCBA471CB7}</c15:txfldGUID>
                      <c15:f>'Property Reinsurance'!$D$25</c15:f>
                      <c15:dlblFieldTableCache>
                        <c:ptCount val="1"/>
                        <c:pt idx="0">
                          <c:v>2020</c:v>
                        </c:pt>
                      </c15:dlblFieldTableCache>
                    </c15:dlblFTEntry>
                  </c15:dlblFieldTable>
                  <c15:showDataLabelsRange val="0"/>
                </c:ext>
                <c:ext xmlns:c16="http://schemas.microsoft.com/office/drawing/2014/chart" uri="{C3380CC4-5D6E-409C-BE32-E72D297353CC}">
                  <c16:uniqueId val="{0000001F-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0.16767949422665476</c:v>
                </c:pt>
                <c:pt idx="1">
                  <c:v>0.52721835917324888</c:v>
                </c:pt>
                <c:pt idx="2">
                  <c:v>0.66061305718625429</c:v>
                </c:pt>
                <c:pt idx="3">
                  <c:v>0.79557299911708323</c:v>
                </c:pt>
              </c:numCache>
            </c:numRef>
          </c:yVal>
          <c:smooth val="0"/>
          <c:extLst>
            <c:ext xmlns:c16="http://schemas.microsoft.com/office/drawing/2014/chart" uri="{C3380CC4-5D6E-409C-BE32-E72D297353CC}">
              <c16:uniqueId val="{00000020-7E1B-46FE-BC7A-76C51DAF5143}"/>
            </c:ext>
          </c:extLst>
        </c:ser>
        <c:ser>
          <c:idx val="49"/>
          <c:order val="10"/>
          <c:tx>
            <c:strRef>
              <c:f>'Property Reinsurance'!$D$26</c:f>
              <c:strCache>
                <c:ptCount val="1"/>
                <c:pt idx="0">
                  <c:v>2021</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7E1B-46FE-BC7A-76C51DAF5143}"/>
              </c:ext>
            </c:extLst>
          </c:dPt>
          <c:dLbls>
            <c:dLbl>
              <c:idx val="2"/>
              <c:tx>
                <c:strRef>
                  <c:f>'Property Reinsurance'!$D$26</c:f>
                  <c:strCache>
                    <c:ptCount val="1"/>
                    <c:pt idx="0">
                      <c:v>2021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{028E3B79-7402-403C-9A71-066E67081F4F}</c15:txfldGUID>
                      <c15:f>'Property Reinsurance'!$D$26</c15:f>
                      <c15:dlblFieldTableCache>
                        <c:ptCount val="1"/>
                        <c:pt idx="0">
                          <c:v>2021</c:v>
                        </c:pt>
                      </c15:dlblFieldTableCache>
                    </c15:dlblFTEntry>
                  </c15:dlblFieldTable>
                  <c15:showDataLabelsRange val="0"/>
                </c:ext>
                <c:ext xmlns:c16="http://schemas.microsoft.com/office/drawing/2014/chart" uri="{C3380CC4-5D6E-409C-BE32-E72D297353CC}">
                  <c16:uniqueId val="{00000022-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0.21475269675164274</c:v>
                </c:pt>
                <c:pt idx="1">
                  <c:v>0.5835974289678113</c:v>
                </c:pt>
                <c:pt idx="2">
                  <c:v>0.82612728070265951</c:v>
                </c:pt>
              </c:numCache>
            </c:numRef>
          </c:yVal>
          <c:smooth val="0"/>
          <c:extLst>
            <c:ext xmlns:c16="http://schemas.microsoft.com/office/drawing/2014/chart" uri="{C3380CC4-5D6E-409C-BE32-E72D297353CC}">
              <c16:uniqueId val="{00000023-7E1B-46FE-BC7A-76C51DAF5143}"/>
            </c:ext>
          </c:extLst>
        </c:ser>
        <c:ser>
          <c:idx val="50"/>
          <c:order val="11"/>
          <c:tx>
            <c:strRef>
              <c:f>'Property Reinsurance'!$D$27</c:f>
              <c:strCache>
                <c:ptCount val="1"/>
                <c:pt idx="0">
                  <c:v>2022</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Reinsurance'!$D$27</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{6B67E9C8-B850-4E0E-BEC1-742F28CCB795}</c15:txfldGUID>
                      <c15:f>'Property Reinsurance'!$D$27</c15:f>
                      <c15:dlblFieldTableCache>
                        <c:ptCount val="1"/>
                        <c:pt idx="0">
                          <c:v>2022</c:v>
                        </c:pt>
                      </c15:dlblFieldTableCache>
                    </c15:dlblFTEntry>
                  </c15:dlblFieldTable>
                  <c15:showDataLabelsRange val="0"/>
                </c:ext>
                <c:ext xmlns:c16="http://schemas.microsoft.com/office/drawing/2014/chart" uri="{C3380CC4-5D6E-409C-BE32-E72D297353CC}">
                  <c16:uniqueId val="{00000024-7E1B-46FE-BC7A-76C51DAF51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0.27061866089618181</c:v>
                </c:pt>
                <c:pt idx="1">
                  <c:v>0.85833771722788232</c:v>
                </c:pt>
              </c:numCache>
            </c:numRef>
          </c:yVal>
          <c:smooth val="0"/>
          <c:extLst>
            <c:ext xmlns:c16="http://schemas.microsoft.com/office/drawing/2014/chart" uri="{C3380CC4-5D6E-409C-BE32-E72D297353CC}">
              <c16:uniqueId val="{00000025-7E1B-46FE-BC7A-76C51DAF5143}"/>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de-DE"/>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de-DE"/>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8.xml"/><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2.xml"/><Relationship Id="rId1"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4.xml"/><Relationship Id="rId1"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0.xml"/><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5976259</xdr:colOff>
      <xdr:row>0</xdr:row>
      <xdr:rowOff>126544</xdr:rowOff>
    </xdr:from>
    <xdr:to>
      <xdr:col>1</xdr:col>
      <xdr:colOff>5976259</xdr:colOff>
      <xdr:row>2</xdr:row>
      <xdr:rowOff>92014</xdr:rowOff>
    </xdr:to>
    <xdr:pic>
      <xdr:nvPicPr>
        <xdr:cNvPr id="2" name="Picture 7">
          <a:extLst>
            <a:ext uri="{FF2B5EF4-FFF2-40B4-BE49-F238E27FC236}">
              <a16:creationId xmlns:a16="http://schemas.microsoft.com/office/drawing/2014/main" id="{7E23316F-02A5-4499-97D9-2D74002BC1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459" y="126544"/>
          <a:ext cx="0" cy="448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4975860</xdr:colOff>
      <xdr:row>0</xdr:row>
      <xdr:rowOff>129540</xdr:rowOff>
    </xdr:from>
    <xdr:to>
      <xdr:col>1</xdr:col>
      <xdr:colOff>4975860</xdr:colOff>
      <xdr:row>2</xdr:row>
      <xdr:rowOff>109161</xdr:rowOff>
    </xdr:to>
    <xdr:pic>
      <xdr:nvPicPr>
        <xdr:cNvPr id="3" name="Picture 7">
          <a:extLst>
            <a:ext uri="{FF2B5EF4-FFF2-40B4-BE49-F238E27FC236}">
              <a16:creationId xmlns:a16="http://schemas.microsoft.com/office/drawing/2014/main" id="{3AB9D123-4B94-4ADC-A658-A9ED8B0BB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5060" y="129540"/>
          <a:ext cx="0" cy="462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6721928</xdr:colOff>
      <xdr:row>1</xdr:row>
      <xdr:rowOff>18143</xdr:rowOff>
    </xdr:from>
    <xdr:to>
      <xdr:col>1</xdr:col>
      <xdr:colOff>8614410</xdr:colOff>
      <xdr:row>2</xdr:row>
      <xdr:rowOff>155661</xdr:rowOff>
    </xdr:to>
    <xdr:pic>
      <xdr:nvPicPr>
        <xdr:cNvPr id="4" name="Picture 7">
          <a:extLst>
            <a:ext uri="{FF2B5EF4-FFF2-40B4-BE49-F238E27FC236}">
              <a16:creationId xmlns:a16="http://schemas.microsoft.com/office/drawing/2014/main" id="{61BB53B3-AFD1-4FC4-8071-D50891D539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1128" y="176893"/>
          <a:ext cx="1892482" cy="461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B2CAEA2-E11A-434A-82CC-2BC0D65B1E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C1AEC1F-5A44-4BB3-A35D-6B1607738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428119F2-9A3E-4B03-AACB-909FB601810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4083A56-CB3C-4CB1-899B-AB078444C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CC194D9-003E-4E9B-B8FA-DBAEC24D03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613B147-87F2-4EC2-BF5C-A09AF50A9C8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162F214-CE33-40E8-9E0B-A7E748888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344B992-E19D-4F71-A975-4B5B85BFA7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1630213-7FE3-4538-A26E-78412A3B456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A4EC71D-79E1-4426-BB46-8A7B268DC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94499A2-1CCE-4EF8-B229-48E8C7527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8ECDE41-6F4B-42C8-B069-3B2CB1BC96D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4922357-4B9D-46A2-B9D6-BEA13FC1D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3782212-C774-4181-A80C-95BD37D91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D6C4E561-D0A3-4D81-9C27-CDBBC61F0C9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A0C8AB9-7827-4EB6-BB9B-1EA900B5E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380B329-EA8F-43EA-92B8-8D885E5D0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00F2669-7451-4E74-ACD4-AF1AA2CF924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8476ACF-1155-43FD-9D93-D4FA10BB3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778DDC7-CE6D-413C-BB51-9789D1018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7913055-73E3-47AB-8381-B8273C709F3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DDEF289-1C2A-414B-A0C4-AFEEB90EA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C25A88A-67D4-4065-8960-48D64D1BF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BCF3C87-F574-4956-9289-3E0A250A5F9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9818B85-CB26-4F68-BB3E-964F2610E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92B0CBC-8A22-4097-9310-EF245496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54E2558-1488-4BF4-8B21-2E5E901C55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807F8CC-0A08-457D-9399-E74AAE81C7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D10C792-61AE-4162-AA94-D51A77587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6811A8B-5EBE-4CE3-8BC7-6BA0F22916B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BF1A7A9-C441-43D0-ABC2-D0E50FA55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A298D31-40AA-453F-8D69-70F4D96CD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F6E2274-66A7-4291-9142-DC0DD5C9495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529C114-5186-4210-BA79-9397CD154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530BCC10-0794-4E63-A086-1524AC807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F6F6C734-247C-4081-8AD4-06BD5C6A4F5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AF4775B8-FE15-47F3-A7D8-9B54E2FB5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7779105E-6360-4B8B-AC15-5EA13460E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ADB4D63-BB7F-4315-AD14-FEFC043BD1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1440F08-DEC5-4675-86D6-763A0F977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FD1E03A-0FF3-4A34-95C5-45BC5ED71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CE58931-D36A-42CF-AD1B-B6951EC359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97FF0F1-6031-4410-A38E-42EEAF16C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2DD0D623-B93F-4FE1-AAE1-1A356459E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D3F70204-2AB1-4864-88E4-A161553541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47946C4F-C23A-45C4-B470-18A40628AF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638789D-07B5-4B4A-AAF8-628C57258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48840B9A-95B1-4A4E-9DCC-8BE6C2BE301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969B8FC-8EB7-4D74-8A5B-C5DFC574E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EBE895E-12DC-4DF5-8CA4-B5A27228C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2A5CCAA-A7D7-485B-A1C1-81CE35BD990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F7BDE82-38F4-49E0-B51E-8BADE994D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32F6BFEC-77EC-4676-AF01-F4AF81BAD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3B38EBA-B901-4D7C-A118-4AF1F1C3521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76EE629-5AA6-43A9-A6BA-C8F3E073E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5E3D99F-E5C8-4823-8D4A-E09D58B2B1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F2C8752-3A42-48D0-9F74-567F61D39D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71C416D-D7A0-4AED-A9F9-9B385FBF4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35DF0E1-D34B-4571-AEE6-FCC9DD179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4F440237-569F-4E22-8648-A6FA9ED4012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0B9EAE23-D2FB-4934-94F4-2C5B40CD7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C00BA8E-F3CF-4B47-94BE-A7D2C19EB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5E9F6D4-4DE1-4ECB-9189-BEFC16B0F7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74B3C769-51D3-45F4-BE37-C7A3603A3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EDD02F5-A824-4539-947A-EE383E938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6D0FB0B-AF4D-40C7-94C4-24B7F6D738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7538A96-E66E-4A29-9E7F-2108CFDA8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E1063209-1AA3-4F02-8541-DDB360B05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D47FB69-936C-4498-866D-91466C97A6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552F06E-8D1E-4E6B-8CE3-7E23159DDA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DDF9B415-9E34-4B01-B2B7-97B94AEC9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0776BFA-FD39-4F79-8E06-353A70D3BC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8F22F2A-9745-4EF0-9CC7-0AE7B80F5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5437A89-936E-46CE-BFDD-71E250B81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F68157EB-C1EB-443D-8A8E-B79C86B2736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065923" y="193675"/>
          <a:ext cx="1264103" cy="331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75azs/Desktop/AC/2014%20LR%20Charts%20tool%20-%20in%20proges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P/RM/PCAC/2022_12/02%20Financial%20Reporting/Loss%20Ratio%20Workbook/Loss%20Ratio%20Charts%20MACRO%20Q4%2022_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RM/PCAC/2022_12/02%20Financial%20Reporting/Loss%20Ratio%20Workbook/Loss%20Ratio%20Charts%20MACRO%20Q4%2022%20-%20incl%20Legal%20Protect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R/M/R/RP/GR/1%20Group%20Reserves/LR2009_12/Payout%20Pattern/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refreshError="1"/>
      <sheetData sheetId="2" refreshError="1"/>
      <sheetData sheetId="3" refreshError="1"/>
      <sheetData sheetId="4" refreshError="1"/>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 val="Manual"/>
    </sheetNames>
    <sheetDataSet>
      <sheetData sheetId="0"/>
      <sheetData sheetId="1"/>
      <sheetData sheetId="2"/>
      <sheetData sheetId="3"/>
      <sheetData sheetId="4">
        <row r="9">
          <cell r="B9" t="str">
            <v>Written Premium</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 val="Manual"/>
    </sheetNames>
    <sheetDataSet>
      <sheetData sheetId="0"/>
      <sheetData sheetId="1"/>
      <sheetData sheetId="2"/>
      <sheetData sheetId="3"/>
      <sheetData sheetId="4">
        <row r="9">
          <cell r="B9" t="str">
            <v>Written Premium</v>
          </cell>
        </row>
      </sheetData>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D34E2C-749B-4DB0-B047-C6ABE11C7A6A}" name="Table157" displayName="Table157" ref="A10:B22" totalsRowShown="0" headerRowDxfId="3" dataDxfId="2">
  <tableColumns count="2">
    <tableColumn id="1" xr3:uid="{56311A1B-6223-4263-9BE6-5FBD994A0145}" name="Item" dataDxfId="1"/>
    <tableColumn id="2" xr3:uid="{3F462F12-C3E6-4B04-BFF8-9BC84DBE9493}"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834BD-E65C-42AA-B28D-578B023EFA9D}">
  <dimension ref="A1:D25"/>
  <sheetViews>
    <sheetView tabSelected="1" zoomScale="70" zoomScaleNormal="70" workbookViewId="0">
      <selection activeCell="B2" sqref="B2"/>
    </sheetView>
  </sheetViews>
  <sheetFormatPr defaultColWidth="0" defaultRowHeight="12.65" customHeight="1" zeroHeight="1" x14ac:dyDescent="0.25"/>
  <cols>
    <col min="1" max="1" width="28" style="2" customWidth="1"/>
    <col min="2" max="2" width="100.42578125" style="2" customWidth="1"/>
    <col min="3" max="4" width="0" style="2" hidden="1" customWidth="1"/>
    <col min="5" max="16384" width="8.42578125" style="2" hidden="1"/>
  </cols>
  <sheetData>
    <row r="1" spans="1:2" ht="12.5" x14ac:dyDescent="0.25">
      <c r="A1" s="3"/>
      <c r="B1" s="3"/>
    </row>
    <row r="2" spans="1:2" ht="25.5" x14ac:dyDescent="0.5">
      <c r="A2" s="85" t="s">
        <v>43</v>
      </c>
      <c r="B2" s="3"/>
    </row>
    <row r="3" spans="1:2" ht="12.5" x14ac:dyDescent="0.25">
      <c r="A3" s="3"/>
      <c r="B3" s="3"/>
    </row>
    <row r="4" spans="1:2" ht="13" thickBot="1" x14ac:dyDescent="0.3">
      <c r="A4" s="86"/>
      <c r="B4" s="86"/>
    </row>
    <row r="5" spans="1:2" ht="15" x14ac:dyDescent="0.3">
      <c r="A5" s="9"/>
    </row>
    <row r="6" spans="1:2" ht="20.5" x14ac:dyDescent="0.4">
      <c r="A6" s="87"/>
      <c r="B6"/>
    </row>
    <row r="7" spans="1:2" ht="13.5" x14ac:dyDescent="0.25">
      <c r="A7"/>
      <c r="B7"/>
    </row>
    <row r="8" spans="1:2" s="28" customFormat="1" ht="13.5" x14ac:dyDescent="0.25">
      <c r="A8" s="88"/>
      <c r="B8"/>
    </row>
    <row r="9" spans="1:2" s="28" customFormat="1" ht="12.5" x14ac:dyDescent="0.25">
      <c r="A9" s="89"/>
      <c r="B9" s="89"/>
    </row>
    <row r="10" spans="1:2" s="28" customFormat="1" ht="15" x14ac:dyDescent="0.3">
      <c r="A10" s="90" t="s">
        <v>44</v>
      </c>
      <c r="B10" s="90" t="s">
        <v>45</v>
      </c>
    </row>
    <row r="11" spans="1:2" s="28" customFormat="1" ht="15" x14ac:dyDescent="0.25">
      <c r="A11" s="91" t="s">
        <v>46</v>
      </c>
      <c r="B11" s="92" t="s">
        <v>47</v>
      </c>
    </row>
    <row r="12" spans="1:2" s="28" customFormat="1" ht="45" x14ac:dyDescent="0.25">
      <c r="A12" s="91" t="s">
        <v>48</v>
      </c>
      <c r="B12" s="93" t="s">
        <v>49</v>
      </c>
    </row>
    <row r="13" spans="1:2" s="28" customFormat="1" ht="15" x14ac:dyDescent="0.25">
      <c r="A13" s="91" t="s">
        <v>50</v>
      </c>
      <c r="B13" s="93" t="s">
        <v>51</v>
      </c>
    </row>
    <row r="14" spans="1:2" s="28" customFormat="1" ht="15" x14ac:dyDescent="0.25">
      <c r="A14" s="91" t="s">
        <v>52</v>
      </c>
      <c r="B14" s="93" t="s">
        <v>53</v>
      </c>
    </row>
    <row r="15" spans="1:2" s="28" customFormat="1" ht="15" x14ac:dyDescent="0.25">
      <c r="A15" s="91" t="s">
        <v>54</v>
      </c>
      <c r="B15" s="93" t="s">
        <v>55</v>
      </c>
    </row>
    <row r="16" spans="1:2" s="28" customFormat="1" ht="45" x14ac:dyDescent="0.25">
      <c r="A16" s="91" t="s">
        <v>56</v>
      </c>
      <c r="B16" s="93" t="s">
        <v>57</v>
      </c>
    </row>
    <row r="17" spans="1:2" s="28" customFormat="1" ht="45" x14ac:dyDescent="0.25">
      <c r="A17" s="91" t="s">
        <v>58</v>
      </c>
      <c r="B17" s="93" t="s">
        <v>59</v>
      </c>
    </row>
    <row r="18" spans="1:2" s="28" customFormat="1" ht="60" x14ac:dyDescent="0.25">
      <c r="A18" s="91" t="s">
        <v>60</v>
      </c>
      <c r="B18" s="93" t="s">
        <v>61</v>
      </c>
    </row>
    <row r="19" spans="1:2" s="28" customFormat="1" ht="15" x14ac:dyDescent="0.25">
      <c r="A19" s="91" t="s">
        <v>62</v>
      </c>
      <c r="B19" s="93" t="s">
        <v>63</v>
      </c>
    </row>
    <row r="20" spans="1:2" s="28" customFormat="1" ht="15" x14ac:dyDescent="0.25">
      <c r="A20" s="91" t="s">
        <v>64</v>
      </c>
      <c r="B20" s="93" t="s">
        <v>65</v>
      </c>
    </row>
    <row r="21" spans="1:2" s="28" customFormat="1" ht="30" x14ac:dyDescent="0.25">
      <c r="A21" s="91" t="s">
        <v>66</v>
      </c>
      <c r="B21" s="93" t="s">
        <v>67</v>
      </c>
    </row>
    <row r="22" spans="1:2" s="28" customFormat="1" ht="15" hidden="1" x14ac:dyDescent="0.25">
      <c r="A22" s="91"/>
      <c r="B22" s="93"/>
    </row>
    <row r="23" spans="1:2" ht="12.5" x14ac:dyDescent="0.25"/>
    <row r="24" spans="1:2" ht="12.5" x14ac:dyDescent="0.25"/>
    <row r="25" spans="1:2" ht="12.5" x14ac:dyDescent="0.25"/>
  </sheetData>
  <pageMargins left="0.7" right="0.7" top="0.75" bottom="0.75" header="0.3" footer="0.3"/>
  <pageSetup orientation="portrait" horizontalDpi="200" verticalDpi="200"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AFEDC-2D82-4DDD-AA5E-A814A1229EDF}">
  <sheetPr codeName="WTemplate9">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26</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Motor Prop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798.15308220888664</v>
      </c>
      <c r="C12" s="28">
        <f>+IF(I51="",J51*F12, IF(J51="", I51*F12,(I51+J51)*F12))</f>
        <v>12.462424661307718</v>
      </c>
      <c r="D12" s="27">
        <v>2007</v>
      </c>
      <c r="F12" s="29">
        <v>801.86797594094196</v>
      </c>
      <c r="H12" s="30">
        <v>0.1544463346889958</v>
      </c>
      <c r="I12" s="31">
        <v>0.9059828017696574</v>
      </c>
      <c r="J12" s="31">
        <v>1.0260494934834667</v>
      </c>
      <c r="K12" s="31">
        <v>1.0282295572857953</v>
      </c>
      <c r="L12" s="31">
        <v>1.0212131992055511</v>
      </c>
      <c r="M12" s="31">
        <v>1.019700356411001</v>
      </c>
      <c r="N12" s="31">
        <v>1.0205961472100724</v>
      </c>
      <c r="O12" s="31">
        <v>1.0188162425078511</v>
      </c>
      <c r="P12" s="31">
        <v>1.0201685626139878</v>
      </c>
      <c r="Q12" s="31">
        <v>1.0186784420693842</v>
      </c>
      <c r="R12" s="31">
        <v>1.0179357044977397</v>
      </c>
      <c r="S12" s="32">
        <v>1.0168907318575795</v>
      </c>
      <c r="T12" s="32">
        <v>1.0145522154002773</v>
      </c>
      <c r="U12" s="32">
        <v>1.0136176734010536</v>
      </c>
      <c r="V12" s="32">
        <v>1.0141866363066183</v>
      </c>
      <c r="W12" s="33">
        <v>1.0121403447959842</v>
      </c>
      <c r="X12" s="34"/>
      <c r="Y12" s="34"/>
    </row>
    <row r="13" spans="1:42" s="28" customFormat="1" ht="16.399999999999999" customHeight="1" x14ac:dyDescent="0.25">
      <c r="A13" s="27"/>
      <c r="B13" s="28">
        <v>829.26182896641376</v>
      </c>
      <c r="C13" s="28">
        <f t="shared" ref="C13:C26" si="1">+IF(I52="",J52*F13, IF(J52="", I52*F13,(I52+J52)*F13))</f>
        <v>15.158251768975386</v>
      </c>
      <c r="D13" s="27">
        <f>D12+1</f>
        <v>2008</v>
      </c>
      <c r="F13" s="35">
        <v>829.3227545055006</v>
      </c>
      <c r="H13" s="36">
        <v>0.28153187893543474</v>
      </c>
      <c r="I13" s="34">
        <v>0.88532034284272121</v>
      </c>
      <c r="J13" s="34">
        <v>0.98892390515853701</v>
      </c>
      <c r="K13" s="34">
        <v>1.0225720728386678</v>
      </c>
      <c r="L13" s="34">
        <v>1.0269610145094035</v>
      </c>
      <c r="M13" s="34">
        <v>1.0245041270891955</v>
      </c>
      <c r="N13" s="34">
        <v>1.0289168473223178</v>
      </c>
      <c r="O13" s="34">
        <v>1.0260833745845623</v>
      </c>
      <c r="P13" s="34">
        <v>1.0244360870567955</v>
      </c>
      <c r="Q13" s="34">
        <v>1.0243975234658205</v>
      </c>
      <c r="R13" s="34">
        <v>1.025888896965943</v>
      </c>
      <c r="S13" s="34">
        <v>1.023761129962504</v>
      </c>
      <c r="T13" s="34">
        <v>1.0240805510781334</v>
      </c>
      <c r="U13" s="34">
        <v>1.0231215549477322</v>
      </c>
      <c r="V13" s="37">
        <v>1.0224046596037606</v>
      </c>
      <c r="W13" s="34"/>
      <c r="X13" s="34"/>
      <c r="Y13" s="34"/>
    </row>
    <row r="14" spans="1:42" s="28" customFormat="1" ht="16.399999999999999" customHeight="1" x14ac:dyDescent="0.25">
      <c r="A14" s="27"/>
      <c r="B14" s="28">
        <v>942.02323051549502</v>
      </c>
      <c r="C14" s="28">
        <f t="shared" si="1"/>
        <v>17.89668972481245</v>
      </c>
      <c r="D14" s="27">
        <f>D13+1</f>
        <v>2009</v>
      </c>
      <c r="F14" s="38">
        <v>944.42822050886537</v>
      </c>
      <c r="H14" s="39">
        <v>0.2313718800479713</v>
      </c>
      <c r="I14" s="40">
        <v>0.82235330583168054</v>
      </c>
      <c r="J14" s="40">
        <v>0.97231018161072935</v>
      </c>
      <c r="K14" s="40">
        <v>0.99367924541772679</v>
      </c>
      <c r="L14" s="40">
        <v>0.99600407701214388</v>
      </c>
      <c r="M14" s="40">
        <v>1.0276218777421011</v>
      </c>
      <c r="N14" s="40">
        <v>1.0361822101094016</v>
      </c>
      <c r="O14" s="40">
        <v>1.0355246348008966</v>
      </c>
      <c r="P14" s="40">
        <v>1.0333976674342122</v>
      </c>
      <c r="Q14" s="40">
        <v>1.03127634755158</v>
      </c>
      <c r="R14" s="40">
        <v>1.0305254371679653</v>
      </c>
      <c r="S14" s="40">
        <v>1.0299087159735181</v>
      </c>
      <c r="T14" s="40">
        <v>1.0292469811763971</v>
      </c>
      <c r="U14" s="41">
        <v>1.0291528721354848</v>
      </c>
      <c r="V14" s="34"/>
      <c r="W14" s="34"/>
      <c r="X14" s="34"/>
      <c r="Y14" s="34"/>
    </row>
    <row r="15" spans="1:42" s="28" customFormat="1" ht="16.399999999999999" customHeight="1" x14ac:dyDescent="0.25">
      <c r="A15" s="27"/>
      <c r="B15" s="28">
        <v>738.63664913542948</v>
      </c>
      <c r="C15" s="28">
        <f t="shared" si="1"/>
        <v>12.20813950716723</v>
      </c>
      <c r="D15" s="27">
        <f t="shared" ref="D15:D27" si="2">D14+1</f>
        <v>2010</v>
      </c>
      <c r="F15" s="35">
        <v>736.35565396070774</v>
      </c>
      <c r="H15" s="36">
        <v>0.16355415089821682</v>
      </c>
      <c r="I15" s="34">
        <v>0.76889950883492097</v>
      </c>
      <c r="J15" s="34">
        <v>0.91166027649870618</v>
      </c>
      <c r="K15" s="34">
        <v>0.94407844007549835</v>
      </c>
      <c r="L15" s="34">
        <v>1.0505229169563826</v>
      </c>
      <c r="M15" s="34">
        <v>1.0547564755176169</v>
      </c>
      <c r="N15" s="34">
        <v>1.0557495785662407</v>
      </c>
      <c r="O15" s="34">
        <v>1.0530350879795904</v>
      </c>
      <c r="P15" s="34">
        <v>1.0518559595268304</v>
      </c>
      <c r="Q15" s="34">
        <v>1.0512309382027429</v>
      </c>
      <c r="R15" s="34">
        <v>1.0493087296934929</v>
      </c>
      <c r="S15" s="34">
        <v>1.0492398836221144</v>
      </c>
      <c r="T15" s="37">
        <v>1.0488081588609148</v>
      </c>
      <c r="U15" s="34"/>
      <c r="V15" s="34"/>
      <c r="W15" s="34"/>
      <c r="X15" s="34"/>
      <c r="Y15" s="34"/>
    </row>
    <row r="16" spans="1:42" s="28" customFormat="1" ht="16.399999999999999" customHeight="1" x14ac:dyDescent="0.25">
      <c r="A16" s="27"/>
      <c r="B16" s="28">
        <v>1488.6032532285428</v>
      </c>
      <c r="C16" s="28">
        <f t="shared" si="1"/>
        <v>15.280661751425491</v>
      </c>
      <c r="D16" s="27">
        <f t="shared" si="2"/>
        <v>2011</v>
      </c>
      <c r="F16" s="38">
        <v>1490.0211617622917</v>
      </c>
      <c r="H16" s="39">
        <v>0.18783692254713333</v>
      </c>
      <c r="I16" s="40">
        <v>0.80759385248037929</v>
      </c>
      <c r="J16" s="40">
        <v>0.96390779211914646</v>
      </c>
      <c r="K16" s="40">
        <v>0.98441042580995286</v>
      </c>
      <c r="L16" s="40">
        <v>0.98948995264665041</v>
      </c>
      <c r="M16" s="40">
        <v>0.99500992559365142</v>
      </c>
      <c r="N16" s="40">
        <v>0.9956804880156519</v>
      </c>
      <c r="O16" s="40">
        <v>0.99553281328734855</v>
      </c>
      <c r="P16" s="40">
        <v>0.99483858143566517</v>
      </c>
      <c r="Q16" s="40">
        <v>0.99416706273130695</v>
      </c>
      <c r="R16" s="40">
        <v>0.99445838325018143</v>
      </c>
      <c r="S16" s="42">
        <v>0.99440443573504733</v>
      </c>
      <c r="T16" s="34"/>
      <c r="U16" s="34"/>
      <c r="V16" s="34"/>
      <c r="W16" s="34"/>
      <c r="X16" s="34"/>
      <c r="Y16" s="34"/>
    </row>
    <row r="17" spans="1:25" s="28" customFormat="1" ht="16.399999999999999" customHeight="1" x14ac:dyDescent="0.25">
      <c r="A17" s="27"/>
      <c r="B17" s="28">
        <v>1952.594269471499</v>
      </c>
      <c r="C17" s="28">
        <f t="shared" si="1"/>
        <v>35.161908444104981</v>
      </c>
      <c r="D17" s="27">
        <f t="shared" si="2"/>
        <v>2012</v>
      </c>
      <c r="F17" s="35">
        <v>1951.9695286043745</v>
      </c>
      <c r="H17" s="36">
        <v>0.14182532668294115</v>
      </c>
      <c r="I17" s="34">
        <v>0.72253641263721302</v>
      </c>
      <c r="J17" s="34">
        <v>0.86649738361421291</v>
      </c>
      <c r="K17" s="34">
        <v>0.89861260114705011</v>
      </c>
      <c r="L17" s="34">
        <v>0.91308892874353398</v>
      </c>
      <c r="M17" s="34">
        <v>0.92393522074054668</v>
      </c>
      <c r="N17" s="34">
        <v>0.93000353290873938</v>
      </c>
      <c r="O17" s="34">
        <v>0.93465788049611442</v>
      </c>
      <c r="P17" s="34">
        <v>0.93830062333991093</v>
      </c>
      <c r="Q17" s="34">
        <v>0.94231396605713091</v>
      </c>
      <c r="R17" s="37">
        <v>0.9444408180852103</v>
      </c>
      <c r="S17" s="34" t="s">
        <v>16</v>
      </c>
      <c r="T17" s="34"/>
      <c r="U17" s="34"/>
      <c r="V17" s="34"/>
      <c r="W17" s="34"/>
      <c r="X17" s="34"/>
      <c r="Y17" s="34"/>
    </row>
    <row r="18" spans="1:25" s="28" customFormat="1" ht="16.399999999999999" customHeight="1" x14ac:dyDescent="0.25">
      <c r="A18" s="27"/>
      <c r="B18" s="28">
        <v>1883.739967245539</v>
      </c>
      <c r="C18" s="28">
        <f t="shared" si="1"/>
        <v>28.503892264448705</v>
      </c>
      <c r="D18" s="27">
        <f t="shared" si="2"/>
        <v>2013</v>
      </c>
      <c r="F18" s="38">
        <v>1887.7366886102307</v>
      </c>
      <c r="H18" s="39">
        <v>0.14647222952099642</v>
      </c>
      <c r="I18" s="40">
        <v>0.78500899739707752</v>
      </c>
      <c r="J18" s="40">
        <v>0.95255453983653537</v>
      </c>
      <c r="K18" s="40">
        <v>0.96897610386969335</v>
      </c>
      <c r="L18" s="40">
        <v>0.97488501797343352</v>
      </c>
      <c r="M18" s="40">
        <v>0.97883265638725203</v>
      </c>
      <c r="N18" s="40">
        <v>0.98113755055237606</v>
      </c>
      <c r="O18" s="40">
        <v>0.98185659621410581</v>
      </c>
      <c r="P18" s="40">
        <v>0.98299154043515247</v>
      </c>
      <c r="Q18" s="42">
        <v>0.98374758786272753</v>
      </c>
      <c r="R18" s="34" t="s">
        <v>16</v>
      </c>
      <c r="S18" s="34" t="s">
        <v>16</v>
      </c>
      <c r="T18" s="34"/>
      <c r="U18" s="34"/>
      <c r="V18" s="34"/>
      <c r="W18" s="34"/>
      <c r="X18" s="34"/>
      <c r="Y18" s="34"/>
    </row>
    <row r="19" spans="1:25" s="28" customFormat="1" ht="16.399999999999999" customHeight="1" x14ac:dyDescent="0.25">
      <c r="A19" s="27"/>
      <c r="B19" s="28">
        <v>1693.6675469890197</v>
      </c>
      <c r="C19" s="28">
        <f t="shared" si="1"/>
        <v>29.02008930883984</v>
      </c>
      <c r="D19" s="27">
        <f t="shared" si="2"/>
        <v>2014</v>
      </c>
      <c r="F19" s="35">
        <v>1694.9625489988307</v>
      </c>
      <c r="H19" s="36">
        <v>0.19316579767102587</v>
      </c>
      <c r="I19" s="34">
        <v>0.78967384800150087</v>
      </c>
      <c r="J19" s="34">
        <v>0.94663732499777065</v>
      </c>
      <c r="K19" s="34">
        <v>0.98723761237328278</v>
      </c>
      <c r="L19" s="34">
        <v>0.99903228435895297</v>
      </c>
      <c r="M19" s="34">
        <v>1.0038676827121484</v>
      </c>
      <c r="N19" s="34">
        <v>1.0054929153682302</v>
      </c>
      <c r="O19" s="34">
        <v>1.0057228231033533</v>
      </c>
      <c r="P19" s="37">
        <v>1.006309548981416</v>
      </c>
      <c r="Q19" s="34" t="s">
        <v>16</v>
      </c>
      <c r="R19" s="34" t="s">
        <v>16</v>
      </c>
      <c r="S19" s="34" t="s">
        <v>16</v>
      </c>
      <c r="T19" s="34"/>
      <c r="U19" s="34"/>
      <c r="V19" s="34"/>
      <c r="W19" s="34"/>
      <c r="X19" s="34"/>
      <c r="Y19" s="34"/>
    </row>
    <row r="20" spans="1:25" s="28" customFormat="1" ht="16.399999999999999" customHeight="1" x14ac:dyDescent="0.25">
      <c r="A20" s="27"/>
      <c r="B20" s="28">
        <v>1999.5130289910335</v>
      </c>
      <c r="C20" s="28">
        <f t="shared" si="1"/>
        <v>69.731932871882506</v>
      </c>
      <c r="D20" s="27">
        <f t="shared" si="2"/>
        <v>2015</v>
      </c>
      <c r="F20" s="38">
        <v>1998.1822024955982</v>
      </c>
      <c r="H20" s="39">
        <v>0.19698109555947044</v>
      </c>
      <c r="I20" s="40">
        <v>0.7452045344354048</v>
      </c>
      <c r="J20" s="40">
        <v>0.9835498387697923</v>
      </c>
      <c r="K20" s="40">
        <v>1.0331289042043559</v>
      </c>
      <c r="L20" s="40">
        <v>1.0504095143308874</v>
      </c>
      <c r="M20" s="40">
        <v>1.0535148222541739</v>
      </c>
      <c r="N20" s="40">
        <v>1.0587824553250083</v>
      </c>
      <c r="O20" s="42">
        <v>1.0613968503834645</v>
      </c>
      <c r="P20" s="34" t="s">
        <v>16</v>
      </c>
      <c r="Q20" s="34" t="s">
        <v>16</v>
      </c>
      <c r="R20" s="34" t="s">
        <v>16</v>
      </c>
      <c r="S20" s="34" t="s">
        <v>16</v>
      </c>
      <c r="T20" s="34"/>
      <c r="U20" s="34"/>
      <c r="V20" s="34"/>
      <c r="W20" s="34"/>
      <c r="X20" s="34"/>
      <c r="Y20" s="34"/>
    </row>
    <row r="21" spans="1:25" s="28" customFormat="1" ht="16.399999999999999" customHeight="1" x14ac:dyDescent="0.25">
      <c r="A21" s="27"/>
      <c r="B21" s="28">
        <v>2474.5021278622098</v>
      </c>
      <c r="C21" s="28">
        <f t="shared" si="1"/>
        <v>191.30658722240369</v>
      </c>
      <c r="D21" s="27">
        <f t="shared" si="2"/>
        <v>2016</v>
      </c>
      <c r="F21" s="35">
        <v>2475.6528132285302</v>
      </c>
      <c r="H21" s="36">
        <v>0.16212533929344827</v>
      </c>
      <c r="I21" s="34">
        <v>0.72400641781620134</v>
      </c>
      <c r="J21" s="34">
        <v>0.91523935442516779</v>
      </c>
      <c r="K21" s="34">
        <v>0.98981802037854583</v>
      </c>
      <c r="L21" s="34">
        <v>1.0208951961409267</v>
      </c>
      <c r="M21" s="34">
        <v>1.0469196969255048</v>
      </c>
      <c r="N21" s="43">
        <v>1.0561681618638772</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2058.9263588720851</v>
      </c>
      <c r="C22" s="28">
        <f t="shared" si="1"/>
        <v>214.83472692242549</v>
      </c>
      <c r="D22" s="27">
        <f t="shared" si="2"/>
        <v>2017</v>
      </c>
      <c r="F22" s="38">
        <v>2057.8502082495647</v>
      </c>
      <c r="H22" s="39">
        <v>0.13348413415714197</v>
      </c>
      <c r="I22" s="40">
        <v>0.6405489633367355</v>
      </c>
      <c r="J22" s="40">
        <v>0.90349401470976443</v>
      </c>
      <c r="K22" s="40">
        <v>0.97460507179398348</v>
      </c>
      <c r="L22" s="40">
        <v>1.0148591751380682</v>
      </c>
      <c r="M22" s="42">
        <v>1.0495733547094421</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1861.5031270665509</v>
      </c>
      <c r="C23" s="28">
        <f t="shared" si="1"/>
        <v>294.00713081149587</v>
      </c>
      <c r="D23" s="27">
        <f t="shared" si="2"/>
        <v>2018</v>
      </c>
      <c r="F23" s="46">
        <v>1861.5350756942198</v>
      </c>
      <c r="H23" s="36">
        <v>0.12268024874501512</v>
      </c>
      <c r="I23" s="34">
        <v>0.66130118434225049</v>
      </c>
      <c r="J23" s="34">
        <v>0.87818434033775072</v>
      </c>
      <c r="K23" s="34">
        <v>0.94642308580779</v>
      </c>
      <c r="L23" s="37">
        <v>0.99228882120158624</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2110.858948929786</v>
      </c>
      <c r="C24" s="28">
        <f t="shared" si="1"/>
        <v>558.05968479630542</v>
      </c>
      <c r="D24" s="27">
        <f t="shared" si="2"/>
        <v>2019</v>
      </c>
      <c r="F24" s="38">
        <v>2113.399765904609</v>
      </c>
      <c r="H24" s="40">
        <v>0.13497732889248257</v>
      </c>
      <c r="I24" s="40">
        <v>0.56115271846685855</v>
      </c>
      <c r="J24" s="40">
        <v>0.78290975417378361</v>
      </c>
      <c r="K24" s="42">
        <v>0.88095278663099841</v>
      </c>
      <c r="L24" s="34"/>
      <c r="M24" s="34"/>
      <c r="N24" s="34"/>
      <c r="O24" s="34"/>
      <c r="P24" s="34"/>
      <c r="Q24" s="34"/>
      <c r="R24" s="34"/>
      <c r="S24" s="34"/>
      <c r="U24" s="44"/>
      <c r="V24" s="44"/>
      <c r="W24" s="44"/>
      <c r="X24" s="44"/>
      <c r="Y24" s="44"/>
    </row>
    <row r="25" spans="1:25" s="28" customFormat="1" ht="16.399999999999999" customHeight="1" x14ac:dyDescent="0.25">
      <c r="A25" s="27"/>
      <c r="B25" s="28">
        <v>1744.3656143632631</v>
      </c>
      <c r="C25" s="28">
        <f t="shared" si="1"/>
        <v>583.64210727729414</v>
      </c>
      <c r="D25" s="27">
        <f t="shared" si="2"/>
        <v>2020</v>
      </c>
      <c r="F25" s="35">
        <v>1742.6584348501453</v>
      </c>
      <c r="H25" s="36">
        <v>0.12388783348958275</v>
      </c>
      <c r="I25" s="34">
        <v>0.60761424867765856</v>
      </c>
      <c r="J25" s="37">
        <v>0.85795975290028914</v>
      </c>
      <c r="K25" s="34"/>
      <c r="L25" s="34"/>
      <c r="M25" s="34"/>
      <c r="N25" s="34"/>
      <c r="O25" s="34"/>
      <c r="P25" s="34"/>
      <c r="Q25" s="34"/>
      <c r="R25" s="34"/>
      <c r="S25" s="34"/>
      <c r="U25" s="44"/>
      <c r="V25" s="44"/>
      <c r="W25" s="44"/>
      <c r="X25" s="44"/>
      <c r="Y25" s="44"/>
    </row>
    <row r="26" spans="1:25" s="28" customFormat="1" ht="16.399999999999999" customHeight="1" x14ac:dyDescent="0.25">
      <c r="A26" s="27"/>
      <c r="B26" s="28">
        <v>2100.9862292112271</v>
      </c>
      <c r="C26" s="28">
        <f t="shared" si="1"/>
        <v>1057.7828755492319</v>
      </c>
      <c r="D26" s="27">
        <f t="shared" si="2"/>
        <v>2021</v>
      </c>
      <c r="F26" s="38">
        <v>1821.6211161150688</v>
      </c>
      <c r="H26" s="47">
        <v>0.12977778251288305</v>
      </c>
      <c r="I26" s="42">
        <v>0.63819985814316038</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740.07669107620893</v>
      </c>
      <c r="C27" s="28">
        <f>+IF(I66="",J66*F27, IF(J66="", I66*F27,(I66+J66)*F27))</f>
        <v>318.60244722625941</v>
      </c>
      <c r="D27" s="27">
        <f t="shared" si="2"/>
        <v>2022</v>
      </c>
      <c r="F27" s="48">
        <v>452.25066317839031</v>
      </c>
      <c r="H27" s="49">
        <v>0.41865387051709724</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801.86797594094196</v>
      </c>
      <c r="G31" s="17"/>
      <c r="H31" s="30">
        <v>0.11797139403690153</v>
      </c>
      <c r="I31" s="31">
        <v>0.66840758693546232</v>
      </c>
      <c r="J31" s="31">
        <v>0.8794466395936007</v>
      </c>
      <c r="K31" s="31">
        <v>0.92190161276386018</v>
      </c>
      <c r="L31" s="31">
        <v>0.94235736177209406</v>
      </c>
      <c r="M31" s="31">
        <v>0.95456734710850255</v>
      </c>
      <c r="N31" s="31">
        <v>0.96404843796072626</v>
      </c>
      <c r="O31" s="31">
        <v>0.97270610541288116</v>
      </c>
      <c r="P31" s="31">
        <v>0.97814286358649083</v>
      </c>
      <c r="Q31" s="31">
        <v>0.98179494012361257</v>
      </c>
      <c r="R31" s="31">
        <v>0.98549105117839242</v>
      </c>
      <c r="S31" s="31">
        <v>0.98749267186385536</v>
      </c>
      <c r="T31" s="31">
        <v>0.98921295801556297</v>
      </c>
      <c r="U31" s="31">
        <v>0.99153267394036881</v>
      </c>
      <c r="V31" s="59">
        <v>0.99250181638746326</v>
      </c>
      <c r="W31" s="60">
        <v>0.99462081496910837</v>
      </c>
    </row>
    <row r="32" spans="1:25" s="54" customFormat="1" ht="19.399999999999999" customHeight="1" x14ac:dyDescent="0.25">
      <c r="D32" s="27">
        <f>D31+1</f>
        <v>2008</v>
      </c>
      <c r="E32" s="57"/>
      <c r="F32" s="61">
        <v>829.3227545055006</v>
      </c>
      <c r="G32" s="17"/>
      <c r="H32" s="36">
        <v>0.19401060514366586</v>
      </c>
      <c r="I32" s="34">
        <v>0.69875343842180426</v>
      </c>
      <c r="J32" s="34">
        <v>0.85510744779765602</v>
      </c>
      <c r="K32" s="34">
        <v>0.91670103773152156</v>
      </c>
      <c r="L32" s="34">
        <v>0.94003174512500975</v>
      </c>
      <c r="M32" s="34">
        <v>0.95827157836201804</v>
      </c>
      <c r="N32" s="34">
        <v>0.98258441199902791</v>
      </c>
      <c r="O32" s="34">
        <v>0.98652153292278022</v>
      </c>
      <c r="P32" s="34">
        <v>0.99095593309908669</v>
      </c>
      <c r="Q32" s="34">
        <v>0.99326246339165514</v>
      </c>
      <c r="R32" s="34">
        <v>0.99662066923690162</v>
      </c>
      <c r="S32" s="34">
        <v>0.99811056109268093</v>
      </c>
      <c r="T32" s="34">
        <v>0.99953946008483441</v>
      </c>
      <c r="U32" s="34">
        <v>1.001217250887513</v>
      </c>
      <c r="V32" s="37">
        <v>1.0018297510339842</v>
      </c>
    </row>
    <row r="33" spans="1:21" s="54" customFormat="1" ht="16.399999999999999" customHeight="1" x14ac:dyDescent="0.25">
      <c r="D33" s="27">
        <f>D32+1</f>
        <v>2009</v>
      </c>
      <c r="F33" s="62">
        <v>944.42822050886537</v>
      </c>
      <c r="G33" s="17"/>
      <c r="H33" s="39">
        <v>0.1533826483634895</v>
      </c>
      <c r="I33" s="40">
        <v>0.60975924348758992</v>
      </c>
      <c r="J33" s="40">
        <v>0.82007419582627672</v>
      </c>
      <c r="K33" s="40">
        <v>0.88318532543376416</v>
      </c>
      <c r="L33" s="40">
        <v>0.90810450512750451</v>
      </c>
      <c r="M33" s="40">
        <v>0.9737970111520915</v>
      </c>
      <c r="N33" s="40">
        <v>0.98832846845692834</v>
      </c>
      <c r="O33" s="40">
        <v>0.99578386729258672</v>
      </c>
      <c r="P33" s="40">
        <v>1.0002448566455058</v>
      </c>
      <c r="Q33" s="40">
        <v>1.0027773510993205</v>
      </c>
      <c r="R33" s="40">
        <v>1.0046698884277299</v>
      </c>
      <c r="S33" s="40">
        <v>1.0068561425768918</v>
      </c>
      <c r="T33" s="40">
        <v>1.0076976162601481</v>
      </c>
      <c r="U33" s="41">
        <v>1.0087696444177703</v>
      </c>
    </row>
    <row r="34" spans="1:21" s="54" customFormat="1" ht="16.399999999999999" customHeight="1" x14ac:dyDescent="0.25">
      <c r="D34" s="27">
        <f t="shared" ref="D34:D46" si="3">D33+1</f>
        <v>2010</v>
      </c>
      <c r="F34" s="61">
        <v>736.35565396070774</v>
      </c>
      <c r="G34" s="17"/>
      <c r="H34" s="36">
        <v>0.12051362908659395</v>
      </c>
      <c r="I34" s="34">
        <v>0.57375780183575353</v>
      </c>
      <c r="J34" s="34">
        <v>0.73218277229261797</v>
      </c>
      <c r="K34" s="34">
        <v>0.84340757856111315</v>
      </c>
      <c r="L34" s="34">
        <v>0.97217840844333481</v>
      </c>
      <c r="M34" s="34">
        <v>0.99124149234294801</v>
      </c>
      <c r="N34" s="34">
        <v>1.008670805106594</v>
      </c>
      <c r="O34" s="34">
        <v>1.0166819591119114</v>
      </c>
      <c r="P34" s="34">
        <v>1.0214126563043153</v>
      </c>
      <c r="Q34" s="34">
        <v>1.0245857654292325</v>
      </c>
      <c r="R34" s="34">
        <v>1.0274933091143983</v>
      </c>
      <c r="S34" s="34">
        <v>1.0292722670689198</v>
      </c>
      <c r="T34" s="63">
        <v>1.0305584575784736</v>
      </c>
    </row>
    <row r="35" spans="1:21" s="54" customFormat="1" ht="16.399999999999999" customHeight="1" x14ac:dyDescent="0.25">
      <c r="A35" s="27"/>
      <c r="D35" s="27">
        <f t="shared" si="3"/>
        <v>2011</v>
      </c>
      <c r="F35" s="62">
        <v>1490.0211617622917</v>
      </c>
      <c r="G35" s="17"/>
      <c r="H35" s="39">
        <v>0.11071279911186499</v>
      </c>
      <c r="I35" s="40">
        <v>0.60778067209201669</v>
      </c>
      <c r="J35" s="40">
        <v>0.87112537726753125</v>
      </c>
      <c r="K35" s="40">
        <v>0.9275210502195963</v>
      </c>
      <c r="L35" s="40">
        <v>0.94845206241733238</v>
      </c>
      <c r="M35" s="40">
        <v>0.96233326233707683</v>
      </c>
      <c r="N35" s="40">
        <v>0.97124187482928737</v>
      </c>
      <c r="O35" s="40">
        <v>0.97513932982430473</v>
      </c>
      <c r="P35" s="40">
        <v>0.97786400839648824</v>
      </c>
      <c r="Q35" s="40">
        <v>0.98123497237900603</v>
      </c>
      <c r="R35" s="40">
        <v>0.98211275941882359</v>
      </c>
      <c r="S35" s="40">
        <v>0.98329674121432953</v>
      </c>
    </row>
    <row r="36" spans="1:21" s="54" customFormat="1" ht="16.399999999999999" customHeight="1" x14ac:dyDescent="0.25">
      <c r="A36" s="27"/>
      <c r="D36" s="27">
        <f t="shared" si="3"/>
        <v>2012</v>
      </c>
      <c r="F36" s="61">
        <v>1951.9695286043745</v>
      </c>
      <c r="G36" s="17"/>
      <c r="H36" s="36">
        <v>0.11895838745161108</v>
      </c>
      <c r="I36" s="34">
        <v>0.61186221971298982</v>
      </c>
      <c r="J36" s="34">
        <v>0.7979266065761812</v>
      </c>
      <c r="K36" s="34">
        <v>0.85223222123230014</v>
      </c>
      <c r="L36" s="34">
        <v>0.88075159125265201</v>
      </c>
      <c r="M36" s="34">
        <v>0.89962910535397866</v>
      </c>
      <c r="N36" s="34">
        <v>0.91145758352968975</v>
      </c>
      <c r="O36" s="34">
        <v>0.92004514754368005</v>
      </c>
      <c r="P36" s="34">
        <v>0.92619304825240323</v>
      </c>
      <c r="Q36" s="34">
        <v>0.93157246708015784</v>
      </c>
      <c r="R36" s="37">
        <v>0.93534838484440308</v>
      </c>
      <c r="S36" s="34" t="s">
        <v>16</v>
      </c>
    </row>
    <row r="37" spans="1:21" s="54" customFormat="1" ht="16.399999999999999" customHeight="1" x14ac:dyDescent="0.25">
      <c r="A37" s="27"/>
      <c r="D37" s="27">
        <f t="shared" si="3"/>
        <v>2013</v>
      </c>
      <c r="F37" s="62">
        <v>1887.7366886102307</v>
      </c>
      <c r="G37" s="17"/>
      <c r="H37" s="39">
        <v>0.10983033088765519</v>
      </c>
      <c r="I37" s="40">
        <v>0.62373491126062153</v>
      </c>
      <c r="J37" s="40">
        <v>0.85965692419164752</v>
      </c>
      <c r="K37" s="40">
        <v>0.9127446844606899</v>
      </c>
      <c r="L37" s="40">
        <v>0.93878592441831132</v>
      </c>
      <c r="M37" s="40">
        <v>0.9524620249749719</v>
      </c>
      <c r="N37" s="40">
        <v>0.95856284641454181</v>
      </c>
      <c r="O37" s="40">
        <v>0.96488523430629891</v>
      </c>
      <c r="P37" s="40">
        <v>0.96808497524253567</v>
      </c>
      <c r="Q37" s="42">
        <v>0.96969588896707593</v>
      </c>
      <c r="R37" s="34" t="s">
        <v>16</v>
      </c>
      <c r="S37" s="34" t="s">
        <v>16</v>
      </c>
    </row>
    <row r="38" spans="1:21" s="54" customFormat="1" ht="16.399999999999999" customHeight="1" x14ac:dyDescent="0.25">
      <c r="A38" s="27"/>
      <c r="D38" s="27">
        <f t="shared" si="3"/>
        <v>2014</v>
      </c>
      <c r="F38" s="61">
        <v>1694.9625489988307</v>
      </c>
      <c r="G38" s="17"/>
      <c r="H38" s="36">
        <v>0.13673488959952756</v>
      </c>
      <c r="I38" s="34">
        <v>0.62993378421484025</v>
      </c>
      <c r="J38" s="34">
        <v>0.84293106126668482</v>
      </c>
      <c r="K38" s="34">
        <v>0.92219082839714583</v>
      </c>
      <c r="L38" s="34">
        <v>0.95825751022467143</v>
      </c>
      <c r="M38" s="34">
        <v>0.97493224504820442</v>
      </c>
      <c r="N38" s="34">
        <v>0.98396160744829597</v>
      </c>
      <c r="O38" s="34">
        <v>0.98804452331676251</v>
      </c>
      <c r="P38" s="37">
        <v>0.99051886402557243</v>
      </c>
      <c r="Q38" s="34" t="s">
        <v>16</v>
      </c>
      <c r="R38" s="34" t="s">
        <v>16</v>
      </c>
      <c r="S38" s="34" t="s">
        <v>16</v>
      </c>
    </row>
    <row r="39" spans="1:21" s="54" customFormat="1" ht="16.399999999999999" customHeight="1" x14ac:dyDescent="0.25">
      <c r="A39" s="27"/>
      <c r="D39" s="27">
        <f t="shared" si="3"/>
        <v>2015</v>
      </c>
      <c r="F39" s="62">
        <v>1998.1822024955982</v>
      </c>
      <c r="G39" s="17"/>
      <c r="H39" s="39">
        <v>0.1418628687307272</v>
      </c>
      <c r="I39" s="40">
        <v>0.5918741466791182</v>
      </c>
      <c r="J39" s="40">
        <v>0.84991187908611643</v>
      </c>
      <c r="K39" s="40">
        <v>0.9468383598487371</v>
      </c>
      <c r="L39" s="40">
        <v>0.98989512518847522</v>
      </c>
      <c r="M39" s="40">
        <v>1.0111041173066901</v>
      </c>
      <c r="N39" s="40">
        <v>1.0255068493761903</v>
      </c>
      <c r="O39" s="42">
        <v>1.0330619995597201</v>
      </c>
      <c r="P39" s="34" t="s">
        <v>16</v>
      </c>
      <c r="Q39" s="34" t="s">
        <v>16</v>
      </c>
      <c r="R39" s="34" t="s">
        <v>16</v>
      </c>
      <c r="S39" s="34" t="s">
        <v>16</v>
      </c>
    </row>
    <row r="40" spans="1:21" s="54" customFormat="1" ht="16.399999999999999" customHeight="1" x14ac:dyDescent="0.25">
      <c r="A40" s="27"/>
      <c r="D40" s="27">
        <f t="shared" si="3"/>
        <v>2016</v>
      </c>
      <c r="F40" s="61">
        <v>2475.6528132285302</v>
      </c>
      <c r="G40" s="17"/>
      <c r="H40" s="36">
        <v>8.8659674441001576E-2</v>
      </c>
      <c r="I40" s="34">
        <v>0.51595250036976703</v>
      </c>
      <c r="J40" s="34">
        <v>0.74758265083231357</v>
      </c>
      <c r="K40" s="64">
        <v>0.8619600615417613</v>
      </c>
      <c r="L40" s="34">
        <v>0.9329283263224879</v>
      </c>
      <c r="M40" s="34">
        <v>0.97827001509651956</v>
      </c>
      <c r="N40" s="37">
        <v>1.0041848299760339</v>
      </c>
      <c r="O40" s="34" t="s">
        <v>16</v>
      </c>
      <c r="P40" s="34" t="s">
        <v>16</v>
      </c>
      <c r="Q40" s="34" t="s">
        <v>16</v>
      </c>
      <c r="R40" s="34" t="s">
        <v>16</v>
      </c>
      <c r="S40" s="34" t="s">
        <v>16</v>
      </c>
    </row>
    <row r="41" spans="1:21" s="54" customFormat="1" ht="15.65" customHeight="1" x14ac:dyDescent="0.25">
      <c r="A41" s="27"/>
      <c r="D41" s="27">
        <f t="shared" si="3"/>
        <v>2017</v>
      </c>
      <c r="F41" s="62">
        <v>2057.8502082495647</v>
      </c>
      <c r="G41" s="17"/>
      <c r="H41" s="39">
        <v>8.677792960943187E-2</v>
      </c>
      <c r="I41" s="40">
        <v>0.47687108404772871</v>
      </c>
      <c r="J41" s="40">
        <v>0.73431199177034423</v>
      </c>
      <c r="K41" s="40">
        <v>0.84705886767365368</v>
      </c>
      <c r="L41" s="40">
        <v>0.91756593257734453</v>
      </c>
      <c r="M41" s="42">
        <v>0.97048995745896027</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1861.5350756942198</v>
      </c>
      <c r="G42" s="17"/>
      <c r="H42" s="66">
        <v>7.5374314798417663E-2</v>
      </c>
      <c r="I42" s="34">
        <v>0.49897423924926465</v>
      </c>
      <c r="J42" s="34">
        <v>0.730816008872198</v>
      </c>
      <c r="K42" s="34">
        <v>0.83047674721764686</v>
      </c>
      <c r="L42" s="37">
        <v>0.90241198693980951</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2113.399765904609</v>
      </c>
      <c r="G43" s="17"/>
      <c r="H43" s="40">
        <v>8.6496355198406594E-2</v>
      </c>
      <c r="I43" s="40">
        <v>0.42081733334682797</v>
      </c>
      <c r="J43" s="40">
        <v>0.6360418461569739</v>
      </c>
      <c r="K43" s="40">
        <v>0.74862568554086151</v>
      </c>
      <c r="L43" s="34"/>
      <c r="M43" s="34"/>
      <c r="N43" s="34"/>
      <c r="O43" s="34"/>
      <c r="P43" s="34"/>
      <c r="Q43" s="34"/>
      <c r="R43" s="34"/>
      <c r="S43" s="34"/>
    </row>
    <row r="44" spans="1:21" s="54" customFormat="1" ht="18.649999999999999" customHeight="1" x14ac:dyDescent="0.25">
      <c r="A44" s="27"/>
      <c r="D44" s="27">
        <f t="shared" si="3"/>
        <v>2020</v>
      </c>
      <c r="E44" s="65"/>
      <c r="F44" s="61">
        <v>1742.6584348501453</v>
      </c>
      <c r="G44" s="17"/>
      <c r="H44" s="67">
        <v>7.8257327399424051E-2</v>
      </c>
      <c r="I44" s="34">
        <v>0.45313994161810078</v>
      </c>
      <c r="J44" s="37">
        <v>0.71047092397765099</v>
      </c>
      <c r="K44" s="34"/>
      <c r="L44" s="34"/>
      <c r="M44" s="34"/>
      <c r="N44" s="34"/>
      <c r="O44" s="34"/>
      <c r="P44" s="34"/>
      <c r="Q44" s="34"/>
      <c r="R44" s="34"/>
      <c r="S44" s="34"/>
    </row>
    <row r="45" spans="1:21" s="54" customFormat="1" ht="18.649999999999999" customHeight="1" x14ac:dyDescent="0.25">
      <c r="A45" s="27"/>
      <c r="D45" s="27">
        <f t="shared" si="3"/>
        <v>2021</v>
      </c>
      <c r="E45" s="65"/>
      <c r="F45" s="62">
        <v>1821.6211161150688</v>
      </c>
      <c r="G45" s="17"/>
      <c r="H45" s="47">
        <v>8.291227120470239E-2</v>
      </c>
      <c r="I45" s="42">
        <v>0.48246267777875396</v>
      </c>
      <c r="J45" s="34"/>
      <c r="K45" s="34"/>
      <c r="L45" s="34"/>
      <c r="M45" s="34"/>
      <c r="N45" s="34"/>
      <c r="O45" s="34"/>
      <c r="P45" s="34"/>
      <c r="Q45" s="34"/>
      <c r="R45" s="34"/>
      <c r="S45" s="34"/>
    </row>
    <row r="46" spans="1:21" s="54" customFormat="1" ht="18.649999999999999" customHeight="1" x14ac:dyDescent="0.25">
      <c r="A46" s="27"/>
      <c r="D46" s="27">
        <f t="shared" si="3"/>
        <v>2022</v>
      </c>
      <c r="E46" s="65"/>
      <c r="F46" s="68">
        <v>452.25066317839031</v>
      </c>
      <c r="G46" s="17"/>
      <c r="H46" s="69">
        <v>0.26650788008151494</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1.0101625562971424</v>
      </c>
      <c r="H51" s="74">
        <v>0.99462081496910915</v>
      </c>
      <c r="I51" s="74">
        <v>1.7519529826875498E-2</v>
      </c>
      <c r="J51" s="74">
        <v>-1.9777884988422356E-3</v>
      </c>
      <c r="K51" s="34"/>
      <c r="L51" s="34"/>
      <c r="M51" s="34"/>
      <c r="N51" s="34"/>
      <c r="O51" s="34"/>
      <c r="P51" s="34"/>
      <c r="Q51" s="34"/>
    </row>
    <row r="52" spans="1:19" s="28" customFormat="1" ht="16.399999999999999" customHeight="1" x14ac:dyDescent="0.25">
      <c r="A52" s="27"/>
      <c r="D52" s="55">
        <f>D51+1</f>
        <v>2008</v>
      </c>
      <c r="F52" s="75">
        <v>1.0201076189528666</v>
      </c>
      <c r="H52" s="76">
        <v>1.001829751033984</v>
      </c>
      <c r="I52" s="76">
        <v>2.0574908569776548E-2</v>
      </c>
      <c r="J52" s="76">
        <v>-2.2970406508940108E-3</v>
      </c>
      <c r="K52" s="34"/>
      <c r="L52" s="34"/>
      <c r="M52" s="34"/>
      <c r="N52" s="34"/>
      <c r="O52" s="34"/>
      <c r="P52" s="34"/>
      <c r="Q52" s="34"/>
    </row>
    <row r="53" spans="1:19" s="28" customFormat="1" ht="16.399999999999999" customHeight="1" x14ac:dyDescent="0.25">
      <c r="A53" s="27"/>
      <c r="D53" s="55">
        <f>D52+1</f>
        <v>2009</v>
      </c>
      <c r="F53" s="77">
        <v>1.027719406121385</v>
      </c>
      <c r="H53" s="78">
        <v>1.0087696444177696</v>
      </c>
      <c r="I53" s="78">
        <v>2.0383227717714704E-2</v>
      </c>
      <c r="J53" s="78">
        <v>-1.4334660140993966E-3</v>
      </c>
      <c r="K53" s="34"/>
      <c r="L53" s="34"/>
      <c r="M53" s="34"/>
      <c r="N53" s="34"/>
      <c r="O53" s="34"/>
      <c r="P53" s="34"/>
      <c r="Q53" s="34"/>
    </row>
    <row r="54" spans="1:19" s="28" customFormat="1" ht="16.399999999999999" customHeight="1" x14ac:dyDescent="0.25">
      <c r="A54" s="27"/>
      <c r="D54" s="55">
        <f t="shared" ref="D54:D61" si="4">D53+1</f>
        <v>2010</v>
      </c>
      <c r="F54" s="75">
        <v>1.0471375921875481</v>
      </c>
      <c r="H54" s="76">
        <v>1.0305584575784743</v>
      </c>
      <c r="I54" s="76">
        <v>1.8249701282440706E-2</v>
      </c>
      <c r="J54" s="76">
        <v>-1.6705666733667828E-3</v>
      </c>
      <c r="K54" s="34"/>
      <c r="L54" s="34"/>
      <c r="M54" s="34"/>
      <c r="N54" s="34"/>
      <c r="O54" s="34"/>
      <c r="P54" s="34"/>
      <c r="Q54" s="34"/>
    </row>
    <row r="55" spans="1:19" s="28" customFormat="1" ht="16.399999999999999" customHeight="1" x14ac:dyDescent="0.25">
      <c r="A55" s="27"/>
      <c r="D55" s="55">
        <f t="shared" si="4"/>
        <v>2011</v>
      </c>
      <c r="F55" s="77">
        <v>0.99355207324824013</v>
      </c>
      <c r="H55" s="78">
        <v>0.98329674121432953</v>
      </c>
      <c r="I55" s="78">
        <v>1.1107694520717921E-2</v>
      </c>
      <c r="J55" s="78">
        <v>-8.523624868073406E-4</v>
      </c>
      <c r="K55" s="34"/>
      <c r="L55" s="34"/>
      <c r="M55" s="34"/>
      <c r="N55" s="34"/>
      <c r="O55" s="34"/>
      <c r="P55" s="34"/>
      <c r="Q55" s="34"/>
    </row>
    <row r="56" spans="1:19" s="28" customFormat="1" ht="16.399999999999999" customHeight="1" x14ac:dyDescent="0.25">
      <c r="A56" s="27"/>
      <c r="D56" s="55">
        <f t="shared" si="4"/>
        <v>2012</v>
      </c>
      <c r="F56" s="75">
        <v>0.95336193881071185</v>
      </c>
      <c r="H56" s="76">
        <v>0.93534838484440319</v>
      </c>
      <c r="I56" s="76">
        <v>9.0924332408073433E-3</v>
      </c>
      <c r="J56" s="76">
        <v>8.9211207255013199E-3</v>
      </c>
      <c r="K56" s="34"/>
      <c r="L56" s="34"/>
      <c r="M56" s="34"/>
      <c r="N56" s="34"/>
      <c r="O56" s="34"/>
      <c r="P56" s="34"/>
      <c r="Q56" s="34"/>
    </row>
    <row r="57" spans="1:19" s="28" customFormat="1" ht="16.399999999999999" customHeight="1" x14ac:dyDescent="0.25">
      <c r="A57" s="27"/>
      <c r="D57" s="55">
        <f t="shared" si="4"/>
        <v>2013</v>
      </c>
      <c r="F57" s="77">
        <v>0.98479539539529071</v>
      </c>
      <c r="H57" s="78">
        <v>0.96969588896707504</v>
      </c>
      <c r="I57" s="78">
        <v>1.4051698895651551E-2</v>
      </c>
      <c r="J57" s="78">
        <v>1.0478075325640994E-3</v>
      </c>
      <c r="K57" s="34"/>
      <c r="L57" s="34"/>
      <c r="M57" s="34"/>
      <c r="N57" s="34"/>
      <c r="O57" s="34"/>
      <c r="P57" s="34"/>
      <c r="Q57" s="34"/>
    </row>
    <row r="58" spans="1:19" s="28" customFormat="1" ht="16.399999999999999" customHeight="1" x14ac:dyDescent="0.25">
      <c r="A58" s="27"/>
      <c r="D58" s="55">
        <f t="shared" si="4"/>
        <v>2014</v>
      </c>
      <c r="F58" s="75">
        <v>1.0076402389644949</v>
      </c>
      <c r="H58" s="76">
        <v>0.99051886402557299</v>
      </c>
      <c r="I58" s="76">
        <v>1.5790684955843591E-2</v>
      </c>
      <c r="J58" s="76">
        <v>1.330689983078353E-3</v>
      </c>
      <c r="K58" s="34"/>
      <c r="L58" s="34"/>
      <c r="M58" s="34"/>
      <c r="N58" s="34"/>
      <c r="O58" s="34"/>
      <c r="P58" s="34"/>
      <c r="Q58" s="34"/>
    </row>
    <row r="59" spans="1:19" s="28" customFormat="1" ht="16.399999999999999" customHeight="1" x14ac:dyDescent="0.25">
      <c r="A59" s="27"/>
      <c r="D59" s="55">
        <f t="shared" si="4"/>
        <v>2015</v>
      </c>
      <c r="F59" s="77">
        <v>1.0679596844579198</v>
      </c>
      <c r="H59" s="78">
        <v>1.0330619995597199</v>
      </c>
      <c r="I59" s="78">
        <v>2.8334850823744834E-2</v>
      </c>
      <c r="J59" s="78">
        <v>6.5628340744550914E-3</v>
      </c>
    </row>
    <row r="60" spans="1:19" s="28" customFormat="1" ht="16.399999999999999" customHeight="1" x14ac:dyDescent="0.25">
      <c r="A60" s="54"/>
      <c r="D60" s="55">
        <f t="shared" si="4"/>
        <v>2016</v>
      </c>
      <c r="F60" s="75">
        <v>1.0814600384382886</v>
      </c>
      <c r="H60" s="76">
        <v>1.0041848299760334</v>
      </c>
      <c r="I60" s="76">
        <v>5.1983331887843584E-2</v>
      </c>
      <c r="J60" s="76">
        <v>2.5291876574411811E-2</v>
      </c>
    </row>
    <row r="61" spans="1:19" s="28" customFormat="1" ht="15.65" customHeight="1" x14ac:dyDescent="0.25">
      <c r="D61" s="55">
        <f t="shared" si="4"/>
        <v>2017</v>
      </c>
      <c r="F61" s="77">
        <v>1.0748876080076688</v>
      </c>
      <c r="H61" s="78">
        <v>0.97048995745896016</v>
      </c>
      <c r="I61" s="78">
        <v>7.9083397250481552E-2</v>
      </c>
      <c r="J61" s="78">
        <v>2.5314253298227143E-2</v>
      </c>
    </row>
    <row r="62" spans="1:19" s="28" customFormat="1" ht="18.649999999999999" customHeight="1" x14ac:dyDescent="0.25">
      <c r="D62" s="27">
        <f>D61+1</f>
        <v>2018</v>
      </c>
      <c r="F62" s="75">
        <v>1.0603499891028105</v>
      </c>
      <c r="H62" s="76">
        <v>0.90241198693980973</v>
      </c>
      <c r="I62" s="76">
        <v>8.9876834261776839E-2</v>
      </c>
      <c r="J62" s="76">
        <v>6.8061167901224129E-2</v>
      </c>
    </row>
    <row r="63" spans="1:19" s="28" customFormat="1" ht="18.649999999999999" customHeight="1" x14ac:dyDescent="0.25">
      <c r="D63" s="27">
        <f>D62+1</f>
        <v>2019</v>
      </c>
      <c r="F63" s="77">
        <v>1.0126834817985593</v>
      </c>
      <c r="H63" s="78">
        <v>0.74862568554086151</v>
      </c>
      <c r="I63" s="78">
        <v>0.1323271010901369</v>
      </c>
      <c r="J63" s="78">
        <v>0.13173069516756084</v>
      </c>
    </row>
    <row r="64" spans="1:19" s="28" customFormat="1" ht="18.649999999999999" customHeight="1" x14ac:dyDescent="0.25">
      <c r="D64" s="27">
        <f t="shared" ref="D64:D65" si="5">D63+1</f>
        <v>2020</v>
      </c>
      <c r="F64" s="75">
        <v>1.0453857274787068</v>
      </c>
      <c r="H64" s="76">
        <v>0.71047092397765088</v>
      </c>
      <c r="I64" s="76">
        <v>0.14748882892263815</v>
      </c>
      <c r="J64" s="76">
        <v>0.18742597457841781</v>
      </c>
    </row>
    <row r="65" spans="1:10" s="28" customFormat="1" ht="18.649999999999999" customHeight="1" x14ac:dyDescent="0.25">
      <c r="D65" s="27">
        <f t="shared" si="5"/>
        <v>2021</v>
      </c>
      <c r="F65" s="77">
        <v>1.0631448329160098</v>
      </c>
      <c r="H65" s="78">
        <v>0.48246267777875385</v>
      </c>
      <c r="I65" s="78">
        <v>0.15573718036440631</v>
      </c>
      <c r="J65" s="78">
        <v>0.4249449747728497</v>
      </c>
    </row>
    <row r="66" spans="1:10" s="28" customFormat="1" ht="18.649999999999999" customHeight="1" x14ac:dyDescent="0.25">
      <c r="D66" s="27">
        <f>D65+1</f>
        <v>2022</v>
      </c>
      <c r="F66" s="79">
        <v>0.97098987019545024</v>
      </c>
      <c r="H66" s="80">
        <v>0.26650788008151494</v>
      </c>
      <c r="I66" s="80">
        <v>0.15214599043558244</v>
      </c>
      <c r="J66" s="80">
        <v>0.55233599967835278</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10</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C730C-7AF5-43F3-A565-DB35E90D2A35}">
  <sheetPr codeName="WTemplate10">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27</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Motor - NP &amp; Fac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505.27846344926263</v>
      </c>
      <c r="C12" s="28">
        <f>+IF(I51="",J51*F12, IF(J51="", I51*F12,(I51+J51)*F12))</f>
        <v>140.32988747369583</v>
      </c>
      <c r="D12" s="27">
        <v>2007</v>
      </c>
      <c r="F12" s="29">
        <v>505.2784636764851</v>
      </c>
      <c r="H12" s="30">
        <v>7.4312555552947496E-2</v>
      </c>
      <c r="I12" s="31">
        <v>0.24566417066980892</v>
      </c>
      <c r="J12" s="31">
        <v>0.37496449306815605</v>
      </c>
      <c r="K12" s="31">
        <v>0.41917660483664032</v>
      </c>
      <c r="L12" s="31">
        <v>0.45701245229000753</v>
      </c>
      <c r="M12" s="31">
        <v>0.48653463125368573</v>
      </c>
      <c r="N12" s="31">
        <v>0.50434276819918444</v>
      </c>
      <c r="O12" s="31">
        <v>0.51025584287793713</v>
      </c>
      <c r="P12" s="31">
        <v>0.51742417488425008</v>
      </c>
      <c r="Q12" s="31">
        <v>0.51784877045903555</v>
      </c>
      <c r="R12" s="31">
        <v>0.53818843479631273</v>
      </c>
      <c r="S12" s="32">
        <v>0.54607736667998186</v>
      </c>
      <c r="T12" s="32">
        <v>0.54904708510553613</v>
      </c>
      <c r="U12" s="32">
        <v>0.56212793243997461</v>
      </c>
      <c r="V12" s="32">
        <v>0.56168529969213277</v>
      </c>
      <c r="W12" s="33">
        <v>0.5675676205062905</v>
      </c>
      <c r="X12" s="34"/>
      <c r="Y12" s="34"/>
    </row>
    <row r="13" spans="1:42" s="28" customFormat="1" ht="16.399999999999999" customHeight="1" x14ac:dyDescent="0.25">
      <c r="A13" s="27"/>
      <c r="B13" s="28">
        <v>484.91789744592126</v>
      </c>
      <c r="C13" s="28">
        <f t="shared" ref="C13:C26" si="1">+IF(I52="",J52*F13, IF(J52="", I52*F13,(I52+J52)*F13))</f>
        <v>84.053184268896871</v>
      </c>
      <c r="D13" s="27">
        <f>D12+1</f>
        <v>2008</v>
      </c>
      <c r="F13" s="35">
        <v>484.91789712936566</v>
      </c>
      <c r="H13" s="36">
        <v>0.10237961333112938</v>
      </c>
      <c r="I13" s="34">
        <v>0.34757697681399624</v>
      </c>
      <c r="J13" s="34">
        <v>0.42705093664688115</v>
      </c>
      <c r="K13" s="34">
        <v>0.44059918561631317</v>
      </c>
      <c r="L13" s="34">
        <v>0.49026345665279619</v>
      </c>
      <c r="M13" s="34">
        <v>0.52069149215154298</v>
      </c>
      <c r="N13" s="34">
        <v>0.52140156524107495</v>
      </c>
      <c r="O13" s="34">
        <v>0.53042561940139077</v>
      </c>
      <c r="P13" s="34">
        <v>0.54326252982041712</v>
      </c>
      <c r="Q13" s="34">
        <v>0.5533711024374357</v>
      </c>
      <c r="R13" s="34">
        <v>0.56213507988181399</v>
      </c>
      <c r="S13" s="34">
        <v>0.55247540045868715</v>
      </c>
      <c r="T13" s="34">
        <v>0.5553747068208208</v>
      </c>
      <c r="U13" s="34">
        <v>0.5628708631803655</v>
      </c>
      <c r="V13" s="37">
        <v>0.56262356218475185</v>
      </c>
      <c r="W13" s="34"/>
      <c r="X13" s="34"/>
      <c r="Y13" s="34"/>
    </row>
    <row r="14" spans="1:42" s="28" customFormat="1" ht="16.399999999999999" customHeight="1" x14ac:dyDescent="0.25">
      <c r="A14" s="27"/>
      <c r="B14" s="28">
        <v>403.30677940661087</v>
      </c>
      <c r="C14" s="28">
        <f t="shared" si="1"/>
        <v>100.16087154218117</v>
      </c>
      <c r="D14" s="27">
        <f>D13+1</f>
        <v>2009</v>
      </c>
      <c r="F14" s="38">
        <v>403.30677926028824</v>
      </c>
      <c r="H14" s="39">
        <v>0.12132808956387262</v>
      </c>
      <c r="I14" s="40">
        <v>0.3038632952344324</v>
      </c>
      <c r="J14" s="40">
        <v>0.38295747619173037</v>
      </c>
      <c r="K14" s="40">
        <v>0.46258435869077807</v>
      </c>
      <c r="L14" s="40">
        <v>0.50573739506436521</v>
      </c>
      <c r="M14" s="40">
        <v>0.53959267473065042</v>
      </c>
      <c r="N14" s="40">
        <v>0.57369936148823719</v>
      </c>
      <c r="O14" s="40">
        <v>0.5795421656115346</v>
      </c>
      <c r="P14" s="40">
        <v>0.58116174844826751</v>
      </c>
      <c r="Q14" s="40">
        <v>0.60938537061214426</v>
      </c>
      <c r="R14" s="40">
        <v>0.61287517809809755</v>
      </c>
      <c r="S14" s="40">
        <v>0.61866211818862304</v>
      </c>
      <c r="T14" s="40">
        <v>0.61667352537784981</v>
      </c>
      <c r="U14" s="41">
        <v>0.62421091825077646</v>
      </c>
      <c r="V14" s="34"/>
      <c r="W14" s="34"/>
      <c r="X14" s="34"/>
      <c r="Y14" s="34"/>
    </row>
    <row r="15" spans="1:42" s="28" customFormat="1" ht="16.399999999999999" customHeight="1" x14ac:dyDescent="0.25">
      <c r="A15" s="27"/>
      <c r="B15" s="28">
        <v>360.57034867134286</v>
      </c>
      <c r="C15" s="28">
        <f t="shared" si="1"/>
        <v>72.106398781163264</v>
      </c>
      <c r="D15" s="27">
        <f t="shared" ref="D15:D27" si="2">D14+1</f>
        <v>2010</v>
      </c>
      <c r="F15" s="35">
        <v>360.40112384842143</v>
      </c>
      <c r="H15" s="36">
        <v>6.3213283975856793E-2</v>
      </c>
      <c r="I15" s="34">
        <v>0.23268489207390419</v>
      </c>
      <c r="J15" s="34">
        <v>0.32921066800898102</v>
      </c>
      <c r="K15" s="34">
        <v>0.38536711764697373</v>
      </c>
      <c r="L15" s="34">
        <v>0.43302749077448188</v>
      </c>
      <c r="M15" s="34">
        <v>0.47400579958674055</v>
      </c>
      <c r="N15" s="34">
        <v>0.47932061893743189</v>
      </c>
      <c r="O15" s="34">
        <v>0.49733597476525465</v>
      </c>
      <c r="P15" s="34">
        <v>0.51541039590296855</v>
      </c>
      <c r="Q15" s="34">
        <v>0.52186021535736238</v>
      </c>
      <c r="R15" s="34">
        <v>0.52416512731847831</v>
      </c>
      <c r="S15" s="34">
        <v>0.51468902729025234</v>
      </c>
      <c r="T15" s="37">
        <v>0.5242512080034859</v>
      </c>
      <c r="U15" s="34"/>
      <c r="V15" s="34"/>
      <c r="W15" s="34"/>
      <c r="X15" s="34"/>
      <c r="Y15" s="34"/>
    </row>
    <row r="16" spans="1:42" s="28" customFormat="1" ht="16.399999999999999" customHeight="1" x14ac:dyDescent="0.25">
      <c r="A16" s="27"/>
      <c r="B16" s="28">
        <v>385.9851413152374</v>
      </c>
      <c r="C16" s="28">
        <f t="shared" si="1"/>
        <v>94.427786135451541</v>
      </c>
      <c r="D16" s="27">
        <f t="shared" si="2"/>
        <v>2011</v>
      </c>
      <c r="F16" s="38">
        <v>385.98198623285475</v>
      </c>
      <c r="H16" s="39">
        <v>0.11767104140960218</v>
      </c>
      <c r="I16" s="40">
        <v>0.3009121072460294</v>
      </c>
      <c r="J16" s="40">
        <v>0.37924835853562988</v>
      </c>
      <c r="K16" s="40">
        <v>0.45939602376043548</v>
      </c>
      <c r="L16" s="40">
        <v>0.49755696362429364</v>
      </c>
      <c r="M16" s="40">
        <v>0.54530431435197024</v>
      </c>
      <c r="N16" s="40">
        <v>0.57484172770527064</v>
      </c>
      <c r="O16" s="40">
        <v>0.61327184517692157</v>
      </c>
      <c r="P16" s="40">
        <v>0.61714842285200477</v>
      </c>
      <c r="Q16" s="40">
        <v>0.61926546356509782</v>
      </c>
      <c r="R16" s="40">
        <v>0.64631278575827777</v>
      </c>
      <c r="S16" s="42">
        <v>0.6586381547525636</v>
      </c>
      <c r="T16" s="34"/>
      <c r="U16" s="34"/>
      <c r="V16" s="34"/>
      <c r="W16" s="34"/>
      <c r="X16" s="34"/>
      <c r="Y16" s="34"/>
    </row>
    <row r="17" spans="1:25" s="28" customFormat="1" ht="16.399999999999999" customHeight="1" x14ac:dyDescent="0.25">
      <c r="A17" s="27"/>
      <c r="B17" s="28">
        <v>421.99302549830753</v>
      </c>
      <c r="C17" s="28">
        <f t="shared" si="1"/>
        <v>159.94005177962075</v>
      </c>
      <c r="D17" s="27">
        <f t="shared" si="2"/>
        <v>2012</v>
      </c>
      <c r="F17" s="35">
        <v>421.56739999634027</v>
      </c>
      <c r="H17" s="36">
        <v>0.10179459119162214</v>
      </c>
      <c r="I17" s="34">
        <v>0.32363877574098526</v>
      </c>
      <c r="J17" s="34">
        <v>0.40834150606352115</v>
      </c>
      <c r="K17" s="34">
        <v>0.56417545279077819</v>
      </c>
      <c r="L17" s="34">
        <v>0.6506364673068088</v>
      </c>
      <c r="M17" s="34">
        <v>0.73260561338720165</v>
      </c>
      <c r="N17" s="34">
        <v>0.74643902363655457</v>
      </c>
      <c r="O17" s="34">
        <v>0.75804313976718762</v>
      </c>
      <c r="P17" s="34">
        <v>0.76348690878968173</v>
      </c>
      <c r="Q17" s="34">
        <v>0.76335590038076717</v>
      </c>
      <c r="R17" s="37">
        <v>0.76960040801461749</v>
      </c>
      <c r="S17" s="34" t="s">
        <v>16</v>
      </c>
      <c r="T17" s="34"/>
      <c r="U17" s="34"/>
      <c r="V17" s="34"/>
      <c r="W17" s="34"/>
      <c r="X17" s="34"/>
      <c r="Y17" s="34"/>
    </row>
    <row r="18" spans="1:25" s="28" customFormat="1" ht="16.399999999999999" customHeight="1" x14ac:dyDescent="0.25">
      <c r="A18" s="27"/>
      <c r="B18" s="28">
        <v>401.30759499758557</v>
      </c>
      <c r="C18" s="28">
        <f t="shared" si="1"/>
        <v>135.2297516749606</v>
      </c>
      <c r="D18" s="27">
        <f t="shared" si="2"/>
        <v>2013</v>
      </c>
      <c r="F18" s="38">
        <v>401.90560020116084</v>
      </c>
      <c r="H18" s="39">
        <v>0.23798293629887449</v>
      </c>
      <c r="I18" s="40">
        <v>0.47202958973163617</v>
      </c>
      <c r="J18" s="40">
        <v>0.61025473892672655</v>
      </c>
      <c r="K18" s="40">
        <v>0.72482439383283459</v>
      </c>
      <c r="L18" s="40">
        <v>0.87626988441581954</v>
      </c>
      <c r="M18" s="40">
        <v>0.91454164068899313</v>
      </c>
      <c r="N18" s="40">
        <v>0.92159991686031917</v>
      </c>
      <c r="O18" s="40">
        <v>0.91975538198785378</v>
      </c>
      <c r="P18" s="40">
        <v>0.92872564473155916</v>
      </c>
      <c r="Q18" s="42">
        <v>0.93743237347374708</v>
      </c>
      <c r="R18" s="34" t="s">
        <v>16</v>
      </c>
      <c r="S18" s="34" t="s">
        <v>16</v>
      </c>
      <c r="T18" s="34"/>
      <c r="U18" s="34"/>
      <c r="V18" s="34"/>
      <c r="W18" s="34"/>
      <c r="X18" s="34"/>
      <c r="Y18" s="34"/>
    </row>
    <row r="19" spans="1:25" s="28" customFormat="1" ht="16.399999999999999" customHeight="1" x14ac:dyDescent="0.25">
      <c r="A19" s="27"/>
      <c r="B19" s="28">
        <v>406.35435737878902</v>
      </c>
      <c r="C19" s="28">
        <f t="shared" si="1"/>
        <v>138.0463471632427</v>
      </c>
      <c r="D19" s="27">
        <f t="shared" si="2"/>
        <v>2014</v>
      </c>
      <c r="F19" s="35">
        <v>406.35435736924069</v>
      </c>
      <c r="H19" s="36">
        <v>0.17446152193300007</v>
      </c>
      <c r="I19" s="34">
        <v>0.41008497155394341</v>
      </c>
      <c r="J19" s="34">
        <v>0.51888513616148435</v>
      </c>
      <c r="K19" s="34">
        <v>0.61896438606340543</v>
      </c>
      <c r="L19" s="34">
        <v>0.72803108106129921</v>
      </c>
      <c r="M19" s="34">
        <v>0.7611007732975994</v>
      </c>
      <c r="N19" s="34">
        <v>0.80197901209072764</v>
      </c>
      <c r="O19" s="34">
        <v>0.82215193213949755</v>
      </c>
      <c r="P19" s="37">
        <v>0.84191483080901852</v>
      </c>
      <c r="Q19" s="34" t="s">
        <v>16</v>
      </c>
      <c r="R19" s="34" t="s">
        <v>16</v>
      </c>
      <c r="S19" s="34" t="s">
        <v>16</v>
      </c>
      <c r="T19" s="34"/>
      <c r="U19" s="34"/>
      <c r="V19" s="34"/>
      <c r="W19" s="34"/>
      <c r="X19" s="34"/>
      <c r="Y19" s="34"/>
    </row>
    <row r="20" spans="1:25" s="28" customFormat="1" ht="16.399999999999999" customHeight="1" x14ac:dyDescent="0.25">
      <c r="A20" s="27"/>
      <c r="B20" s="28">
        <v>444.45076964935475</v>
      </c>
      <c r="C20" s="28">
        <f t="shared" si="1"/>
        <v>170.6237333152128</v>
      </c>
      <c r="D20" s="27">
        <f t="shared" si="2"/>
        <v>2015</v>
      </c>
      <c r="F20" s="38">
        <v>444.4507703071676</v>
      </c>
      <c r="H20" s="39">
        <v>0.10963084328304647</v>
      </c>
      <c r="I20" s="40">
        <v>0.3666428477035803</v>
      </c>
      <c r="J20" s="40">
        <v>0.6231096303271686</v>
      </c>
      <c r="K20" s="40">
        <v>0.72202626827298233</v>
      </c>
      <c r="L20" s="40">
        <v>0.7893308338424756</v>
      </c>
      <c r="M20" s="40">
        <v>0.82986561746895182</v>
      </c>
      <c r="N20" s="40">
        <v>0.85131752816772333</v>
      </c>
      <c r="O20" s="42">
        <v>0.89122538251229677</v>
      </c>
      <c r="P20" s="34" t="s">
        <v>16</v>
      </c>
      <c r="Q20" s="34" t="s">
        <v>16</v>
      </c>
      <c r="R20" s="34" t="s">
        <v>16</v>
      </c>
      <c r="S20" s="34" t="s">
        <v>16</v>
      </c>
      <c r="T20" s="34"/>
      <c r="U20" s="34"/>
      <c r="V20" s="34"/>
      <c r="W20" s="34"/>
      <c r="X20" s="34"/>
      <c r="Y20" s="34"/>
    </row>
    <row r="21" spans="1:25" s="28" customFormat="1" ht="16.399999999999999" customHeight="1" x14ac:dyDescent="0.25">
      <c r="A21" s="27"/>
      <c r="B21" s="28">
        <v>532.96821934828847</v>
      </c>
      <c r="C21" s="28">
        <f t="shared" si="1"/>
        <v>270.55121825189394</v>
      </c>
      <c r="D21" s="27">
        <f t="shared" si="2"/>
        <v>2016</v>
      </c>
      <c r="F21" s="35">
        <v>532.96821886902183</v>
      </c>
      <c r="H21" s="36">
        <v>0.13658264844909437</v>
      </c>
      <c r="I21" s="34">
        <v>0.51303200956711104</v>
      </c>
      <c r="J21" s="34">
        <v>0.64181466667442033</v>
      </c>
      <c r="K21" s="34">
        <v>0.79679526033171677</v>
      </c>
      <c r="L21" s="34">
        <v>0.8495180133662239</v>
      </c>
      <c r="M21" s="34">
        <v>0.88583186931272428</v>
      </c>
      <c r="N21" s="43">
        <v>0.91714177276983477</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493.03058614170277</v>
      </c>
      <c r="C22" s="28">
        <f t="shared" si="1"/>
        <v>250.39245007787684</v>
      </c>
      <c r="D22" s="27">
        <f t="shared" si="2"/>
        <v>2017</v>
      </c>
      <c r="F22" s="38">
        <v>493.03058617868464</v>
      </c>
      <c r="H22" s="39">
        <v>0.15023693181041051</v>
      </c>
      <c r="I22" s="40">
        <v>0.37902560971632032</v>
      </c>
      <c r="J22" s="40">
        <v>0.48198210534616531</v>
      </c>
      <c r="K22" s="40">
        <v>0.5772376931117793</v>
      </c>
      <c r="L22" s="40">
        <v>0.67256947727801519</v>
      </c>
      <c r="M22" s="42">
        <v>0.71889293976443747</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523.3708520194632</v>
      </c>
      <c r="C23" s="28">
        <f t="shared" si="1"/>
        <v>354.58119903868817</v>
      </c>
      <c r="D23" s="27">
        <f t="shared" si="2"/>
        <v>2018</v>
      </c>
      <c r="F23" s="46">
        <v>523.37085331301887</v>
      </c>
      <c r="H23" s="36">
        <v>9.4370231486343673E-2</v>
      </c>
      <c r="I23" s="34">
        <v>0.39463746574700659</v>
      </c>
      <c r="J23" s="34">
        <v>0.54554527350257387</v>
      </c>
      <c r="K23" s="34">
        <v>0.65697500028712352</v>
      </c>
      <c r="L23" s="37">
        <v>0.75605581627885221</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596.14800564218001</v>
      </c>
      <c r="C24" s="28">
        <f t="shared" si="1"/>
        <v>392.9222472369093</v>
      </c>
      <c r="D24" s="27">
        <f t="shared" si="2"/>
        <v>2019</v>
      </c>
      <c r="F24" s="38">
        <v>596.14800586593276</v>
      </c>
      <c r="H24" s="40">
        <v>0.10080474404886697</v>
      </c>
      <c r="I24" s="40">
        <v>0.30190210469062451</v>
      </c>
      <c r="J24" s="40">
        <v>0.4680979919713214</v>
      </c>
      <c r="K24" s="42">
        <v>0.5698922149584853</v>
      </c>
      <c r="L24" s="34"/>
      <c r="M24" s="34"/>
      <c r="N24" s="34"/>
      <c r="O24" s="34"/>
      <c r="P24" s="34"/>
      <c r="Q24" s="34"/>
      <c r="R24" s="34"/>
      <c r="S24" s="34"/>
      <c r="U24" s="44"/>
      <c r="V24" s="44"/>
      <c r="W24" s="44"/>
      <c r="X24" s="44"/>
      <c r="Y24" s="44"/>
    </row>
    <row r="25" spans="1:25" s="28" customFormat="1" ht="16.399999999999999" customHeight="1" x14ac:dyDescent="0.25">
      <c r="A25" s="27"/>
      <c r="B25" s="28">
        <v>616.91903847147057</v>
      </c>
      <c r="C25" s="28">
        <f t="shared" si="1"/>
        <v>452.23788587751312</v>
      </c>
      <c r="D25" s="27">
        <f t="shared" si="2"/>
        <v>2020</v>
      </c>
      <c r="F25" s="35">
        <v>616.90234521917637</v>
      </c>
      <c r="H25" s="36">
        <v>9.0723581665723904E-2</v>
      </c>
      <c r="I25" s="34">
        <v>0.26739852787585261</v>
      </c>
      <c r="J25" s="37">
        <v>0.35974673859771694</v>
      </c>
      <c r="K25" s="34"/>
      <c r="L25" s="34"/>
      <c r="M25" s="34"/>
      <c r="N25" s="34"/>
      <c r="O25" s="34"/>
      <c r="P25" s="34"/>
      <c r="Q25" s="34"/>
      <c r="R25" s="34"/>
      <c r="S25" s="34"/>
      <c r="U25" s="44"/>
      <c r="V25" s="44"/>
      <c r="W25" s="44"/>
      <c r="X25" s="44"/>
      <c r="Y25" s="44"/>
    </row>
    <row r="26" spans="1:25" s="28" customFormat="1" ht="16.399999999999999" customHeight="1" x14ac:dyDescent="0.25">
      <c r="A26" s="27"/>
      <c r="B26" s="28">
        <v>587.11410504540117</v>
      </c>
      <c r="C26" s="28">
        <f t="shared" si="1"/>
        <v>506.05752583654385</v>
      </c>
      <c r="D26" s="27">
        <f t="shared" si="2"/>
        <v>2021</v>
      </c>
      <c r="F26" s="38">
        <v>580.72100293397932</v>
      </c>
      <c r="H26" s="47">
        <v>0.13542866988701568</v>
      </c>
      <c r="I26" s="42">
        <v>0.35511662740107941</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560.78638866297842</v>
      </c>
      <c r="C27" s="28">
        <f>+IF(I66="",J66*F27, IF(J66="", I66*F27,(I66+J66)*F27))</f>
        <v>365.93209556834034</v>
      </c>
      <c r="D27" s="27">
        <f t="shared" si="2"/>
        <v>2022</v>
      </c>
      <c r="F27" s="48">
        <v>406.27951374657982</v>
      </c>
      <c r="H27" s="49">
        <v>0.21940655877211382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505.2784636764851</v>
      </c>
      <c r="G31" s="17"/>
      <c r="H31" s="30">
        <v>1.5356607889799829E-2</v>
      </c>
      <c r="I31" s="31">
        <v>3.7758833391767499E-2</v>
      </c>
      <c r="J31" s="31">
        <v>0.10670269920204101</v>
      </c>
      <c r="K31" s="31">
        <v>0.16037849321546979</v>
      </c>
      <c r="L31" s="31">
        <v>0.2135629921382258</v>
      </c>
      <c r="M31" s="31">
        <v>0.25290687796941491</v>
      </c>
      <c r="N31" s="31">
        <v>0.29508327933090411</v>
      </c>
      <c r="O31" s="31">
        <v>0.32027584504435874</v>
      </c>
      <c r="P31" s="31">
        <v>0.33653291072936392</v>
      </c>
      <c r="Q31" s="31">
        <v>0.35308143845257356</v>
      </c>
      <c r="R31" s="31">
        <v>0.36528705228860198</v>
      </c>
      <c r="S31" s="31">
        <v>0.38124902083448681</v>
      </c>
      <c r="T31" s="31">
        <v>0.39430366938976419</v>
      </c>
      <c r="U31" s="31">
        <v>0.40165643923272848</v>
      </c>
      <c r="V31" s="59">
        <v>0.40594896069174885</v>
      </c>
      <c r="W31" s="60">
        <v>0.4092403756411529</v>
      </c>
    </row>
    <row r="32" spans="1:25" s="54" customFormat="1" ht="19.399999999999999" customHeight="1" x14ac:dyDescent="0.25">
      <c r="D32" s="27">
        <f>D31+1</f>
        <v>2008</v>
      </c>
      <c r="E32" s="57"/>
      <c r="F32" s="61">
        <v>484.91789712936566</v>
      </c>
      <c r="G32" s="17"/>
      <c r="H32" s="36">
        <v>2.3315941495997521E-2</v>
      </c>
      <c r="I32" s="34">
        <v>0.10314818318024591</v>
      </c>
      <c r="J32" s="34">
        <v>0.17187580961161569</v>
      </c>
      <c r="K32" s="34">
        <v>0.24513207961855288</v>
      </c>
      <c r="L32" s="34">
        <v>0.28900400854208047</v>
      </c>
      <c r="M32" s="34">
        <v>0.33312369020140625</v>
      </c>
      <c r="N32" s="34">
        <v>0.36219371768953473</v>
      </c>
      <c r="O32" s="34">
        <v>0.38307021232479727</v>
      </c>
      <c r="P32" s="34">
        <v>0.4076788000828841</v>
      </c>
      <c r="Q32" s="34">
        <v>0.41691055676887795</v>
      </c>
      <c r="R32" s="34">
        <v>0.42725476203438012</v>
      </c>
      <c r="S32" s="34">
        <v>0.43798548468061671</v>
      </c>
      <c r="T32" s="34">
        <v>0.44806897769647952</v>
      </c>
      <c r="U32" s="34">
        <v>0.45381094533128519</v>
      </c>
      <c r="V32" s="37">
        <v>0.45862252306643192</v>
      </c>
    </row>
    <row r="33" spans="1:21" s="54" customFormat="1" ht="16.399999999999999" customHeight="1" x14ac:dyDescent="0.25">
      <c r="D33" s="27">
        <f>D32+1</f>
        <v>2009</v>
      </c>
      <c r="F33" s="62">
        <v>403.30677926028824</v>
      </c>
      <c r="G33" s="17"/>
      <c r="H33" s="39">
        <v>1.5881544394829812E-2</v>
      </c>
      <c r="I33" s="40">
        <v>9.6615211577559867E-2</v>
      </c>
      <c r="J33" s="40">
        <v>0.17643820524637943</v>
      </c>
      <c r="K33" s="40">
        <v>0.233756542057862</v>
      </c>
      <c r="L33" s="40">
        <v>0.27921540463403938</v>
      </c>
      <c r="M33" s="40">
        <v>0.31606819835976196</v>
      </c>
      <c r="N33" s="40">
        <v>0.35666083012738625</v>
      </c>
      <c r="O33" s="40">
        <v>0.38981412294619483</v>
      </c>
      <c r="P33" s="40">
        <v>0.40060305151148928</v>
      </c>
      <c r="Q33" s="40">
        <v>0.42244169277282984</v>
      </c>
      <c r="R33" s="40">
        <v>0.43463985023890866</v>
      </c>
      <c r="S33" s="40">
        <v>0.46915256547451423</v>
      </c>
      <c r="T33" s="40">
        <v>0.47608361759291151</v>
      </c>
      <c r="U33" s="41">
        <v>0.48241734400406894</v>
      </c>
    </row>
    <row r="34" spans="1:21" s="54" customFormat="1" ht="16.399999999999999" customHeight="1" x14ac:dyDescent="0.25">
      <c r="D34" s="27">
        <f t="shared" ref="D34:D46" si="3">D33+1</f>
        <v>2010</v>
      </c>
      <c r="F34" s="61">
        <v>360.40112384842143</v>
      </c>
      <c r="G34" s="17"/>
      <c r="H34" s="36">
        <v>6.304769007687964E-4</v>
      </c>
      <c r="I34" s="34">
        <v>2.5633195815447575E-2</v>
      </c>
      <c r="J34" s="34">
        <v>9.5069854541122489E-2</v>
      </c>
      <c r="K34" s="34">
        <v>0.15327821139183684</v>
      </c>
      <c r="L34" s="34">
        <v>0.20581991991644671</v>
      </c>
      <c r="M34" s="34">
        <v>0.25646912474262396</v>
      </c>
      <c r="N34" s="34">
        <v>0.29537300398848887</v>
      </c>
      <c r="O34" s="34">
        <v>0.31207774158591772</v>
      </c>
      <c r="P34" s="34">
        <v>0.32915516830881114</v>
      </c>
      <c r="Q34" s="34">
        <v>0.34414216866943281</v>
      </c>
      <c r="R34" s="34">
        <v>0.35527822923074115</v>
      </c>
      <c r="S34" s="34">
        <v>0.37297486346886771</v>
      </c>
      <c r="T34" s="63">
        <v>0.38271443399439764</v>
      </c>
    </row>
    <row r="35" spans="1:21" s="54" customFormat="1" ht="16.399999999999999" customHeight="1" x14ac:dyDescent="0.25">
      <c r="A35" s="27"/>
      <c r="D35" s="27">
        <f t="shared" si="3"/>
        <v>2011</v>
      </c>
      <c r="F35" s="62">
        <v>385.98198623285475</v>
      </c>
      <c r="G35" s="17"/>
      <c r="H35" s="39">
        <v>7.017799252911806E-3</v>
      </c>
      <c r="I35" s="40">
        <v>6.5810277693602634E-2</v>
      </c>
      <c r="J35" s="40">
        <v>0.13483380025727945</v>
      </c>
      <c r="K35" s="40">
        <v>0.20059732903905872</v>
      </c>
      <c r="L35" s="40">
        <v>0.2819519891032255</v>
      </c>
      <c r="M35" s="40">
        <v>0.33049193080615658</v>
      </c>
      <c r="N35" s="40">
        <v>0.37241486098774346</v>
      </c>
      <c r="O35" s="40">
        <v>0.4227620986476277</v>
      </c>
      <c r="P35" s="40">
        <v>0.44682055458117609</v>
      </c>
      <c r="Q35" s="40">
        <v>0.46579051661459353</v>
      </c>
      <c r="R35" s="40">
        <v>0.47745279215477787</v>
      </c>
      <c r="S35" s="40">
        <v>0.50058442041874918</v>
      </c>
    </row>
    <row r="36" spans="1:21" s="54" customFormat="1" ht="16.399999999999999" customHeight="1" x14ac:dyDescent="0.25">
      <c r="A36" s="27"/>
      <c r="D36" s="27">
        <f t="shared" si="3"/>
        <v>2012</v>
      </c>
      <c r="F36" s="61">
        <v>421.56739999634027</v>
      </c>
      <c r="G36" s="17"/>
      <c r="H36" s="36">
        <v>6.8459987330775265E-4</v>
      </c>
      <c r="I36" s="34">
        <v>3.9803688088115415E-2</v>
      </c>
      <c r="J36" s="34">
        <v>0.10410913171653327</v>
      </c>
      <c r="K36" s="34">
        <v>0.24366555269195675</v>
      </c>
      <c r="L36" s="34">
        <v>0.32568894734320253</v>
      </c>
      <c r="M36" s="34">
        <v>0.39942301495568872</v>
      </c>
      <c r="N36" s="34">
        <v>0.44101030790716905</v>
      </c>
      <c r="O36" s="34">
        <v>0.47738335900166523</v>
      </c>
      <c r="P36" s="34">
        <v>0.50357479938649374</v>
      </c>
      <c r="Q36" s="34">
        <v>0.51794478852791903</v>
      </c>
      <c r="R36" s="37">
        <v>0.54502219858129364</v>
      </c>
      <c r="S36" s="34" t="s">
        <v>16</v>
      </c>
    </row>
    <row r="37" spans="1:21" s="54" customFormat="1" ht="16.399999999999999" customHeight="1" x14ac:dyDescent="0.25">
      <c r="A37" s="27"/>
      <c r="D37" s="27">
        <f t="shared" si="3"/>
        <v>2013</v>
      </c>
      <c r="F37" s="62">
        <v>401.90560020116084</v>
      </c>
      <c r="G37" s="17"/>
      <c r="H37" s="39">
        <v>1.7310644364660014E-2</v>
      </c>
      <c r="I37" s="40">
        <v>0.15571439294448175</v>
      </c>
      <c r="J37" s="40">
        <v>0.29099062180585356</v>
      </c>
      <c r="K37" s="40">
        <v>0.40767745149155099</v>
      </c>
      <c r="L37" s="40">
        <v>0.49675750198479313</v>
      </c>
      <c r="M37" s="40">
        <v>0.5993167238995003</v>
      </c>
      <c r="N37" s="40">
        <v>0.64531027780090389</v>
      </c>
      <c r="O37" s="40">
        <v>0.67631664917757617</v>
      </c>
      <c r="P37" s="40">
        <v>0.69386071686244777</v>
      </c>
      <c r="Q37" s="42">
        <v>0.71475050476370017</v>
      </c>
      <c r="R37" s="34" t="s">
        <v>16</v>
      </c>
      <c r="S37" s="34" t="s">
        <v>16</v>
      </c>
    </row>
    <row r="38" spans="1:21" s="54" customFormat="1" ht="16.399999999999999" customHeight="1" x14ac:dyDescent="0.25">
      <c r="A38" s="27"/>
      <c r="D38" s="27">
        <f t="shared" si="3"/>
        <v>2014</v>
      </c>
      <c r="F38" s="61">
        <v>406.35435736924069</v>
      </c>
      <c r="G38" s="17"/>
      <c r="H38" s="36">
        <v>1.0465547044843459E-2</v>
      </c>
      <c r="I38" s="34">
        <v>0.10188030188160176</v>
      </c>
      <c r="J38" s="34">
        <v>0.20228635696313524</v>
      </c>
      <c r="K38" s="34">
        <v>0.27390023411273345</v>
      </c>
      <c r="L38" s="34">
        <v>0.38823890770408376</v>
      </c>
      <c r="M38" s="34">
        <v>0.48473435227838912</v>
      </c>
      <c r="N38" s="34">
        <v>0.5399239460038715</v>
      </c>
      <c r="O38" s="34">
        <v>0.59012327383131868</v>
      </c>
      <c r="P38" s="37">
        <v>0.61331038623458078</v>
      </c>
      <c r="Q38" s="34" t="s">
        <v>16</v>
      </c>
      <c r="R38" s="34" t="s">
        <v>16</v>
      </c>
      <c r="S38" s="34" t="s">
        <v>16</v>
      </c>
    </row>
    <row r="39" spans="1:21" s="54" customFormat="1" ht="16.399999999999999" customHeight="1" x14ac:dyDescent="0.25">
      <c r="A39" s="27"/>
      <c r="D39" s="27">
        <f t="shared" si="3"/>
        <v>2015</v>
      </c>
      <c r="F39" s="62">
        <v>444.4507703071676</v>
      </c>
      <c r="G39" s="17"/>
      <c r="H39" s="39">
        <v>1.2441995871951658E-3</v>
      </c>
      <c r="I39" s="40">
        <v>5.1702107332231628E-2</v>
      </c>
      <c r="J39" s="40">
        <v>0.2004615957049011</v>
      </c>
      <c r="K39" s="40">
        <v>0.36182912622324981</v>
      </c>
      <c r="L39" s="40">
        <v>0.45484757441409124</v>
      </c>
      <c r="M39" s="40">
        <v>0.54889436135672232</v>
      </c>
      <c r="N39" s="40">
        <v>0.61314181372715471</v>
      </c>
      <c r="O39" s="42">
        <v>0.67534696513998693</v>
      </c>
      <c r="P39" s="34" t="s">
        <v>16</v>
      </c>
      <c r="Q39" s="34" t="s">
        <v>16</v>
      </c>
      <c r="R39" s="34" t="s">
        <v>16</v>
      </c>
      <c r="S39" s="34" t="s">
        <v>16</v>
      </c>
    </row>
    <row r="40" spans="1:21" s="54" customFormat="1" ht="16.399999999999999" customHeight="1" x14ac:dyDescent="0.25">
      <c r="A40" s="27"/>
      <c r="D40" s="27">
        <f t="shared" si="3"/>
        <v>2016</v>
      </c>
      <c r="F40" s="61">
        <v>532.96821886902183</v>
      </c>
      <c r="G40" s="17"/>
      <c r="H40" s="36">
        <v>1.1304014047657992E-2</v>
      </c>
      <c r="I40" s="34">
        <v>8.437807755237732E-2</v>
      </c>
      <c r="J40" s="34">
        <v>0.19221487702198725</v>
      </c>
      <c r="K40" s="64">
        <v>0.32033360504689545</v>
      </c>
      <c r="L40" s="34">
        <v>0.44776684908521508</v>
      </c>
      <c r="M40" s="34">
        <v>0.51803384911983352</v>
      </c>
      <c r="N40" s="37">
        <v>0.6060200824341555</v>
      </c>
      <c r="O40" s="34" t="s">
        <v>16</v>
      </c>
      <c r="P40" s="34" t="s">
        <v>16</v>
      </c>
      <c r="Q40" s="34" t="s">
        <v>16</v>
      </c>
      <c r="R40" s="34" t="s">
        <v>16</v>
      </c>
      <c r="S40" s="34" t="s">
        <v>16</v>
      </c>
    </row>
    <row r="41" spans="1:21" s="54" customFormat="1" ht="15.65" customHeight="1" x14ac:dyDescent="0.25">
      <c r="A41" s="27"/>
      <c r="D41" s="27">
        <f t="shared" si="3"/>
        <v>2017</v>
      </c>
      <c r="F41" s="62">
        <v>493.03058617868464</v>
      </c>
      <c r="G41" s="17"/>
      <c r="H41" s="39">
        <v>2.2631663220824333E-3</v>
      </c>
      <c r="I41" s="40">
        <v>4.5368628512977613E-2</v>
      </c>
      <c r="J41" s="40">
        <v>0.12990225205202707</v>
      </c>
      <c r="K41" s="40">
        <v>0.268314509626563</v>
      </c>
      <c r="L41" s="40">
        <v>0.36121552098459747</v>
      </c>
      <c r="M41" s="42">
        <v>0.44997013871029118</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523.37085331301887</v>
      </c>
      <c r="G42" s="17"/>
      <c r="H42" s="66">
        <v>1.9393814029176921E-3</v>
      </c>
      <c r="I42" s="34">
        <v>4.9093061482799301E-2</v>
      </c>
      <c r="J42" s="34">
        <v>0.13672685174379054</v>
      </c>
      <c r="K42" s="34">
        <v>0.22638941283347461</v>
      </c>
      <c r="L42" s="37">
        <v>0.31758632090512739</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596.14800586593276</v>
      </c>
      <c r="G43" s="17"/>
      <c r="H43" s="40">
        <v>3.2513666644560057E-3</v>
      </c>
      <c r="I43" s="40">
        <v>5.0170276573137169E-2</v>
      </c>
      <c r="J43" s="40">
        <v>0.12880854501433039</v>
      </c>
      <c r="K43" s="40">
        <v>0.20990662529118839</v>
      </c>
      <c r="L43" s="34"/>
      <c r="M43" s="34"/>
      <c r="N43" s="34"/>
      <c r="O43" s="34"/>
      <c r="P43" s="34"/>
      <c r="Q43" s="34"/>
      <c r="R43" s="34"/>
      <c r="S43" s="34"/>
    </row>
    <row r="44" spans="1:21" s="54" customFormat="1" ht="18.649999999999999" customHeight="1" x14ac:dyDescent="0.25">
      <c r="A44" s="27"/>
      <c r="D44" s="27">
        <f t="shared" si="3"/>
        <v>2020</v>
      </c>
      <c r="E44" s="65"/>
      <c r="F44" s="61">
        <v>616.90234521917637</v>
      </c>
      <c r="G44" s="17"/>
      <c r="H44" s="67">
        <v>1.1373565202240619E-3</v>
      </c>
      <c r="I44" s="34">
        <v>3.9892694478033897E-2</v>
      </c>
      <c r="J44" s="37">
        <v>8.6948900247083072E-2</v>
      </c>
      <c r="K44" s="34"/>
      <c r="L44" s="34"/>
      <c r="M44" s="34"/>
      <c r="N44" s="34"/>
      <c r="O44" s="34"/>
      <c r="P44" s="34"/>
      <c r="Q44" s="34"/>
      <c r="R44" s="34"/>
      <c r="S44" s="34"/>
    </row>
    <row r="45" spans="1:21" s="54" customFormat="1" ht="18.649999999999999" customHeight="1" x14ac:dyDescent="0.25">
      <c r="A45" s="27"/>
      <c r="D45" s="27">
        <f t="shared" si="3"/>
        <v>2021</v>
      </c>
      <c r="E45" s="65"/>
      <c r="F45" s="62">
        <v>580.72100293397932</v>
      </c>
      <c r="G45" s="17"/>
      <c r="H45" s="47">
        <v>1.0633809358667992E-2</v>
      </c>
      <c r="I45" s="42">
        <v>9.5822140507211009E-2</v>
      </c>
      <c r="J45" s="34"/>
      <c r="K45" s="34"/>
      <c r="L45" s="34"/>
      <c r="M45" s="34"/>
      <c r="N45" s="34"/>
      <c r="O45" s="34"/>
      <c r="P45" s="34"/>
      <c r="Q45" s="34"/>
      <c r="R45" s="34"/>
      <c r="S45" s="34"/>
    </row>
    <row r="46" spans="1:21" s="54" customFormat="1" ht="18.649999999999999" customHeight="1" x14ac:dyDescent="0.25">
      <c r="A46" s="27"/>
      <c r="D46" s="27">
        <f t="shared" si="3"/>
        <v>2022</v>
      </c>
      <c r="E46" s="65"/>
      <c r="F46" s="68">
        <v>406.27951374657982</v>
      </c>
      <c r="G46" s="17"/>
      <c r="H46" s="69">
        <v>5.0099511553923625E-3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0.68696819814249921</v>
      </c>
      <c r="H51" s="74">
        <v>0.40924037564115284</v>
      </c>
      <c r="I51" s="74">
        <v>0.15832724486513761</v>
      </c>
      <c r="J51" s="74">
        <v>0.11940057763620876</v>
      </c>
      <c r="K51" s="34"/>
      <c r="L51" s="34"/>
      <c r="M51" s="34"/>
      <c r="N51" s="34"/>
      <c r="O51" s="34"/>
      <c r="P51" s="34"/>
      <c r="Q51" s="34"/>
    </row>
    <row r="52" spans="1:19" s="28" customFormat="1" ht="16.399999999999999" customHeight="1" x14ac:dyDescent="0.25">
      <c r="A52" s="27"/>
      <c r="D52" s="55">
        <f>D51+1</f>
        <v>2008</v>
      </c>
      <c r="F52" s="75">
        <v>0.63195740050955795</v>
      </c>
      <c r="H52" s="76">
        <v>0.4586225230664322</v>
      </c>
      <c r="I52" s="76">
        <v>0.10400103911831984</v>
      </c>
      <c r="J52" s="76">
        <v>6.9333838324805941E-2</v>
      </c>
      <c r="K52" s="34"/>
      <c r="L52" s="34"/>
      <c r="M52" s="34"/>
      <c r="N52" s="34"/>
      <c r="O52" s="34"/>
      <c r="P52" s="34"/>
      <c r="Q52" s="34"/>
    </row>
    <row r="53" spans="1:19" s="28" customFormat="1" ht="16.399999999999999" customHeight="1" x14ac:dyDescent="0.25">
      <c r="A53" s="27"/>
      <c r="D53" s="55">
        <f>D52+1</f>
        <v>2009</v>
      </c>
      <c r="F53" s="77">
        <v>0.73076643381081097</v>
      </c>
      <c r="H53" s="78">
        <v>0.48241734400406905</v>
      </c>
      <c r="I53" s="78">
        <v>0.14179357424670735</v>
      </c>
      <c r="J53" s="78">
        <v>0.10655551556003455</v>
      </c>
      <c r="K53" s="34"/>
      <c r="L53" s="34"/>
      <c r="M53" s="34"/>
      <c r="N53" s="34"/>
      <c r="O53" s="34"/>
      <c r="P53" s="34"/>
      <c r="Q53" s="34"/>
    </row>
    <row r="54" spans="1:19" s="28" customFormat="1" ht="16.399999999999999" customHeight="1" x14ac:dyDescent="0.25">
      <c r="A54" s="27"/>
      <c r="D54" s="55">
        <f t="shared" ref="D54:D61" si="4">D53+1</f>
        <v>2010</v>
      </c>
      <c r="F54" s="75">
        <v>0.58278705866104563</v>
      </c>
      <c r="H54" s="76">
        <v>0.38271443399439786</v>
      </c>
      <c r="I54" s="76">
        <v>0.14153677400908826</v>
      </c>
      <c r="J54" s="76">
        <v>5.85358506575595E-2</v>
      </c>
      <c r="K54" s="34"/>
      <c r="L54" s="34"/>
      <c r="M54" s="34"/>
      <c r="N54" s="34"/>
      <c r="O54" s="34"/>
      <c r="P54" s="34"/>
      <c r="Q54" s="34"/>
    </row>
    <row r="55" spans="1:19" s="28" customFormat="1" ht="16.399999999999999" customHeight="1" x14ac:dyDescent="0.25">
      <c r="A55" s="27"/>
      <c r="D55" s="55">
        <f t="shared" si="4"/>
        <v>2011</v>
      </c>
      <c r="F55" s="77">
        <v>0.74522740766553042</v>
      </c>
      <c r="H55" s="78">
        <v>0.5005844204187494</v>
      </c>
      <c r="I55" s="78">
        <v>0.15805373433381437</v>
      </c>
      <c r="J55" s="78">
        <v>8.6589252912966763E-2</v>
      </c>
      <c r="K55" s="34"/>
      <c r="L55" s="34"/>
      <c r="M55" s="34"/>
      <c r="N55" s="34"/>
      <c r="O55" s="34"/>
      <c r="P55" s="34"/>
      <c r="Q55" s="34"/>
    </row>
    <row r="56" spans="1:19" s="28" customFormat="1" ht="16.399999999999999" customHeight="1" x14ac:dyDescent="0.25">
      <c r="A56" s="27"/>
      <c r="D56" s="55">
        <f t="shared" si="4"/>
        <v>2012</v>
      </c>
      <c r="F56" s="75">
        <v>0.92441598420373328</v>
      </c>
      <c r="H56" s="76">
        <v>0.54502219858129375</v>
      </c>
      <c r="I56" s="76">
        <v>0.22457820943332393</v>
      </c>
      <c r="J56" s="76">
        <v>0.15481557618911557</v>
      </c>
      <c r="K56" s="34"/>
      <c r="L56" s="34"/>
      <c r="M56" s="34"/>
      <c r="N56" s="34"/>
      <c r="O56" s="34"/>
      <c r="P56" s="34"/>
      <c r="Q56" s="34"/>
    </row>
    <row r="57" spans="1:19" s="28" customFormat="1" ht="16.399999999999999" customHeight="1" x14ac:dyDescent="0.25">
      <c r="A57" s="27"/>
      <c r="D57" s="55">
        <f t="shared" si="4"/>
        <v>2013</v>
      </c>
      <c r="F57" s="77">
        <v>1.0512219338935154</v>
      </c>
      <c r="H57" s="78">
        <v>0.71475050476370039</v>
      </c>
      <c r="I57" s="78">
        <v>0.22268186871004669</v>
      </c>
      <c r="J57" s="78">
        <v>0.11378956041976818</v>
      </c>
      <c r="K57" s="34"/>
      <c r="L57" s="34"/>
      <c r="M57" s="34"/>
      <c r="N57" s="34"/>
      <c r="O57" s="34"/>
      <c r="P57" s="34"/>
      <c r="Q57" s="34"/>
    </row>
    <row r="58" spans="1:19" s="28" customFormat="1" ht="16.399999999999999" customHeight="1" x14ac:dyDescent="0.25">
      <c r="A58" s="27"/>
      <c r="D58" s="55">
        <f t="shared" si="4"/>
        <v>2014</v>
      </c>
      <c r="F58" s="75">
        <v>0.9530295123120317</v>
      </c>
      <c r="H58" s="76">
        <v>0.61331038623458056</v>
      </c>
      <c r="I58" s="76">
        <v>0.22860444457443754</v>
      </c>
      <c r="J58" s="76">
        <v>0.11111468150301362</v>
      </c>
      <c r="K58" s="34"/>
      <c r="L58" s="34"/>
      <c r="M58" s="34"/>
      <c r="N58" s="34"/>
      <c r="O58" s="34"/>
      <c r="P58" s="34"/>
      <c r="Q58" s="34"/>
    </row>
    <row r="59" spans="1:19" s="28" customFormat="1" ht="16.399999999999999" customHeight="1" x14ac:dyDescent="0.25">
      <c r="A59" s="27"/>
      <c r="D59" s="55">
        <f t="shared" si="4"/>
        <v>2015</v>
      </c>
      <c r="F59" s="77">
        <v>1.0592449010065208</v>
      </c>
      <c r="H59" s="78">
        <v>0.6753469651399866</v>
      </c>
      <c r="I59" s="78">
        <v>0.21587841737230987</v>
      </c>
      <c r="J59" s="78">
        <v>0.16801951849422445</v>
      </c>
    </row>
    <row r="60" spans="1:19" s="28" customFormat="1" ht="16.399999999999999" customHeight="1" x14ac:dyDescent="0.25">
      <c r="A60" s="54"/>
      <c r="D60" s="55">
        <f t="shared" si="4"/>
        <v>2016</v>
      </c>
      <c r="F60" s="75">
        <v>1.1136511356065444</v>
      </c>
      <c r="H60" s="76">
        <v>0.60602008243415539</v>
      </c>
      <c r="I60" s="76">
        <v>0.31112169033567943</v>
      </c>
      <c r="J60" s="76">
        <v>0.19650936283670961</v>
      </c>
    </row>
    <row r="61" spans="1:19" s="28" customFormat="1" ht="15.65" customHeight="1" x14ac:dyDescent="0.25">
      <c r="D61" s="55">
        <f t="shared" si="4"/>
        <v>2017</v>
      </c>
      <c r="F61" s="77">
        <v>0.95783406662313142</v>
      </c>
      <c r="H61" s="78">
        <v>0.44997013871029107</v>
      </c>
      <c r="I61" s="78">
        <v>0.26892280105414618</v>
      </c>
      <c r="J61" s="78">
        <v>0.23894112685869404</v>
      </c>
    </row>
    <row r="62" spans="1:19" s="28" customFormat="1" ht="18.649999999999999" customHeight="1" x14ac:dyDescent="0.25">
      <c r="D62" s="27">
        <f>D61+1</f>
        <v>2018</v>
      </c>
      <c r="F62" s="75">
        <v>0.99508144084567063</v>
      </c>
      <c r="H62" s="76">
        <v>0.31758632090512728</v>
      </c>
      <c r="I62" s="76">
        <v>0.43846949537372459</v>
      </c>
      <c r="J62" s="76">
        <v>0.23902562456681867</v>
      </c>
    </row>
    <row r="63" spans="1:19" s="28" customFormat="1" ht="18.649999999999999" customHeight="1" x14ac:dyDescent="0.25">
      <c r="D63" s="27">
        <f>D62+1</f>
        <v>2019</v>
      </c>
      <c r="F63" s="77">
        <v>0.86900846471807935</v>
      </c>
      <c r="H63" s="78">
        <v>0.20990662529118839</v>
      </c>
      <c r="I63" s="78">
        <v>0.35998558966729693</v>
      </c>
      <c r="J63" s="78">
        <v>0.29911624975959417</v>
      </c>
    </row>
    <row r="64" spans="1:19" s="28" customFormat="1" ht="18.649999999999999" customHeight="1" x14ac:dyDescent="0.25">
      <c r="D64" s="27">
        <f t="shared" ref="D64:D65" si="5">D63+1</f>
        <v>2020</v>
      </c>
      <c r="F64" s="75">
        <v>0.82002746508353153</v>
      </c>
      <c r="H64" s="76">
        <v>8.6948900247083044E-2</v>
      </c>
      <c r="I64" s="76">
        <v>0.27279783835063393</v>
      </c>
      <c r="J64" s="76">
        <v>0.46028072648581458</v>
      </c>
    </row>
    <row r="65" spans="1:10" s="28" customFormat="1" ht="18.649999999999999" customHeight="1" x14ac:dyDescent="0.25">
      <c r="D65" s="27">
        <f t="shared" si="5"/>
        <v>2021</v>
      </c>
      <c r="F65" s="77">
        <v>0.96725183442182272</v>
      </c>
      <c r="H65" s="78">
        <v>9.5822140507211009E-2</v>
      </c>
      <c r="I65" s="78">
        <v>0.25929448689386853</v>
      </c>
      <c r="J65" s="78">
        <v>0.61213520702074309</v>
      </c>
    </row>
    <row r="66" spans="1:10" s="28" customFormat="1" ht="18.649999999999999" customHeight="1" x14ac:dyDescent="0.25">
      <c r="D66" s="27">
        <f>D65+1</f>
        <v>2022</v>
      </c>
      <c r="F66" s="79">
        <v>0.90570044424432883</v>
      </c>
      <c r="H66" s="80">
        <v>5.0099511553923634E-3</v>
      </c>
      <c r="I66" s="80">
        <v>0.21439660761672147</v>
      </c>
      <c r="J66" s="80">
        <v>0.68629388547221515</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11</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C1E0-19BD-4DC6-BC79-0266CCB5AAAB}">
  <sheetPr codeName="WTemplate11">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28</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Liability</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2535.1137435883547</v>
      </c>
      <c r="C12" s="28">
        <f>+IF(I51="",J51*F12, IF(J51="", I51*F12,(I51+J51)*F12))</f>
        <v>129.59100339718341</v>
      </c>
      <c r="D12" s="27">
        <v>2007</v>
      </c>
      <c r="F12" s="29">
        <v>2537.3469589092392</v>
      </c>
      <c r="H12" s="30">
        <v>3.3988716502090857E-2</v>
      </c>
      <c r="I12" s="31">
        <v>0.19847785763655118</v>
      </c>
      <c r="J12" s="31">
        <v>0.32682258603192477</v>
      </c>
      <c r="K12" s="31">
        <v>0.46343210081654168</v>
      </c>
      <c r="L12" s="31">
        <v>0.5160068649951286</v>
      </c>
      <c r="M12" s="31">
        <v>0.5595758345898767</v>
      </c>
      <c r="N12" s="31">
        <v>0.56846347151731225</v>
      </c>
      <c r="O12" s="31">
        <v>0.64311174427661144</v>
      </c>
      <c r="P12" s="31">
        <v>0.69241570959662913</v>
      </c>
      <c r="Q12" s="31">
        <v>0.72531666688443208</v>
      </c>
      <c r="R12" s="31">
        <v>0.73542301182569969</v>
      </c>
      <c r="S12" s="32">
        <v>0.74555384353592491</v>
      </c>
      <c r="T12" s="32">
        <v>0.76757749773245554</v>
      </c>
      <c r="U12" s="32">
        <v>0.76811509511524267</v>
      </c>
      <c r="V12" s="32">
        <v>0.74792138637957029</v>
      </c>
      <c r="W12" s="33">
        <v>0.75612834817211583</v>
      </c>
      <c r="X12" s="34"/>
      <c r="Y12" s="34"/>
    </row>
    <row r="13" spans="1:42" s="28" customFormat="1" ht="16.399999999999999" customHeight="1" x14ac:dyDescent="0.25">
      <c r="A13" s="27"/>
      <c r="B13" s="28">
        <v>1977.4109484398552</v>
      </c>
      <c r="C13" s="28">
        <f t="shared" ref="C13:C26" si="1">+IF(I52="",J52*F13, IF(J52="", I52*F13,(I52+J52)*F13))</f>
        <v>100.29877509645701</v>
      </c>
      <c r="D13" s="27">
        <f>D12+1</f>
        <v>2008</v>
      </c>
      <c r="F13" s="35">
        <v>1978.2265865959548</v>
      </c>
      <c r="H13" s="36">
        <v>4.6581582336244272E-2</v>
      </c>
      <c r="I13" s="34">
        <v>0.23469278516321118</v>
      </c>
      <c r="J13" s="34">
        <v>0.37428434221085582</v>
      </c>
      <c r="K13" s="34">
        <v>0.46199759559861775</v>
      </c>
      <c r="L13" s="34">
        <v>0.50765363044819556</v>
      </c>
      <c r="M13" s="34">
        <v>0.58394555810836746</v>
      </c>
      <c r="N13" s="34">
        <v>0.65181190483784268</v>
      </c>
      <c r="O13" s="34">
        <v>0.65657063724993858</v>
      </c>
      <c r="P13" s="34">
        <v>0.6812860621547614</v>
      </c>
      <c r="Q13" s="34">
        <v>0.70330833406752913</v>
      </c>
      <c r="R13" s="34">
        <v>0.69380418259643917</v>
      </c>
      <c r="S13" s="34">
        <v>0.71247238335508323</v>
      </c>
      <c r="T13" s="34">
        <v>0.71060019342653802</v>
      </c>
      <c r="U13" s="34">
        <v>0.70859394871212678</v>
      </c>
      <c r="V13" s="37">
        <v>0.71396676417014771</v>
      </c>
      <c r="W13" s="34"/>
      <c r="X13" s="34"/>
      <c r="Y13" s="34"/>
    </row>
    <row r="14" spans="1:42" s="28" customFormat="1" ht="16.399999999999999" customHeight="1" x14ac:dyDescent="0.25">
      <c r="A14" s="27"/>
      <c r="B14" s="28">
        <v>1710.6512365023807</v>
      </c>
      <c r="C14" s="28">
        <f t="shared" si="1"/>
        <v>162.41537392714821</v>
      </c>
      <c r="D14" s="27">
        <f>D13+1</f>
        <v>2009</v>
      </c>
      <c r="F14" s="38">
        <v>1712.9479905786318</v>
      </c>
      <c r="H14" s="39">
        <v>4.9175384416615356E-2</v>
      </c>
      <c r="I14" s="40">
        <v>0.23043401331318625</v>
      </c>
      <c r="J14" s="40">
        <v>0.38258290673480255</v>
      </c>
      <c r="K14" s="40">
        <v>0.52487126142441298</v>
      </c>
      <c r="L14" s="40">
        <v>0.58654536954744063</v>
      </c>
      <c r="M14" s="40">
        <v>0.64485933625259173</v>
      </c>
      <c r="N14" s="40">
        <v>0.66288539168746308</v>
      </c>
      <c r="O14" s="40">
        <v>0.69687377748155488</v>
      </c>
      <c r="P14" s="40">
        <v>0.72537932852497788</v>
      </c>
      <c r="Q14" s="40">
        <v>0.73737466564501064</v>
      </c>
      <c r="R14" s="40">
        <v>0.75904820356833325</v>
      </c>
      <c r="S14" s="40">
        <v>0.76109562804413788</v>
      </c>
      <c r="T14" s="40">
        <v>0.77926572945648964</v>
      </c>
      <c r="U14" s="41">
        <v>0.78385090951459879</v>
      </c>
      <c r="V14" s="34"/>
      <c r="W14" s="34"/>
      <c r="X14" s="34"/>
      <c r="Y14" s="34"/>
    </row>
    <row r="15" spans="1:42" s="28" customFormat="1" ht="16.399999999999999" customHeight="1" x14ac:dyDescent="0.25">
      <c r="A15" s="27"/>
      <c r="B15" s="28">
        <v>1626.2017118324693</v>
      </c>
      <c r="C15" s="28">
        <f t="shared" si="1"/>
        <v>98.323532676839093</v>
      </c>
      <c r="D15" s="27">
        <f t="shared" ref="D15:D27" si="2">D14+1</f>
        <v>2010</v>
      </c>
      <c r="F15" s="35">
        <v>1628.9573572577519</v>
      </c>
      <c r="H15" s="36">
        <v>6.5624722602153268E-2</v>
      </c>
      <c r="I15" s="34">
        <v>0.22451775007850747</v>
      </c>
      <c r="J15" s="34">
        <v>0.36124219060202434</v>
      </c>
      <c r="K15" s="34">
        <v>0.48196138887736728</v>
      </c>
      <c r="L15" s="34">
        <v>0.56265161573682898</v>
      </c>
      <c r="M15" s="34">
        <v>0.62906491459502045</v>
      </c>
      <c r="N15" s="34">
        <v>0.65546821490092633</v>
      </c>
      <c r="O15" s="34">
        <v>0.67011440308780812</v>
      </c>
      <c r="P15" s="34">
        <v>0.67981788527336984</v>
      </c>
      <c r="Q15" s="34">
        <v>0.69295312773315798</v>
      </c>
      <c r="R15" s="34">
        <v>0.71360714975753214</v>
      </c>
      <c r="S15" s="34">
        <v>0.71715914396884528</v>
      </c>
      <c r="T15" s="37">
        <v>0.70966698868227451</v>
      </c>
      <c r="U15" s="34"/>
      <c r="V15" s="34"/>
      <c r="W15" s="34"/>
      <c r="X15" s="34"/>
      <c r="Y15" s="34"/>
    </row>
    <row r="16" spans="1:42" s="28" customFormat="1" ht="16.399999999999999" customHeight="1" x14ac:dyDescent="0.25">
      <c r="A16" s="27"/>
      <c r="B16" s="28">
        <v>1691.5770917852126</v>
      </c>
      <c r="C16" s="28">
        <f t="shared" si="1"/>
        <v>155.05004288037642</v>
      </c>
      <c r="D16" s="27">
        <f t="shared" si="2"/>
        <v>2011</v>
      </c>
      <c r="F16" s="38">
        <v>1691.2916149992259</v>
      </c>
      <c r="H16" s="39">
        <v>3.4295425357792619E-2</v>
      </c>
      <c r="I16" s="40">
        <v>0.15704565192139586</v>
      </c>
      <c r="J16" s="40">
        <v>0.26011913539863596</v>
      </c>
      <c r="K16" s="40">
        <v>0.36341463751773462</v>
      </c>
      <c r="L16" s="40">
        <v>0.43443809915423581</v>
      </c>
      <c r="M16" s="40">
        <v>0.47884143009713886</v>
      </c>
      <c r="N16" s="40">
        <v>0.53202121818774151</v>
      </c>
      <c r="O16" s="40">
        <v>0.5696748621058092</v>
      </c>
      <c r="P16" s="40">
        <v>0.59843804297213288</v>
      </c>
      <c r="Q16" s="40">
        <v>0.61107916592622935</v>
      </c>
      <c r="R16" s="40">
        <v>0.61861654685075673</v>
      </c>
      <c r="S16" s="42">
        <v>0.62203711584328458</v>
      </c>
      <c r="T16" s="34"/>
      <c r="U16" s="34"/>
      <c r="V16" s="34"/>
      <c r="W16" s="34"/>
      <c r="X16" s="34"/>
      <c r="Y16" s="34"/>
    </row>
    <row r="17" spans="1:25" s="28" customFormat="1" ht="16.399999999999999" customHeight="1" x14ac:dyDescent="0.25">
      <c r="A17" s="27"/>
      <c r="B17" s="28">
        <v>2168.1527623255442</v>
      </c>
      <c r="C17" s="28">
        <f t="shared" si="1"/>
        <v>318.49313325847521</v>
      </c>
      <c r="D17" s="27">
        <f t="shared" si="2"/>
        <v>2012</v>
      </c>
      <c r="F17" s="35">
        <v>2168.9321994247798</v>
      </c>
      <c r="H17" s="36">
        <v>2.7557739708894066E-2</v>
      </c>
      <c r="I17" s="34">
        <v>0.14184869773982134</v>
      </c>
      <c r="J17" s="34">
        <v>0.2602787491710144</v>
      </c>
      <c r="K17" s="34">
        <v>0.41050190925542074</v>
      </c>
      <c r="L17" s="34">
        <v>0.52244587815456345</v>
      </c>
      <c r="M17" s="34">
        <v>0.6423405549065383</v>
      </c>
      <c r="N17" s="34">
        <v>0.68555774761197497</v>
      </c>
      <c r="O17" s="34">
        <v>0.75362607953059058</v>
      </c>
      <c r="P17" s="34">
        <v>0.78516445753572961</v>
      </c>
      <c r="Q17" s="34">
        <v>0.82205417715252516</v>
      </c>
      <c r="R17" s="37">
        <v>0.84248693648705208</v>
      </c>
      <c r="S17" s="34" t="s">
        <v>16</v>
      </c>
      <c r="T17" s="34"/>
      <c r="U17" s="34"/>
      <c r="V17" s="34"/>
      <c r="W17" s="34"/>
      <c r="X17" s="34"/>
      <c r="Y17" s="34"/>
    </row>
    <row r="18" spans="1:25" s="28" customFormat="1" ht="16.399999999999999" customHeight="1" x14ac:dyDescent="0.25">
      <c r="A18" s="27"/>
      <c r="B18" s="28">
        <v>2256.0926814318814</v>
      </c>
      <c r="C18" s="28">
        <f t="shared" si="1"/>
        <v>395.30526686616429</v>
      </c>
      <c r="D18" s="27">
        <f t="shared" si="2"/>
        <v>2013</v>
      </c>
      <c r="F18" s="38">
        <v>2254.9557594674238</v>
      </c>
      <c r="H18" s="39">
        <v>3.5051894378673898E-2</v>
      </c>
      <c r="I18" s="40">
        <v>0.14835998426003508</v>
      </c>
      <c r="J18" s="40">
        <v>0.247551999833028</v>
      </c>
      <c r="K18" s="40">
        <v>0.34987056139416489</v>
      </c>
      <c r="L18" s="40">
        <v>0.44648900054128515</v>
      </c>
      <c r="M18" s="40">
        <v>0.51628746860910824</v>
      </c>
      <c r="N18" s="40">
        <v>0.5684466538680043</v>
      </c>
      <c r="O18" s="40">
        <v>0.60040306076599714</v>
      </c>
      <c r="P18" s="40">
        <v>0.63814925946165124</v>
      </c>
      <c r="Q18" s="42">
        <v>0.65706958405599214</v>
      </c>
      <c r="R18" s="34" t="s">
        <v>16</v>
      </c>
      <c r="S18" s="34" t="s">
        <v>16</v>
      </c>
      <c r="T18" s="34"/>
      <c r="U18" s="34"/>
      <c r="V18" s="34"/>
      <c r="W18" s="34"/>
      <c r="X18" s="34"/>
      <c r="Y18" s="34"/>
    </row>
    <row r="19" spans="1:25" s="28" customFormat="1" ht="16.399999999999999" customHeight="1" x14ac:dyDescent="0.25">
      <c r="A19" s="27"/>
      <c r="B19" s="28">
        <v>2721.2765012087202</v>
      </c>
      <c r="C19" s="28">
        <f t="shared" si="1"/>
        <v>664.17230896754074</v>
      </c>
      <c r="D19" s="27">
        <f t="shared" si="2"/>
        <v>2014</v>
      </c>
      <c r="F19" s="35">
        <v>2720.5080865561195</v>
      </c>
      <c r="H19" s="36">
        <v>2.1315909878533292E-2</v>
      </c>
      <c r="I19" s="34">
        <v>0.13143706992012577</v>
      </c>
      <c r="J19" s="34">
        <v>0.27634917801202941</v>
      </c>
      <c r="K19" s="34">
        <v>0.42396878014765349</v>
      </c>
      <c r="L19" s="34">
        <v>0.55460864008704602</v>
      </c>
      <c r="M19" s="34">
        <v>0.71231944431225014</v>
      </c>
      <c r="N19" s="34">
        <v>0.78039929564974042</v>
      </c>
      <c r="O19" s="34">
        <v>0.82547767169765829</v>
      </c>
      <c r="P19" s="37">
        <v>0.86912282407327146</v>
      </c>
      <c r="Q19" s="34" t="s">
        <v>16</v>
      </c>
      <c r="R19" s="34" t="s">
        <v>16</v>
      </c>
      <c r="S19" s="34" t="s">
        <v>16</v>
      </c>
      <c r="T19" s="34"/>
      <c r="U19" s="34"/>
      <c r="V19" s="34"/>
      <c r="W19" s="34"/>
      <c r="X19" s="34"/>
      <c r="Y19" s="34"/>
    </row>
    <row r="20" spans="1:25" s="28" customFormat="1" ht="16.399999999999999" customHeight="1" x14ac:dyDescent="0.25">
      <c r="A20" s="27"/>
      <c r="B20" s="28">
        <v>2536.3732535441504</v>
      </c>
      <c r="C20" s="28">
        <f t="shared" si="1"/>
        <v>838.70098925503748</v>
      </c>
      <c r="D20" s="27">
        <f t="shared" si="2"/>
        <v>2015</v>
      </c>
      <c r="F20" s="38">
        <v>2532.9323801092023</v>
      </c>
      <c r="H20" s="39">
        <v>3.325402160170348E-2</v>
      </c>
      <c r="I20" s="40">
        <v>0.19270563080635436</v>
      </c>
      <c r="J20" s="40">
        <v>0.38008913847157466</v>
      </c>
      <c r="K20" s="40">
        <v>0.54298971798917917</v>
      </c>
      <c r="L20" s="40">
        <v>0.74268867154786244</v>
      </c>
      <c r="M20" s="40">
        <v>0.80997206739311256</v>
      </c>
      <c r="N20" s="40">
        <v>0.86870403666133367</v>
      </c>
      <c r="O20" s="42">
        <v>0.91838713959702623</v>
      </c>
      <c r="P20" s="34" t="s">
        <v>16</v>
      </c>
      <c r="Q20" s="34" t="s">
        <v>16</v>
      </c>
      <c r="R20" s="34" t="s">
        <v>16</v>
      </c>
      <c r="S20" s="34" t="s">
        <v>16</v>
      </c>
      <c r="T20" s="34"/>
      <c r="U20" s="34"/>
      <c r="V20" s="34"/>
      <c r="W20" s="34"/>
      <c r="X20" s="34"/>
      <c r="Y20" s="34"/>
    </row>
    <row r="21" spans="1:25" s="28" customFormat="1" ht="16.399999999999999" customHeight="1" x14ac:dyDescent="0.25">
      <c r="A21" s="27"/>
      <c r="B21" s="28">
        <v>3306.1434460586979</v>
      </c>
      <c r="C21" s="28">
        <f t="shared" si="1"/>
        <v>1617.7118424895839</v>
      </c>
      <c r="D21" s="27">
        <f t="shared" si="2"/>
        <v>2016</v>
      </c>
      <c r="F21" s="35">
        <v>3303.9423432662302</v>
      </c>
      <c r="H21" s="36">
        <v>3.0746849546003326E-2</v>
      </c>
      <c r="I21" s="34">
        <v>0.17211189138138427</v>
      </c>
      <c r="J21" s="34">
        <v>0.36262545413397473</v>
      </c>
      <c r="K21" s="34">
        <v>0.57212797779907909</v>
      </c>
      <c r="L21" s="34">
        <v>0.736075316521418</v>
      </c>
      <c r="M21" s="34">
        <v>0.85999892328680916</v>
      </c>
      <c r="N21" s="43">
        <v>0.95421873035421789</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3385.434054303229</v>
      </c>
      <c r="C22" s="28">
        <f t="shared" si="1"/>
        <v>1984.8909410360586</v>
      </c>
      <c r="D22" s="27">
        <f t="shared" si="2"/>
        <v>2017</v>
      </c>
      <c r="F22" s="38">
        <v>3374.4719845543477</v>
      </c>
      <c r="H22" s="39">
        <v>2.5884639989377858E-2</v>
      </c>
      <c r="I22" s="40">
        <v>0.18451252184458916</v>
      </c>
      <c r="J22" s="40">
        <v>0.41201377718744236</v>
      </c>
      <c r="K22" s="40">
        <v>0.61803837140718121</v>
      </c>
      <c r="L22" s="40">
        <v>0.73115227981665454</v>
      </c>
      <c r="M22" s="42">
        <v>0.89112655055208723</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3623.2178320403641</v>
      </c>
      <c r="C23" s="28">
        <f t="shared" si="1"/>
        <v>2616.8184093585173</v>
      </c>
      <c r="D23" s="27">
        <f t="shared" si="2"/>
        <v>2018</v>
      </c>
      <c r="F23" s="46">
        <v>3599.9291539867299</v>
      </c>
      <c r="H23" s="36">
        <v>3.2510959480737275E-2</v>
      </c>
      <c r="I23" s="34">
        <v>0.22513649464036994</v>
      </c>
      <c r="J23" s="34">
        <v>0.40605084082189102</v>
      </c>
      <c r="K23" s="34">
        <v>0.58393232882733115</v>
      </c>
      <c r="L23" s="37">
        <v>0.77196425119356937</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4743.5308760386415</v>
      </c>
      <c r="C24" s="28">
        <f t="shared" si="1"/>
        <v>3690.9079721067596</v>
      </c>
      <c r="D24" s="27">
        <f t="shared" si="2"/>
        <v>2019</v>
      </c>
      <c r="F24" s="38">
        <v>4705.3678822524334</v>
      </c>
      <c r="H24" s="40">
        <v>3.5312372312226441E-2</v>
      </c>
      <c r="I24" s="40">
        <v>0.15337108392476767</v>
      </c>
      <c r="J24" s="40">
        <v>0.30842246988189964</v>
      </c>
      <c r="K24" s="42">
        <v>0.4694591042446592</v>
      </c>
      <c r="L24" s="34"/>
      <c r="M24" s="34"/>
      <c r="N24" s="34"/>
      <c r="O24" s="34"/>
      <c r="P24" s="34"/>
      <c r="Q24" s="34"/>
      <c r="R24" s="34"/>
      <c r="S24" s="34"/>
      <c r="U24" s="44"/>
      <c r="V24" s="44"/>
      <c r="W24" s="44"/>
      <c r="X24" s="44"/>
      <c r="Y24" s="44"/>
    </row>
    <row r="25" spans="1:25" s="28" customFormat="1" ht="16.399999999999999" customHeight="1" x14ac:dyDescent="0.25">
      <c r="A25" s="27"/>
      <c r="B25" s="28">
        <v>4883.5691743573734</v>
      </c>
      <c r="C25" s="28">
        <f t="shared" si="1"/>
        <v>3737.9806663716549</v>
      </c>
      <c r="D25" s="27">
        <f t="shared" si="2"/>
        <v>2020</v>
      </c>
      <c r="F25" s="35">
        <v>4832.3751525014886</v>
      </c>
      <c r="H25" s="36">
        <v>2.9417436609984852E-2</v>
      </c>
      <c r="I25" s="34">
        <v>0.12363779068770833</v>
      </c>
      <c r="J25" s="37">
        <v>0.26425689128353835</v>
      </c>
      <c r="K25" s="34"/>
      <c r="L25" s="34"/>
      <c r="M25" s="34"/>
      <c r="N25" s="34"/>
      <c r="O25" s="34"/>
      <c r="P25" s="34"/>
      <c r="Q25" s="34"/>
      <c r="R25" s="34"/>
      <c r="S25" s="34"/>
      <c r="U25" s="44"/>
      <c r="V25" s="44"/>
      <c r="W25" s="44"/>
      <c r="X25" s="44"/>
      <c r="Y25" s="44"/>
    </row>
    <row r="26" spans="1:25" s="28" customFormat="1" ht="16.399999999999999" customHeight="1" x14ac:dyDescent="0.25">
      <c r="A26" s="27"/>
      <c r="B26" s="28">
        <v>4725.2961318429652</v>
      </c>
      <c r="C26" s="28">
        <f t="shared" si="1"/>
        <v>3266.4964151224949</v>
      </c>
      <c r="D26" s="27">
        <f t="shared" si="2"/>
        <v>2021</v>
      </c>
      <c r="F26" s="38">
        <v>4257.5767514392946</v>
      </c>
      <c r="H26" s="47">
        <v>2.3375658678056268E-2</v>
      </c>
      <c r="I26" s="42">
        <v>0.14191991995454584</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3678.9605685451397</v>
      </c>
      <c r="C27" s="28">
        <f>+IF(I66="",J66*F27, IF(J66="", I66*F27,(I66+J66)*F27))</f>
        <v>1549.1099710378144</v>
      </c>
      <c r="D27" s="27">
        <f t="shared" si="2"/>
        <v>2022</v>
      </c>
      <c r="F27" s="48">
        <v>1993.4498273130346</v>
      </c>
      <c r="H27" s="49">
        <v>5.6980424339280029E-2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2537.3469589092392</v>
      </c>
      <c r="G31" s="17"/>
      <c r="H31" s="30">
        <v>8.3334255864628906E-3</v>
      </c>
      <c r="I31" s="31">
        <v>4.7530611541341861E-2</v>
      </c>
      <c r="J31" s="31">
        <v>0.14195228436712545</v>
      </c>
      <c r="K31" s="31">
        <v>0.24001553373157086</v>
      </c>
      <c r="L31" s="31">
        <v>0.35912011056719206</v>
      </c>
      <c r="M31" s="31">
        <v>0.42001038481706188</v>
      </c>
      <c r="N31" s="31">
        <v>0.47953855088496583</v>
      </c>
      <c r="O31" s="31">
        <v>0.51928578222963329</v>
      </c>
      <c r="P31" s="31">
        <v>0.57173351804704686</v>
      </c>
      <c r="Q31" s="31">
        <v>0.60518607651785816</v>
      </c>
      <c r="R31" s="31">
        <v>0.63765682905709964</v>
      </c>
      <c r="S31" s="31">
        <v>0.65399716688844634</v>
      </c>
      <c r="T31" s="31">
        <v>0.69240879256441934</v>
      </c>
      <c r="U31" s="31">
        <v>0.70138625116639408</v>
      </c>
      <c r="V31" s="59">
        <v>0.70810776644799345</v>
      </c>
      <c r="W31" s="60">
        <v>0.71880543225940841</v>
      </c>
    </row>
    <row r="32" spans="1:25" s="54" customFormat="1" ht="19.399999999999999" customHeight="1" x14ac:dyDescent="0.25">
      <c r="D32" s="27">
        <f>D31+1</f>
        <v>2008</v>
      </c>
      <c r="E32" s="57"/>
      <c r="F32" s="61">
        <v>1978.2265865959548</v>
      </c>
      <c r="G32" s="17"/>
      <c r="H32" s="36">
        <v>7.7950610028683425E-3</v>
      </c>
      <c r="I32" s="34">
        <v>5.809768951956177E-2</v>
      </c>
      <c r="J32" s="34">
        <v>0.14486863771577371</v>
      </c>
      <c r="K32" s="34">
        <v>0.2107590161477178</v>
      </c>
      <c r="L32" s="34">
        <v>0.28199889618826163</v>
      </c>
      <c r="M32" s="34">
        <v>0.38473136396749991</v>
      </c>
      <c r="N32" s="34">
        <v>0.49699975956015718</v>
      </c>
      <c r="O32" s="34">
        <v>0.54049715861313052</v>
      </c>
      <c r="P32" s="34">
        <v>0.58171112715077267</v>
      </c>
      <c r="Q32" s="34">
        <v>0.61294130444745298</v>
      </c>
      <c r="R32" s="34">
        <v>0.61364543301720176</v>
      </c>
      <c r="S32" s="34">
        <v>0.65678742228563269</v>
      </c>
      <c r="T32" s="34">
        <v>0.66977508967872357</v>
      </c>
      <c r="U32" s="34">
        <v>0.67537076304248789</v>
      </c>
      <c r="V32" s="37">
        <v>0.68463821959189508</v>
      </c>
    </row>
    <row r="33" spans="1:21" s="54" customFormat="1" ht="16.399999999999999" customHeight="1" x14ac:dyDescent="0.25">
      <c r="D33" s="27">
        <f>D32+1</f>
        <v>2009</v>
      </c>
      <c r="F33" s="62">
        <v>1712.9479905786318</v>
      </c>
      <c r="G33" s="17"/>
      <c r="H33" s="39">
        <v>2.2982740417059836E-2</v>
      </c>
      <c r="I33" s="40">
        <v>9.0380897382251649E-2</v>
      </c>
      <c r="J33" s="40">
        <v>0.18542104108521335</v>
      </c>
      <c r="K33" s="40">
        <v>0.30830938928362966</v>
      </c>
      <c r="L33" s="40">
        <v>0.38217866485007046</v>
      </c>
      <c r="M33" s="40">
        <v>0.48257110308477597</v>
      </c>
      <c r="N33" s="40">
        <v>0.53114955860579571</v>
      </c>
      <c r="O33" s="40">
        <v>0.58146708682110548</v>
      </c>
      <c r="P33" s="40">
        <v>0.60993238037721231</v>
      </c>
      <c r="Q33" s="40">
        <v>0.62866232182728443</v>
      </c>
      <c r="R33" s="40">
        <v>0.65437056661344262</v>
      </c>
      <c r="S33" s="40">
        <v>0.68404607880014534</v>
      </c>
      <c r="T33" s="40">
        <v>0.69917871254144426</v>
      </c>
      <c r="U33" s="41">
        <v>0.71606933061621703</v>
      </c>
    </row>
    <row r="34" spans="1:21" s="54" customFormat="1" ht="16.399999999999999" customHeight="1" x14ac:dyDescent="0.25">
      <c r="D34" s="27">
        <f t="shared" ref="D34:D46" si="3">D33+1</f>
        <v>2010</v>
      </c>
      <c r="F34" s="61">
        <v>1628.9573572577519</v>
      </c>
      <c r="G34" s="17"/>
      <c r="H34" s="36">
        <v>1.9579322302151845E-2</v>
      </c>
      <c r="I34" s="34">
        <v>7.9291095006185905E-2</v>
      </c>
      <c r="J34" s="34">
        <v>0.1920389745571757</v>
      </c>
      <c r="K34" s="34">
        <v>0.28890320766524202</v>
      </c>
      <c r="L34" s="34">
        <v>0.40385326523350346</v>
      </c>
      <c r="M34" s="34">
        <v>0.50221777964216974</v>
      </c>
      <c r="N34" s="34">
        <v>0.54419060027885535</v>
      </c>
      <c r="O34" s="34">
        <v>0.57805027120865571</v>
      </c>
      <c r="P34" s="34">
        <v>0.60042941524661553</v>
      </c>
      <c r="Q34" s="34">
        <v>0.61980784990222992</v>
      </c>
      <c r="R34" s="34">
        <v>0.64276231121601557</v>
      </c>
      <c r="S34" s="34">
        <v>0.65291739589263076</v>
      </c>
      <c r="T34" s="63">
        <v>0.66921392738352503</v>
      </c>
    </row>
    <row r="35" spans="1:21" s="54" customFormat="1" ht="16.399999999999999" customHeight="1" x14ac:dyDescent="0.25">
      <c r="A35" s="27"/>
      <c r="D35" s="27">
        <f t="shared" si="3"/>
        <v>2011</v>
      </c>
      <c r="F35" s="62">
        <v>1691.2916149992259</v>
      </c>
      <c r="G35" s="17"/>
      <c r="H35" s="39">
        <v>1.1999438663098607E-2</v>
      </c>
      <c r="I35" s="40">
        <v>5.7662591680024813E-2</v>
      </c>
      <c r="J35" s="40">
        <v>0.13370116508748317</v>
      </c>
      <c r="K35" s="40">
        <v>0.21741777712918559</v>
      </c>
      <c r="L35" s="40">
        <v>0.31359644067292586</v>
      </c>
      <c r="M35" s="40">
        <v>0.38080790201645953</v>
      </c>
      <c r="N35" s="40">
        <v>0.44565550842598062</v>
      </c>
      <c r="O35" s="40">
        <v>0.4905211772366474</v>
      </c>
      <c r="P35" s="40">
        <v>0.53266860028421459</v>
      </c>
      <c r="Q35" s="40">
        <v>0.54557850819387232</v>
      </c>
      <c r="R35" s="40">
        <v>0.5620307797171129</v>
      </c>
      <c r="S35" s="40">
        <v>0.57360647010926591</v>
      </c>
    </row>
    <row r="36" spans="1:21" s="54" customFormat="1" ht="16.399999999999999" customHeight="1" x14ac:dyDescent="0.25">
      <c r="A36" s="27"/>
      <c r="D36" s="27">
        <f t="shared" si="3"/>
        <v>2012</v>
      </c>
      <c r="F36" s="61">
        <v>2168.9321994247798</v>
      </c>
      <c r="G36" s="17"/>
      <c r="H36" s="36">
        <v>9.4243887885144418E-3</v>
      </c>
      <c r="I36" s="34">
        <v>6.4929607251956137E-2</v>
      </c>
      <c r="J36" s="34">
        <v>0.13134857288806173</v>
      </c>
      <c r="K36" s="34">
        <v>0.2562853374625651</v>
      </c>
      <c r="L36" s="34">
        <v>0.39596004383702743</v>
      </c>
      <c r="M36" s="34">
        <v>0.50075991913437434</v>
      </c>
      <c r="N36" s="34">
        <v>0.58532343670800091</v>
      </c>
      <c r="O36" s="34">
        <v>0.64251436529483352</v>
      </c>
      <c r="P36" s="34">
        <v>0.6951099745878575</v>
      </c>
      <c r="Q36" s="34">
        <v>0.72193293741401232</v>
      </c>
      <c r="R36" s="37">
        <v>0.76528968329641167</v>
      </c>
      <c r="S36" s="34" t="s">
        <v>16</v>
      </c>
    </row>
    <row r="37" spans="1:21" s="54" customFormat="1" ht="16.399999999999999" customHeight="1" x14ac:dyDescent="0.25">
      <c r="A37" s="27"/>
      <c r="D37" s="27">
        <f t="shared" si="3"/>
        <v>2013</v>
      </c>
      <c r="F37" s="62">
        <v>2254.9557594674238</v>
      </c>
      <c r="G37" s="17"/>
      <c r="H37" s="39">
        <v>6.0114510116090836E-3</v>
      </c>
      <c r="I37" s="40">
        <v>5.1789443718135153E-2</v>
      </c>
      <c r="J37" s="40">
        <v>0.12234013515943643</v>
      </c>
      <c r="K37" s="40">
        <v>0.22123769324001502</v>
      </c>
      <c r="L37" s="40">
        <v>0.32231963690862736</v>
      </c>
      <c r="M37" s="40">
        <v>0.40643551628034014</v>
      </c>
      <c r="N37" s="40">
        <v>0.47799227050371174</v>
      </c>
      <c r="O37" s="40">
        <v>0.51725577689956703</v>
      </c>
      <c r="P37" s="40">
        <v>0.55026194972604892</v>
      </c>
      <c r="Q37" s="42">
        <v>0.57375633484471555</v>
      </c>
      <c r="R37" s="34" t="s">
        <v>16</v>
      </c>
      <c r="S37" s="34" t="s">
        <v>16</v>
      </c>
    </row>
    <row r="38" spans="1:21" s="54" customFormat="1" ht="16.399999999999999" customHeight="1" x14ac:dyDescent="0.25">
      <c r="A38" s="27"/>
      <c r="D38" s="27">
        <f t="shared" si="3"/>
        <v>2014</v>
      </c>
      <c r="F38" s="61">
        <v>2720.5080865561195</v>
      </c>
      <c r="G38" s="17"/>
      <c r="H38" s="36">
        <v>5.555269408001072E-3</v>
      </c>
      <c r="I38" s="34">
        <v>4.3552910471647534E-2</v>
      </c>
      <c r="J38" s="34">
        <v>0.12402430103228287</v>
      </c>
      <c r="K38" s="34">
        <v>0.25475716135733123</v>
      </c>
      <c r="L38" s="34">
        <v>0.39953215428110234</v>
      </c>
      <c r="M38" s="34">
        <v>0.54510600512515706</v>
      </c>
      <c r="N38" s="34">
        <v>0.65382642321662254</v>
      </c>
      <c r="O38" s="34">
        <v>0.70665422667102407</v>
      </c>
      <c r="P38" s="37">
        <v>0.76549443461801314</v>
      </c>
      <c r="Q38" s="34" t="s">
        <v>16</v>
      </c>
      <c r="R38" s="34" t="s">
        <v>16</v>
      </c>
      <c r="S38" s="34" t="s">
        <v>16</v>
      </c>
    </row>
    <row r="39" spans="1:21" s="54" customFormat="1" ht="16.399999999999999" customHeight="1" x14ac:dyDescent="0.25">
      <c r="A39" s="27"/>
      <c r="D39" s="27">
        <f t="shared" si="3"/>
        <v>2015</v>
      </c>
      <c r="F39" s="62">
        <v>2532.9323801092023</v>
      </c>
      <c r="G39" s="17"/>
      <c r="H39" s="39">
        <v>5.45765531645477E-3</v>
      </c>
      <c r="I39" s="40">
        <v>6.3794175621453786E-2</v>
      </c>
      <c r="J39" s="40">
        <v>0.17855258948908409</v>
      </c>
      <c r="K39" s="40">
        <v>0.33511492134374965</v>
      </c>
      <c r="L39" s="40">
        <v>0.48083915692357176</v>
      </c>
      <c r="M39" s="40">
        <v>0.61097065515318816</v>
      </c>
      <c r="N39" s="40">
        <v>0.68546926604628178</v>
      </c>
      <c r="O39" s="42">
        <v>0.76162294973994105</v>
      </c>
      <c r="P39" s="34" t="s">
        <v>16</v>
      </c>
      <c r="Q39" s="34" t="s">
        <v>16</v>
      </c>
      <c r="R39" s="34" t="s">
        <v>16</v>
      </c>
      <c r="S39" s="34" t="s">
        <v>16</v>
      </c>
    </row>
    <row r="40" spans="1:21" s="54" customFormat="1" ht="16.399999999999999" customHeight="1" x14ac:dyDescent="0.25">
      <c r="A40" s="27"/>
      <c r="D40" s="27">
        <f t="shared" si="3"/>
        <v>2016</v>
      </c>
      <c r="F40" s="61">
        <v>3303.9423432662302</v>
      </c>
      <c r="G40" s="17"/>
      <c r="H40" s="36">
        <v>5.2371377054323143E-3</v>
      </c>
      <c r="I40" s="34">
        <v>5.8146190192400006E-2</v>
      </c>
      <c r="J40" s="34">
        <v>0.15809995598898954</v>
      </c>
      <c r="K40" s="64">
        <v>0.31817841141336484</v>
      </c>
      <c r="L40" s="34">
        <v>0.46258547821966411</v>
      </c>
      <c r="M40" s="34">
        <v>0.60258422071021855</v>
      </c>
      <c r="N40" s="37">
        <v>0.73909667856558392</v>
      </c>
      <c r="O40" s="34" t="s">
        <v>16</v>
      </c>
      <c r="P40" s="34" t="s">
        <v>16</v>
      </c>
      <c r="Q40" s="34" t="s">
        <v>16</v>
      </c>
      <c r="R40" s="34" t="s">
        <v>16</v>
      </c>
      <c r="S40" s="34" t="s">
        <v>16</v>
      </c>
    </row>
    <row r="41" spans="1:21" s="54" customFormat="1" ht="15.65" customHeight="1" x14ac:dyDescent="0.25">
      <c r="A41" s="27"/>
      <c r="D41" s="27">
        <f t="shared" si="3"/>
        <v>2017</v>
      </c>
      <c r="F41" s="62">
        <v>3374.4719845543477</v>
      </c>
      <c r="G41" s="17"/>
      <c r="H41" s="39">
        <v>3.3713676024080667E-3</v>
      </c>
      <c r="I41" s="40">
        <v>4.578270288541967E-2</v>
      </c>
      <c r="J41" s="40">
        <v>0.17043278638127546</v>
      </c>
      <c r="K41" s="40">
        <v>0.38393707309780523</v>
      </c>
      <c r="L41" s="40">
        <v>0.4957081707451792</v>
      </c>
      <c r="M41" s="42">
        <v>0.64655277243746423</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3599.9291539867299</v>
      </c>
      <c r="G42" s="17"/>
      <c r="H42" s="66">
        <v>4.0368352723434298E-3</v>
      </c>
      <c r="I42" s="34">
        <v>9.6033916519312715E-2</v>
      </c>
      <c r="J42" s="34">
        <v>0.2086596887363398</v>
      </c>
      <c r="K42" s="34">
        <v>0.33473954154677571</v>
      </c>
      <c r="L42" s="37">
        <v>0.49992407710751474</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4705.3678822524334</v>
      </c>
      <c r="G43" s="17"/>
      <c r="H43" s="40">
        <v>7.5554007835820849E-3</v>
      </c>
      <c r="I43" s="40">
        <v>5.9676216462125772E-2</v>
      </c>
      <c r="J43" s="40">
        <v>0.13994677799326388</v>
      </c>
      <c r="K43" s="40">
        <v>0.26505254069504924</v>
      </c>
      <c r="L43" s="34"/>
      <c r="M43" s="34"/>
      <c r="N43" s="34"/>
      <c r="O43" s="34"/>
      <c r="P43" s="34"/>
      <c r="Q43" s="34"/>
      <c r="R43" s="34"/>
      <c r="S43" s="34"/>
    </row>
    <row r="44" spans="1:21" s="54" customFormat="1" ht="18.649999999999999" customHeight="1" x14ac:dyDescent="0.25">
      <c r="A44" s="27"/>
      <c r="D44" s="27">
        <f t="shared" si="3"/>
        <v>2020</v>
      </c>
      <c r="E44" s="65"/>
      <c r="F44" s="61">
        <v>4832.3751525014886</v>
      </c>
      <c r="G44" s="17"/>
      <c r="H44" s="67">
        <v>4.0914903813104352E-3</v>
      </c>
      <c r="I44" s="34">
        <v>4.0951901616164597E-2</v>
      </c>
      <c r="J44" s="37">
        <v>0.11526122923683765</v>
      </c>
      <c r="K44" s="34"/>
      <c r="L44" s="34"/>
      <c r="M44" s="34"/>
      <c r="N44" s="34"/>
      <c r="O44" s="34"/>
      <c r="P44" s="34"/>
      <c r="Q44" s="34"/>
      <c r="R44" s="34"/>
      <c r="S44" s="34"/>
    </row>
    <row r="45" spans="1:21" s="54" customFormat="1" ht="18.649999999999999" customHeight="1" x14ac:dyDescent="0.25">
      <c r="A45" s="27"/>
      <c r="D45" s="27">
        <f t="shared" si="3"/>
        <v>2021</v>
      </c>
      <c r="E45" s="65"/>
      <c r="F45" s="62">
        <v>4257.5767514392946</v>
      </c>
      <c r="G45" s="17"/>
      <c r="H45" s="47">
        <v>7.3979387692829184E-3</v>
      </c>
      <c r="I45" s="42">
        <v>5.5381059613570496E-2</v>
      </c>
      <c r="J45" s="34"/>
      <c r="K45" s="34"/>
      <c r="L45" s="34"/>
      <c r="M45" s="34"/>
      <c r="N45" s="34"/>
      <c r="O45" s="34"/>
      <c r="P45" s="34"/>
      <c r="Q45" s="34"/>
      <c r="R45" s="34"/>
      <c r="S45" s="34"/>
    </row>
    <row r="46" spans="1:21" s="54" customFormat="1" ht="18.649999999999999" customHeight="1" x14ac:dyDescent="0.25">
      <c r="A46" s="27"/>
      <c r="D46" s="27">
        <f t="shared" si="3"/>
        <v>2022</v>
      </c>
      <c r="E46" s="65"/>
      <c r="F46" s="68">
        <v>1993.4498273130346</v>
      </c>
      <c r="G46" s="17"/>
      <c r="H46" s="69">
        <v>1.0507694294058267E-2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0.76987885875402329</v>
      </c>
      <c r="H51" s="74">
        <v>0.71880543225940929</v>
      </c>
      <c r="I51" s="74">
        <v>3.7322915912706936E-2</v>
      </c>
      <c r="J51" s="74">
        <v>1.3750510581907065E-2</v>
      </c>
      <c r="K51" s="34"/>
      <c r="L51" s="34"/>
      <c r="M51" s="34"/>
      <c r="N51" s="34"/>
      <c r="O51" s="34"/>
      <c r="P51" s="34"/>
      <c r="Q51" s="34"/>
    </row>
    <row r="52" spans="1:19" s="28" customFormat="1" ht="16.399999999999999" customHeight="1" x14ac:dyDescent="0.25">
      <c r="A52" s="27"/>
      <c r="D52" s="55">
        <f>D51+1</f>
        <v>2008</v>
      </c>
      <c r="F52" s="75">
        <v>0.7353395779580495</v>
      </c>
      <c r="H52" s="76">
        <v>0.68463821959189453</v>
      </c>
      <c r="I52" s="76">
        <v>2.9328544578252527E-2</v>
      </c>
      <c r="J52" s="76">
        <v>2.1372813787902442E-2</v>
      </c>
      <c r="K52" s="34"/>
      <c r="L52" s="34"/>
      <c r="M52" s="34"/>
      <c r="N52" s="34"/>
      <c r="O52" s="34"/>
      <c r="P52" s="34"/>
      <c r="Q52" s="34"/>
    </row>
    <row r="53" spans="1:19" s="28" customFormat="1" ht="16.399999999999999" customHeight="1" x14ac:dyDescent="0.25">
      <c r="A53" s="27"/>
      <c r="D53" s="55">
        <f>D52+1</f>
        <v>2009</v>
      </c>
      <c r="F53" s="77">
        <v>0.81088562090666882</v>
      </c>
      <c r="H53" s="78">
        <v>0.71606933061621791</v>
      </c>
      <c r="I53" s="78">
        <v>6.7781578898381989E-2</v>
      </c>
      <c r="J53" s="78">
        <v>2.7034711392068971E-2</v>
      </c>
      <c r="K53" s="34"/>
      <c r="L53" s="34"/>
      <c r="M53" s="34"/>
      <c r="N53" s="34"/>
      <c r="O53" s="34"/>
      <c r="P53" s="34"/>
      <c r="Q53" s="34"/>
    </row>
    <row r="54" spans="1:19" s="28" customFormat="1" ht="16.399999999999999" customHeight="1" x14ac:dyDescent="0.25">
      <c r="A54" s="27"/>
      <c r="D54" s="55">
        <f t="shared" ref="D54:D61" si="4">D53+1</f>
        <v>2010</v>
      </c>
      <c r="F54" s="75">
        <v>0.72957372270828502</v>
      </c>
      <c r="H54" s="76">
        <v>0.66921392738352548</v>
      </c>
      <c r="I54" s="76">
        <v>4.0453061298749579E-2</v>
      </c>
      <c r="J54" s="76">
        <v>1.9906734026009953E-2</v>
      </c>
      <c r="K54" s="34"/>
      <c r="L54" s="34"/>
      <c r="M54" s="34"/>
      <c r="N54" s="34"/>
      <c r="O54" s="34"/>
      <c r="P54" s="34"/>
      <c r="Q54" s="34"/>
    </row>
    <row r="55" spans="1:19" s="28" customFormat="1" ht="16.399999999999999" customHeight="1" x14ac:dyDescent="0.25">
      <c r="A55" s="27"/>
      <c r="D55" s="55">
        <f t="shared" si="4"/>
        <v>2011</v>
      </c>
      <c r="F55" s="77">
        <v>0.66528199283125833</v>
      </c>
      <c r="H55" s="78">
        <v>0.57360647010926624</v>
      </c>
      <c r="I55" s="78">
        <v>4.8430645734018632E-2</v>
      </c>
      <c r="J55" s="78">
        <v>4.3244876987973559E-2</v>
      </c>
      <c r="K55" s="34"/>
      <c r="L55" s="34"/>
      <c r="M55" s="34"/>
      <c r="N55" s="34"/>
      <c r="O55" s="34"/>
      <c r="P55" s="34"/>
      <c r="Q55" s="34"/>
    </row>
    <row r="56" spans="1:19" s="28" customFormat="1" ht="16.399999999999999" customHeight="1" x14ac:dyDescent="0.25">
      <c r="A56" s="27"/>
      <c r="D56" s="55">
        <f t="shared" si="4"/>
        <v>2012</v>
      </c>
      <c r="F56" s="75">
        <v>0.91213297021102357</v>
      </c>
      <c r="H56" s="76">
        <v>0.76528968329641067</v>
      </c>
      <c r="I56" s="76">
        <v>7.7197253190640358E-2</v>
      </c>
      <c r="J56" s="76">
        <v>6.9646033723972475E-2</v>
      </c>
      <c r="K56" s="34"/>
      <c r="L56" s="34"/>
      <c r="M56" s="34"/>
      <c r="N56" s="34"/>
      <c r="O56" s="34"/>
      <c r="P56" s="34"/>
      <c r="Q56" s="34"/>
    </row>
    <row r="57" spans="1:19" s="28" customFormat="1" ht="16.399999999999999" customHeight="1" x14ac:dyDescent="0.25">
      <c r="A57" s="27"/>
      <c r="D57" s="55">
        <f t="shared" si="4"/>
        <v>2013</v>
      </c>
      <c r="F57" s="77">
        <v>0.74906144458200186</v>
      </c>
      <c r="H57" s="78">
        <v>0.57375633484471489</v>
      </c>
      <c r="I57" s="78">
        <v>8.3313249211276669E-2</v>
      </c>
      <c r="J57" s="78">
        <v>9.1991860526010424E-2</v>
      </c>
      <c r="K57" s="34"/>
      <c r="L57" s="34"/>
      <c r="M57" s="34"/>
      <c r="N57" s="34"/>
      <c r="O57" s="34"/>
      <c r="P57" s="34"/>
      <c r="Q57" s="34"/>
    </row>
    <row r="58" spans="1:19" s="28" customFormat="1" ht="16.399999999999999" customHeight="1" x14ac:dyDescent="0.25">
      <c r="A58" s="27"/>
      <c r="D58" s="55">
        <f t="shared" si="4"/>
        <v>2014</v>
      </c>
      <c r="F58" s="75">
        <v>1.0096298269183224</v>
      </c>
      <c r="H58" s="76">
        <v>0.76549443461801359</v>
      </c>
      <c r="I58" s="76">
        <v>0.10362838945525829</v>
      </c>
      <c r="J58" s="76">
        <v>0.14050700284505055</v>
      </c>
      <c r="K58" s="34"/>
      <c r="L58" s="34"/>
      <c r="M58" s="34"/>
      <c r="N58" s="34"/>
      <c r="O58" s="34"/>
      <c r="P58" s="34"/>
      <c r="Q58" s="34"/>
    </row>
    <row r="59" spans="1:19" s="28" customFormat="1" ht="16.399999999999999" customHeight="1" x14ac:dyDescent="0.25">
      <c r="A59" s="27"/>
      <c r="D59" s="55">
        <f t="shared" si="4"/>
        <v>2015</v>
      </c>
      <c r="F59" s="77">
        <v>1.092741536181983</v>
      </c>
      <c r="H59" s="78">
        <v>0.76162294973994049</v>
      </c>
      <c r="I59" s="78">
        <v>0.15676418985708498</v>
      </c>
      <c r="J59" s="78">
        <v>0.17435439658495758</v>
      </c>
    </row>
    <row r="60" spans="1:19" s="28" customFormat="1" ht="16.399999999999999" customHeight="1" x14ac:dyDescent="0.25">
      <c r="A60" s="54"/>
      <c r="D60" s="55">
        <f t="shared" si="4"/>
        <v>2016</v>
      </c>
      <c r="F60" s="75">
        <v>1.2287274512655504</v>
      </c>
      <c r="H60" s="76">
        <v>0.73909667856558336</v>
      </c>
      <c r="I60" s="76">
        <v>0.21512205178863433</v>
      </c>
      <c r="J60" s="76">
        <v>0.27450872091133272</v>
      </c>
    </row>
    <row r="61" spans="1:19" s="28" customFormat="1" ht="15.65" customHeight="1" x14ac:dyDescent="0.25">
      <c r="D61" s="55">
        <f t="shared" si="4"/>
        <v>2017</v>
      </c>
      <c r="F61" s="77">
        <v>1.2347606313621535</v>
      </c>
      <c r="H61" s="78">
        <v>0.64655277243746467</v>
      </c>
      <c r="I61" s="78">
        <v>0.24457377811462266</v>
      </c>
      <c r="J61" s="78">
        <v>0.34363408081006619</v>
      </c>
    </row>
    <row r="62" spans="1:19" s="28" customFormat="1" ht="18.649999999999999" customHeight="1" x14ac:dyDescent="0.25">
      <c r="D62" s="27">
        <f>D61+1</f>
        <v>2018</v>
      </c>
      <c r="F62" s="75">
        <v>1.2268323848614413</v>
      </c>
      <c r="H62" s="76">
        <v>0.49992407710751513</v>
      </c>
      <c r="I62" s="76">
        <v>0.27204017408605452</v>
      </c>
      <c r="J62" s="76">
        <v>0.45486813366787165</v>
      </c>
    </row>
    <row r="63" spans="1:19" s="28" customFormat="1" ht="18.649999999999999" customHeight="1" x14ac:dyDescent="0.25">
      <c r="D63" s="27">
        <f>D62+1</f>
        <v>2019</v>
      </c>
      <c r="F63" s="77">
        <v>1.0494562397188849</v>
      </c>
      <c r="H63" s="78">
        <v>0.26505254069504935</v>
      </c>
      <c r="I63" s="78">
        <v>0.20440656354960995</v>
      </c>
      <c r="J63" s="78">
        <v>0.57999713547422549</v>
      </c>
    </row>
    <row r="64" spans="1:19" s="28" customFormat="1" ht="18.649999999999999" customHeight="1" x14ac:dyDescent="0.25">
      <c r="D64" s="27">
        <f t="shared" ref="D64:D65" si="5">D63+1</f>
        <v>2020</v>
      </c>
      <c r="F64" s="75">
        <v>0.88878988717571528</v>
      </c>
      <c r="H64" s="76">
        <v>0.11526122923683772</v>
      </c>
      <c r="I64" s="76">
        <v>0.1489956620467007</v>
      </c>
      <c r="J64" s="76">
        <v>0.62453299589217681</v>
      </c>
    </row>
    <row r="65" spans="1:10" s="28" customFormat="1" ht="18.649999999999999" customHeight="1" x14ac:dyDescent="0.25">
      <c r="D65" s="27">
        <f t="shared" si="5"/>
        <v>2021</v>
      </c>
      <c r="F65" s="77">
        <v>0.82260067908801437</v>
      </c>
      <c r="H65" s="78">
        <v>5.5381059613570489E-2</v>
      </c>
      <c r="I65" s="78">
        <v>8.6538860340975396E-2</v>
      </c>
      <c r="J65" s="78">
        <v>0.68068075913346859</v>
      </c>
    </row>
    <row r="66" spans="1:10" s="28" customFormat="1" ht="18.649999999999999" customHeight="1" x14ac:dyDescent="0.25">
      <c r="D66" s="27">
        <f>D65+1</f>
        <v>2022</v>
      </c>
      <c r="F66" s="79">
        <v>0.78760774959158997</v>
      </c>
      <c r="H66" s="80">
        <v>1.0507694294058267E-2</v>
      </c>
      <c r="I66" s="80">
        <v>4.6472730045221754E-2</v>
      </c>
      <c r="J66" s="80">
        <v>0.73062732525231</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12</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6641C-2B80-429A-901C-557A29FB04DE}">
  <sheetPr codeName="WTemplate12">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29</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Liability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1722.0637666717241</v>
      </c>
      <c r="C12" s="28">
        <f>+IF(I51="",J51*F12, IF(J51="", I51*F12,(I51+J51)*F12))</f>
        <v>110.16297425764398</v>
      </c>
      <c r="D12" s="27">
        <v>2007</v>
      </c>
      <c r="F12" s="29">
        <v>1724.2969817732169</v>
      </c>
      <c r="H12" s="30">
        <v>3.7442788472935418E-2</v>
      </c>
      <c r="I12" s="31">
        <v>0.19507992053212173</v>
      </c>
      <c r="J12" s="31">
        <v>0.31904286020134121</v>
      </c>
      <c r="K12" s="31">
        <v>0.39748934660235935</v>
      </c>
      <c r="L12" s="31">
        <v>0.45333964812260813</v>
      </c>
      <c r="M12" s="31">
        <v>0.51159087511367507</v>
      </c>
      <c r="N12" s="31">
        <v>0.51538179066579481</v>
      </c>
      <c r="O12" s="31">
        <v>0.55138786763195569</v>
      </c>
      <c r="P12" s="31">
        <v>0.592074314280019</v>
      </c>
      <c r="Q12" s="31">
        <v>0.62853884010469963</v>
      </c>
      <c r="R12" s="31">
        <v>0.63760679107901386</v>
      </c>
      <c r="S12" s="32">
        <v>0.6518154385565218</v>
      </c>
      <c r="T12" s="32">
        <v>0.66474602674410521</v>
      </c>
      <c r="U12" s="32">
        <v>0.66494724017974094</v>
      </c>
      <c r="V12" s="32">
        <v>0.66955273054494568</v>
      </c>
      <c r="W12" s="33">
        <v>0.67708872288904476</v>
      </c>
      <c r="X12" s="34"/>
      <c r="Y12" s="34"/>
    </row>
    <row r="13" spans="1:42" s="28" customFormat="1" ht="16.399999999999999" customHeight="1" x14ac:dyDescent="0.25">
      <c r="A13" s="27"/>
      <c r="B13" s="28">
        <v>1326.248515113675</v>
      </c>
      <c r="C13" s="28">
        <f t="shared" ref="C13:C26" si="1">+IF(I52="",J52*F13, IF(J52="", I52*F13,(I52+J52)*F13))</f>
        <v>88.354423479889419</v>
      </c>
      <c r="D13" s="27">
        <f>D12+1</f>
        <v>2008</v>
      </c>
      <c r="F13" s="35">
        <v>1327.0641532424956</v>
      </c>
      <c r="H13" s="36">
        <v>5.4331862797814191E-2</v>
      </c>
      <c r="I13" s="34">
        <v>0.26199223902405316</v>
      </c>
      <c r="J13" s="34">
        <v>0.39877261059593705</v>
      </c>
      <c r="K13" s="34">
        <v>0.49738015960670817</v>
      </c>
      <c r="L13" s="34">
        <v>0.54864852951410725</v>
      </c>
      <c r="M13" s="34">
        <v>0.61113454917007903</v>
      </c>
      <c r="N13" s="34">
        <v>0.6866176047074406</v>
      </c>
      <c r="O13" s="34">
        <v>0.68396059029368184</v>
      </c>
      <c r="P13" s="34">
        <v>0.70455864106156618</v>
      </c>
      <c r="Q13" s="34">
        <v>0.71462652034446739</v>
      </c>
      <c r="R13" s="34">
        <v>0.72528966876949619</v>
      </c>
      <c r="S13" s="34">
        <v>0.74656909420118311</v>
      </c>
      <c r="T13" s="34">
        <v>0.74285769878055607</v>
      </c>
      <c r="U13" s="34">
        <v>0.74299836743675618</v>
      </c>
      <c r="V13" s="37">
        <v>0.75046106045458827</v>
      </c>
      <c r="W13" s="34"/>
      <c r="X13" s="34"/>
      <c r="Y13" s="34"/>
    </row>
    <row r="14" spans="1:42" s="28" customFormat="1" ht="16.399999999999999" customHeight="1" x14ac:dyDescent="0.25">
      <c r="A14" s="27"/>
      <c r="B14" s="28">
        <v>1197.0386028389985</v>
      </c>
      <c r="C14" s="28">
        <f t="shared" si="1"/>
        <v>139.51220849498432</v>
      </c>
      <c r="D14" s="27">
        <f>D13+1</f>
        <v>2009</v>
      </c>
      <c r="F14" s="38">
        <v>1199.3353569378999</v>
      </c>
      <c r="H14" s="39">
        <v>5.6812968147807931E-2</v>
      </c>
      <c r="I14" s="40">
        <v>0.21175339493688439</v>
      </c>
      <c r="J14" s="40">
        <v>0.36300835517159569</v>
      </c>
      <c r="K14" s="40">
        <v>0.52333378355640914</v>
      </c>
      <c r="L14" s="40">
        <v>0.58377141488883211</v>
      </c>
      <c r="M14" s="40">
        <v>0.6264275073568748</v>
      </c>
      <c r="N14" s="40">
        <v>0.64605408954945476</v>
      </c>
      <c r="O14" s="40">
        <v>0.68710686650003538</v>
      </c>
      <c r="P14" s="40">
        <v>0.71067588345839983</v>
      </c>
      <c r="Q14" s="40">
        <v>0.72599598715173497</v>
      </c>
      <c r="R14" s="40">
        <v>0.74374832408240144</v>
      </c>
      <c r="S14" s="40">
        <v>0.74478036238698508</v>
      </c>
      <c r="T14" s="40">
        <v>0.77452002374232365</v>
      </c>
      <c r="U14" s="41">
        <v>0.7809612198404583</v>
      </c>
      <c r="V14" s="34"/>
      <c r="W14" s="34"/>
      <c r="X14" s="34"/>
      <c r="Y14" s="34"/>
    </row>
    <row r="15" spans="1:42" s="28" customFormat="1" ht="16.399999999999999" customHeight="1" x14ac:dyDescent="0.25">
      <c r="A15" s="27"/>
      <c r="B15" s="28">
        <v>1101.7853634742139</v>
      </c>
      <c r="C15" s="28">
        <f t="shared" si="1"/>
        <v>85.111087399641434</v>
      </c>
      <c r="D15" s="27">
        <f t="shared" ref="D15:D27" si="2">D14+1</f>
        <v>2010</v>
      </c>
      <c r="F15" s="35">
        <v>1104.541008896939</v>
      </c>
      <c r="H15" s="36">
        <v>6.0037564670413421E-2</v>
      </c>
      <c r="I15" s="34">
        <v>0.19402322130271177</v>
      </c>
      <c r="J15" s="34">
        <v>0.31661870193857411</v>
      </c>
      <c r="K15" s="34">
        <v>0.44645775472174742</v>
      </c>
      <c r="L15" s="34">
        <v>0.55280003925566834</v>
      </c>
      <c r="M15" s="34">
        <v>0.59130697517539943</v>
      </c>
      <c r="N15" s="34">
        <v>0.62332085968014972</v>
      </c>
      <c r="O15" s="34">
        <v>0.64182296815193374</v>
      </c>
      <c r="P15" s="34">
        <v>0.65087528638668279</v>
      </c>
      <c r="Q15" s="34">
        <v>0.66720558786297657</v>
      </c>
      <c r="R15" s="34">
        <v>0.69557482207596044</v>
      </c>
      <c r="S15" s="34">
        <v>0.70042690403279118</v>
      </c>
      <c r="T15" s="37">
        <v>0.68847866503842203</v>
      </c>
      <c r="U15" s="34"/>
      <c r="V15" s="34"/>
      <c r="W15" s="34"/>
      <c r="X15" s="34"/>
      <c r="Y15" s="34"/>
    </row>
    <row r="16" spans="1:42" s="28" customFormat="1" ht="16.399999999999999" customHeight="1" x14ac:dyDescent="0.25">
      <c r="A16" s="27"/>
      <c r="B16" s="28">
        <v>1151.5453805932775</v>
      </c>
      <c r="C16" s="28">
        <f t="shared" si="1"/>
        <v>124.06799953364126</v>
      </c>
      <c r="D16" s="27">
        <f t="shared" si="2"/>
        <v>2011</v>
      </c>
      <c r="F16" s="38">
        <v>1151.2598131198476</v>
      </c>
      <c r="H16" s="39">
        <v>4.0152643399502502E-2</v>
      </c>
      <c r="I16" s="40">
        <v>0.16463076878699318</v>
      </c>
      <c r="J16" s="40">
        <v>0.27297285636871282</v>
      </c>
      <c r="K16" s="40">
        <v>0.37125119147158392</v>
      </c>
      <c r="L16" s="40">
        <v>0.44747162120974093</v>
      </c>
      <c r="M16" s="40">
        <v>0.49875230441048601</v>
      </c>
      <c r="N16" s="40">
        <v>0.54885748115542177</v>
      </c>
      <c r="O16" s="40">
        <v>0.58997628007025138</v>
      </c>
      <c r="P16" s="40">
        <v>0.62414829005051731</v>
      </c>
      <c r="Q16" s="40">
        <v>0.63779051419472588</v>
      </c>
      <c r="R16" s="40">
        <v>0.65126532664987602</v>
      </c>
      <c r="S16" s="42">
        <v>0.6438450777437924</v>
      </c>
      <c r="T16" s="34"/>
      <c r="U16" s="34"/>
      <c r="V16" s="34"/>
      <c r="W16" s="34"/>
      <c r="X16" s="34"/>
      <c r="Y16" s="34"/>
    </row>
    <row r="17" spans="1:25" s="28" customFormat="1" ht="16.399999999999999" customHeight="1" x14ac:dyDescent="0.25">
      <c r="A17" s="27"/>
      <c r="B17" s="28">
        <v>1493.4332689435839</v>
      </c>
      <c r="C17" s="28">
        <f t="shared" si="1"/>
        <v>235.41334662003678</v>
      </c>
      <c r="D17" s="27">
        <f t="shared" si="2"/>
        <v>2012</v>
      </c>
      <c r="F17" s="35">
        <v>1494.4368777855964</v>
      </c>
      <c r="H17" s="36">
        <v>3.1963356022318416E-2</v>
      </c>
      <c r="I17" s="34">
        <v>0.15330358880994713</v>
      </c>
      <c r="J17" s="34">
        <v>0.25498973884523662</v>
      </c>
      <c r="K17" s="34">
        <v>0.3711824456415751</v>
      </c>
      <c r="L17" s="34">
        <v>0.47994882744285206</v>
      </c>
      <c r="M17" s="34">
        <v>0.58394458587858278</v>
      </c>
      <c r="N17" s="34">
        <v>0.61686517944561514</v>
      </c>
      <c r="O17" s="34">
        <v>0.66160933052905357</v>
      </c>
      <c r="P17" s="34">
        <v>0.6898649929111067</v>
      </c>
      <c r="Q17" s="34">
        <v>0.71262891861475863</v>
      </c>
      <c r="R17" s="37">
        <v>0.73485365697525162</v>
      </c>
      <c r="S17" s="34" t="s">
        <v>16</v>
      </c>
      <c r="T17" s="34"/>
      <c r="U17" s="34"/>
      <c r="V17" s="34"/>
      <c r="W17" s="34"/>
      <c r="X17" s="34"/>
      <c r="Y17" s="34"/>
    </row>
    <row r="18" spans="1:25" s="28" customFormat="1" ht="16.399999999999999" customHeight="1" x14ac:dyDescent="0.25">
      <c r="A18" s="27"/>
      <c r="B18" s="28">
        <v>1471.7926511812464</v>
      </c>
      <c r="C18" s="28">
        <f t="shared" si="1"/>
        <v>259.84948671897564</v>
      </c>
      <c r="D18" s="27">
        <f t="shared" si="2"/>
        <v>2013</v>
      </c>
      <c r="F18" s="38">
        <v>1471.2058876171627</v>
      </c>
      <c r="H18" s="39">
        <v>4.5972156214388181E-2</v>
      </c>
      <c r="I18" s="40">
        <v>0.17008470212016</v>
      </c>
      <c r="J18" s="40">
        <v>0.26952950417443894</v>
      </c>
      <c r="K18" s="40">
        <v>0.37829501698969809</v>
      </c>
      <c r="L18" s="40">
        <v>0.48758180808278212</v>
      </c>
      <c r="M18" s="40">
        <v>0.57148944600055263</v>
      </c>
      <c r="N18" s="40">
        <v>0.62325011031495225</v>
      </c>
      <c r="O18" s="40">
        <v>0.6623169657697825</v>
      </c>
      <c r="P18" s="40">
        <v>0.68833278818619825</v>
      </c>
      <c r="Q18" s="42">
        <v>0.71334952003584873</v>
      </c>
      <c r="R18" s="34" t="s">
        <v>16</v>
      </c>
      <c r="S18" s="34" t="s">
        <v>16</v>
      </c>
      <c r="T18" s="34"/>
      <c r="U18" s="34"/>
      <c r="V18" s="34"/>
      <c r="W18" s="34"/>
      <c r="X18" s="34"/>
      <c r="Y18" s="34"/>
    </row>
    <row r="19" spans="1:25" s="28" customFormat="1" ht="16.399999999999999" customHeight="1" x14ac:dyDescent="0.25">
      <c r="A19" s="27"/>
      <c r="B19" s="28">
        <v>1877.158647604535</v>
      </c>
      <c r="C19" s="28">
        <f t="shared" si="1"/>
        <v>498.06868038696422</v>
      </c>
      <c r="D19" s="27">
        <f t="shared" si="2"/>
        <v>2014</v>
      </c>
      <c r="F19" s="35">
        <v>1876.7641247144377</v>
      </c>
      <c r="H19" s="36">
        <v>2.4396125623196357E-2</v>
      </c>
      <c r="I19" s="34">
        <v>0.14105296705777856</v>
      </c>
      <c r="J19" s="34">
        <v>0.28106692636490871</v>
      </c>
      <c r="K19" s="34">
        <v>0.4314512817893022</v>
      </c>
      <c r="L19" s="34">
        <v>0.58355173145512351</v>
      </c>
      <c r="M19" s="34">
        <v>0.76679547788619096</v>
      </c>
      <c r="N19" s="34">
        <v>0.84795030537617067</v>
      </c>
      <c r="O19" s="34">
        <v>0.90304942897115492</v>
      </c>
      <c r="P19" s="37">
        <v>0.9487698065666893</v>
      </c>
      <c r="Q19" s="34" t="s">
        <v>16</v>
      </c>
      <c r="R19" s="34" t="s">
        <v>16</v>
      </c>
      <c r="S19" s="34" t="s">
        <v>16</v>
      </c>
      <c r="T19" s="34"/>
      <c r="U19" s="34"/>
      <c r="V19" s="34"/>
      <c r="W19" s="34"/>
      <c r="X19" s="34"/>
      <c r="Y19" s="34"/>
    </row>
    <row r="20" spans="1:25" s="28" customFormat="1" ht="16.399999999999999" customHeight="1" x14ac:dyDescent="0.25">
      <c r="A20" s="27"/>
      <c r="B20" s="28">
        <v>1635.4255497327836</v>
      </c>
      <c r="C20" s="28">
        <f t="shared" si="1"/>
        <v>583.73380949734451</v>
      </c>
      <c r="D20" s="27">
        <f t="shared" si="2"/>
        <v>2015</v>
      </c>
      <c r="F20" s="38">
        <v>1634.1482833285891</v>
      </c>
      <c r="H20" s="39">
        <v>3.1516919505206957E-2</v>
      </c>
      <c r="I20" s="40">
        <v>0.16605158760335409</v>
      </c>
      <c r="J20" s="40">
        <v>0.33152689847741001</v>
      </c>
      <c r="K20" s="40">
        <v>0.50377667265282511</v>
      </c>
      <c r="L20" s="40">
        <v>0.66923429559826986</v>
      </c>
      <c r="M20" s="40">
        <v>0.7873367705933767</v>
      </c>
      <c r="N20" s="40">
        <v>0.83908823623230699</v>
      </c>
      <c r="O20" s="42">
        <v>0.89674279830384385</v>
      </c>
      <c r="P20" s="34" t="s">
        <v>16</v>
      </c>
      <c r="Q20" s="34" t="s">
        <v>16</v>
      </c>
      <c r="R20" s="34" t="s">
        <v>16</v>
      </c>
      <c r="S20" s="34" t="s">
        <v>16</v>
      </c>
      <c r="T20" s="34"/>
      <c r="U20" s="34"/>
      <c r="V20" s="34"/>
      <c r="W20" s="34"/>
      <c r="X20" s="34"/>
      <c r="Y20" s="34"/>
    </row>
    <row r="21" spans="1:25" s="28" customFormat="1" ht="16.399999999999999" customHeight="1" x14ac:dyDescent="0.25">
      <c r="A21" s="27"/>
      <c r="B21" s="28">
        <v>2331.1675469505176</v>
      </c>
      <c r="C21" s="28">
        <f t="shared" si="1"/>
        <v>1271.9690641144218</v>
      </c>
      <c r="D21" s="27">
        <f t="shared" si="2"/>
        <v>2016</v>
      </c>
      <c r="F21" s="35">
        <v>2330.4555614432843</v>
      </c>
      <c r="H21" s="36">
        <v>3.8285553292533837E-2</v>
      </c>
      <c r="I21" s="34">
        <v>0.18250072723179567</v>
      </c>
      <c r="J21" s="34">
        <v>0.37476349145949839</v>
      </c>
      <c r="K21" s="34">
        <v>0.56481733993769001</v>
      </c>
      <c r="L21" s="34">
        <v>0.73743969113678554</v>
      </c>
      <c r="M21" s="34">
        <v>0.86012479546167953</v>
      </c>
      <c r="N21" s="43">
        <v>0.97063919845809821</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2398.5580024234387</v>
      </c>
      <c r="C22" s="28">
        <f t="shared" si="1"/>
        <v>1560.6357806733376</v>
      </c>
      <c r="D22" s="27">
        <f t="shared" si="2"/>
        <v>2017</v>
      </c>
      <c r="F22" s="38">
        <v>2394.676222028394</v>
      </c>
      <c r="H22" s="39">
        <v>2.0129416729764118E-2</v>
      </c>
      <c r="I22" s="40">
        <v>0.15982816022100194</v>
      </c>
      <c r="J22" s="40">
        <v>0.38287155818072771</v>
      </c>
      <c r="K22" s="40">
        <v>0.60987449481310374</v>
      </c>
      <c r="L22" s="40">
        <v>0.73466200761973255</v>
      </c>
      <c r="M22" s="42">
        <v>0.92006258312257394</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2507.7066114778499</v>
      </c>
      <c r="C23" s="28">
        <f t="shared" si="1"/>
        <v>1900.1822798411865</v>
      </c>
      <c r="D23" s="27">
        <f t="shared" si="2"/>
        <v>2018</v>
      </c>
      <c r="F23" s="46">
        <v>2500.2936596163195</v>
      </c>
      <c r="H23" s="36">
        <v>1.7749951701305153E-2</v>
      </c>
      <c r="I23" s="34">
        <v>0.18150159005139976</v>
      </c>
      <c r="J23" s="34">
        <v>0.36753320210563556</v>
      </c>
      <c r="K23" s="34">
        <v>0.54186509601688815</v>
      </c>
      <c r="L23" s="37">
        <v>0.74406344512043388</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3663.4371097593175</v>
      </c>
      <c r="C24" s="28">
        <f t="shared" si="1"/>
        <v>2964.8446228080293</v>
      </c>
      <c r="D24" s="27">
        <f t="shared" si="2"/>
        <v>2019</v>
      </c>
      <c r="F24" s="38">
        <v>3652.9597792064924</v>
      </c>
      <c r="H24" s="40">
        <v>2.710716590451458E-2</v>
      </c>
      <c r="I24" s="40">
        <v>0.14434366084716369</v>
      </c>
      <c r="J24" s="40">
        <v>0.29591407635922395</v>
      </c>
      <c r="K24" s="42">
        <v>0.45846821275582561</v>
      </c>
      <c r="L24" s="34"/>
      <c r="M24" s="34"/>
      <c r="N24" s="34"/>
      <c r="O24" s="34"/>
      <c r="P24" s="34"/>
      <c r="Q24" s="34"/>
      <c r="R24" s="34"/>
      <c r="S24" s="34"/>
      <c r="U24" s="44"/>
      <c r="V24" s="44"/>
      <c r="W24" s="44"/>
      <c r="X24" s="44"/>
      <c r="Y24" s="44"/>
    </row>
    <row r="25" spans="1:25" s="28" customFormat="1" ht="16.399999999999999" customHeight="1" x14ac:dyDescent="0.25">
      <c r="A25" s="27"/>
      <c r="B25" s="28">
        <v>3713.6169762292943</v>
      </c>
      <c r="C25" s="28">
        <f t="shared" si="1"/>
        <v>3044.0920890160983</v>
      </c>
      <c r="D25" s="27">
        <f t="shared" si="2"/>
        <v>2020</v>
      </c>
      <c r="F25" s="35">
        <v>3703.6438177982227</v>
      </c>
      <c r="H25" s="36">
        <v>1.5979930404919636E-2</v>
      </c>
      <c r="I25" s="34">
        <v>0.10765179794675622</v>
      </c>
      <c r="J25" s="37">
        <v>0.25548037751282576</v>
      </c>
      <c r="K25" s="34"/>
      <c r="L25" s="34"/>
      <c r="M25" s="34"/>
      <c r="N25" s="34"/>
      <c r="O25" s="34"/>
      <c r="P25" s="34"/>
      <c r="Q25" s="34"/>
      <c r="R25" s="34"/>
      <c r="S25" s="34"/>
      <c r="U25" s="44"/>
      <c r="V25" s="44"/>
      <c r="W25" s="44"/>
      <c r="X25" s="44"/>
      <c r="Y25" s="44"/>
    </row>
    <row r="26" spans="1:25" s="28" customFormat="1" ht="16.399999999999999" customHeight="1" x14ac:dyDescent="0.25">
      <c r="A26" s="27"/>
      <c r="B26" s="28">
        <v>3188.7820657422753</v>
      </c>
      <c r="C26" s="28">
        <f t="shared" si="1"/>
        <v>2443.8858888867303</v>
      </c>
      <c r="D26" s="27">
        <f t="shared" si="2"/>
        <v>2021</v>
      </c>
      <c r="F26" s="38">
        <v>2891.9265949786768</v>
      </c>
      <c r="H26" s="47">
        <v>2.2558544317794423E-2</v>
      </c>
      <c r="I26" s="42">
        <v>0.13649672292224249</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2294.5449338434696</v>
      </c>
      <c r="C27" s="28">
        <f>+IF(I66="",J66*F27, IF(J66="", I66*F27,(I66+J66)*F27))</f>
        <v>1103.0963408410457</v>
      </c>
      <c r="D27" s="27">
        <f t="shared" si="2"/>
        <v>2022</v>
      </c>
      <c r="F27" s="48">
        <v>1272.0915761961007</v>
      </c>
      <c r="H27" s="49">
        <v>4.5269839005797133E-2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1724.2969817732169</v>
      </c>
      <c r="G31" s="17"/>
      <c r="H31" s="30">
        <v>1.0726577832495119E-2</v>
      </c>
      <c r="I31" s="31">
        <v>4.7481367411063111E-2</v>
      </c>
      <c r="J31" s="31">
        <v>0.11127644594787287</v>
      </c>
      <c r="K31" s="31">
        <v>0.20800789440036799</v>
      </c>
      <c r="L31" s="31">
        <v>0.28768030024817703</v>
      </c>
      <c r="M31" s="31">
        <v>0.35659615244704024</v>
      </c>
      <c r="N31" s="31">
        <v>0.40931875513297189</v>
      </c>
      <c r="O31" s="31">
        <v>0.44948268509433897</v>
      </c>
      <c r="P31" s="31">
        <v>0.47659930805093798</v>
      </c>
      <c r="Q31" s="31">
        <v>0.51190016841542241</v>
      </c>
      <c r="R31" s="31">
        <v>0.55252974088653162</v>
      </c>
      <c r="S31" s="31">
        <v>0.57369656647356326</v>
      </c>
      <c r="T31" s="31">
        <v>0.59478167081902023</v>
      </c>
      <c r="U31" s="31">
        <v>0.60684025493556004</v>
      </c>
      <c r="V31" s="59">
        <v>0.61618737893535735</v>
      </c>
      <c r="W31" s="60">
        <v>0.63091446658637584</v>
      </c>
    </row>
    <row r="32" spans="1:25" s="54" customFormat="1" ht="19.399999999999999" customHeight="1" x14ac:dyDescent="0.25">
      <c r="D32" s="27">
        <f>D31+1</f>
        <v>2008</v>
      </c>
      <c r="E32" s="57"/>
      <c r="F32" s="61">
        <v>1327.0641532424956</v>
      </c>
      <c r="G32" s="17"/>
      <c r="H32" s="36">
        <v>7.7269671556468543E-3</v>
      </c>
      <c r="I32" s="34">
        <v>6.2663736159731254E-2</v>
      </c>
      <c r="J32" s="34">
        <v>0.15067508817332459</v>
      </c>
      <c r="K32" s="34">
        <v>0.20938747765738042</v>
      </c>
      <c r="L32" s="34">
        <v>0.27959018106467548</v>
      </c>
      <c r="M32" s="34">
        <v>0.35777523961422181</v>
      </c>
      <c r="N32" s="34">
        <v>0.5003101126770747</v>
      </c>
      <c r="O32" s="34">
        <v>0.55305562127881747</v>
      </c>
      <c r="P32" s="34">
        <v>0.59813048494246168</v>
      </c>
      <c r="Q32" s="34">
        <v>0.62987223074524112</v>
      </c>
      <c r="R32" s="34">
        <v>0.64824942665129037</v>
      </c>
      <c r="S32" s="34">
        <v>0.6776496764233042</v>
      </c>
      <c r="T32" s="34">
        <v>0.69420845902637063</v>
      </c>
      <c r="U32" s="34">
        <v>0.70084518635075432</v>
      </c>
      <c r="V32" s="37">
        <v>0.71177101131559739</v>
      </c>
    </row>
    <row r="33" spans="1:21" s="54" customFormat="1" ht="16.399999999999999" customHeight="1" x14ac:dyDescent="0.25">
      <c r="D33" s="27">
        <f>D32+1</f>
        <v>2009</v>
      </c>
      <c r="F33" s="62">
        <v>1199.3353569378999</v>
      </c>
      <c r="G33" s="17"/>
      <c r="H33" s="39">
        <v>3.0061002203209352E-2</v>
      </c>
      <c r="I33" s="40">
        <v>0.10440629898562666</v>
      </c>
      <c r="J33" s="40">
        <v>0.16040170385495164</v>
      </c>
      <c r="K33" s="40">
        <v>0.28441720383154984</v>
      </c>
      <c r="L33" s="40">
        <v>0.3506971318322028</v>
      </c>
      <c r="M33" s="40">
        <v>0.44552112104653296</v>
      </c>
      <c r="N33" s="40">
        <v>0.49479844971091619</v>
      </c>
      <c r="O33" s="40">
        <v>0.55616560515069646</v>
      </c>
      <c r="P33" s="40">
        <v>0.59005374617595585</v>
      </c>
      <c r="Q33" s="40">
        <v>0.60880118975960273</v>
      </c>
      <c r="R33" s="40">
        <v>0.6409763282943578</v>
      </c>
      <c r="S33" s="40">
        <v>0.65858801899468189</v>
      </c>
      <c r="T33" s="40">
        <v>0.67370841802066272</v>
      </c>
      <c r="U33" s="41">
        <v>0.69702289071052193</v>
      </c>
    </row>
    <row r="34" spans="1:21" s="54" customFormat="1" ht="16.399999999999999" customHeight="1" x14ac:dyDescent="0.25">
      <c r="D34" s="27">
        <f t="shared" ref="D34:D46" si="3">D33+1</f>
        <v>2010</v>
      </c>
      <c r="F34" s="61">
        <v>1104.541008896939</v>
      </c>
      <c r="G34" s="17"/>
      <c r="H34" s="36">
        <v>2.4189341982362413E-2</v>
      </c>
      <c r="I34" s="34">
        <v>7.5266607737943636E-2</v>
      </c>
      <c r="J34" s="34">
        <v>0.15435078238314792</v>
      </c>
      <c r="K34" s="34">
        <v>0.24603764875736703</v>
      </c>
      <c r="L34" s="34">
        <v>0.35269468588507102</v>
      </c>
      <c r="M34" s="34">
        <v>0.43170763613530844</v>
      </c>
      <c r="N34" s="34">
        <v>0.47574226507982242</v>
      </c>
      <c r="O34" s="34">
        <v>0.5169946201817095</v>
      </c>
      <c r="P34" s="34">
        <v>0.54079949382742054</v>
      </c>
      <c r="Q34" s="34">
        <v>0.56529653803346969</v>
      </c>
      <c r="R34" s="34">
        <v>0.59525509293458001</v>
      </c>
      <c r="S34" s="34">
        <v>0.6086139135369163</v>
      </c>
      <c r="T34" s="63">
        <v>0.63147453937475895</v>
      </c>
    </row>
    <row r="35" spans="1:21" s="54" customFormat="1" ht="16.399999999999999" customHeight="1" x14ac:dyDescent="0.25">
      <c r="A35" s="27"/>
      <c r="D35" s="27">
        <f t="shared" si="3"/>
        <v>2011</v>
      </c>
      <c r="F35" s="62">
        <v>1151.2598131198476</v>
      </c>
      <c r="G35" s="17"/>
      <c r="H35" s="39">
        <v>1.4929705382125943E-2</v>
      </c>
      <c r="I35" s="40">
        <v>6.1863768317263604E-2</v>
      </c>
      <c r="J35" s="40">
        <v>0.13764087240743123</v>
      </c>
      <c r="K35" s="40">
        <v>0.21736061029611775</v>
      </c>
      <c r="L35" s="40">
        <v>0.30806038801408553</v>
      </c>
      <c r="M35" s="40">
        <v>0.38264978873638145</v>
      </c>
      <c r="N35" s="40">
        <v>0.44483468257321035</v>
      </c>
      <c r="O35" s="40">
        <v>0.49761950578112163</v>
      </c>
      <c r="P35" s="40">
        <v>0.54042673262779006</v>
      </c>
      <c r="Q35" s="40">
        <v>0.55689385418773985</v>
      </c>
      <c r="R35" s="40">
        <v>0.57331579956840206</v>
      </c>
      <c r="S35" s="40">
        <v>0.58494721484072809</v>
      </c>
    </row>
    <row r="36" spans="1:21" s="54" customFormat="1" ht="16.399999999999999" customHeight="1" x14ac:dyDescent="0.25">
      <c r="A36" s="27"/>
      <c r="D36" s="27">
        <f t="shared" si="3"/>
        <v>2012</v>
      </c>
      <c r="F36" s="61">
        <v>1494.4368777855964</v>
      </c>
      <c r="G36" s="17"/>
      <c r="H36" s="36">
        <v>1.1877093696270141E-2</v>
      </c>
      <c r="I36" s="34">
        <v>7.3931341453001898E-2</v>
      </c>
      <c r="J36" s="34">
        <v>0.13362534154472264</v>
      </c>
      <c r="K36" s="34">
        <v>0.23385408814373579</v>
      </c>
      <c r="L36" s="34">
        <v>0.33687444414663248</v>
      </c>
      <c r="M36" s="34">
        <v>0.42780165481084542</v>
      </c>
      <c r="N36" s="34">
        <v>0.50358658742816975</v>
      </c>
      <c r="O36" s="34">
        <v>0.55526730457341089</v>
      </c>
      <c r="P36" s="34">
        <v>0.58802968078878737</v>
      </c>
      <c r="Q36" s="34">
        <v>0.62105886230115426</v>
      </c>
      <c r="R36" s="37">
        <v>0.65031549165554436</v>
      </c>
      <c r="S36" s="34" t="s">
        <v>16</v>
      </c>
    </row>
    <row r="37" spans="1:21" s="54" customFormat="1" ht="16.399999999999999" customHeight="1" x14ac:dyDescent="0.25">
      <c r="A37" s="27"/>
      <c r="D37" s="27">
        <f t="shared" si="3"/>
        <v>2013</v>
      </c>
      <c r="F37" s="62">
        <v>1471.2058876171627</v>
      </c>
      <c r="G37" s="17"/>
      <c r="H37" s="39">
        <v>7.7258348830192107E-3</v>
      </c>
      <c r="I37" s="40">
        <v>6.0779199781542295E-2</v>
      </c>
      <c r="J37" s="40">
        <v>0.12884636340164071</v>
      </c>
      <c r="K37" s="40">
        <v>0.22759856560105832</v>
      </c>
      <c r="L37" s="40">
        <v>0.33038342803159293</v>
      </c>
      <c r="M37" s="40">
        <v>0.42939965644649403</v>
      </c>
      <c r="N37" s="40">
        <v>0.51099722893049548</v>
      </c>
      <c r="O37" s="40">
        <v>0.55966459810187452</v>
      </c>
      <c r="P37" s="40">
        <v>0.5960558812415484</v>
      </c>
      <c r="Q37" s="42">
        <v>0.62639223201003524</v>
      </c>
      <c r="R37" s="34" t="s">
        <v>16</v>
      </c>
      <c r="S37" s="34" t="s">
        <v>16</v>
      </c>
    </row>
    <row r="38" spans="1:21" s="54" customFormat="1" ht="16.399999999999999" customHeight="1" x14ac:dyDescent="0.25">
      <c r="A38" s="27"/>
      <c r="D38" s="27">
        <f t="shared" si="3"/>
        <v>2014</v>
      </c>
      <c r="F38" s="61">
        <v>1876.7641247144377</v>
      </c>
      <c r="G38" s="17"/>
      <c r="H38" s="36">
        <v>6.8036228645153149E-3</v>
      </c>
      <c r="I38" s="34">
        <v>4.9997752485544923E-2</v>
      </c>
      <c r="J38" s="34">
        <v>0.1318488490909982</v>
      </c>
      <c r="K38" s="34">
        <v>0.25391677979718807</v>
      </c>
      <c r="L38" s="34">
        <v>0.40822004978065229</v>
      </c>
      <c r="M38" s="34">
        <v>0.5655460149552245</v>
      </c>
      <c r="N38" s="34">
        <v>0.69718028656430853</v>
      </c>
      <c r="O38" s="34">
        <v>0.75238750278786748</v>
      </c>
      <c r="P38" s="37">
        <v>0.8294643756325637</v>
      </c>
      <c r="Q38" s="34" t="s">
        <v>16</v>
      </c>
      <c r="R38" s="34" t="s">
        <v>16</v>
      </c>
      <c r="S38" s="34" t="s">
        <v>16</v>
      </c>
    </row>
    <row r="39" spans="1:21" s="54" customFormat="1" ht="16.399999999999999" customHeight="1" x14ac:dyDescent="0.25">
      <c r="A39" s="27"/>
      <c r="D39" s="27">
        <f t="shared" si="3"/>
        <v>2015</v>
      </c>
      <c r="F39" s="62">
        <v>1634.1482833285891</v>
      </c>
      <c r="G39" s="17"/>
      <c r="H39" s="39">
        <v>7.3405205688463204E-3</v>
      </c>
      <c r="I39" s="40">
        <v>5.8136208369383602E-2</v>
      </c>
      <c r="J39" s="40">
        <v>0.15276545331429883</v>
      </c>
      <c r="K39" s="40">
        <v>0.29423325256153859</v>
      </c>
      <c r="L39" s="40">
        <v>0.4586206583218056</v>
      </c>
      <c r="M39" s="40">
        <v>0.56942769943241134</v>
      </c>
      <c r="N39" s="40">
        <v>0.64201580725200091</v>
      </c>
      <c r="O39" s="42">
        <v>0.72405393114650851</v>
      </c>
      <c r="P39" s="34" t="s">
        <v>16</v>
      </c>
      <c r="Q39" s="34" t="s">
        <v>16</v>
      </c>
      <c r="R39" s="34" t="s">
        <v>16</v>
      </c>
      <c r="S39" s="34" t="s">
        <v>16</v>
      </c>
    </row>
    <row r="40" spans="1:21" s="54" customFormat="1" ht="16.399999999999999" customHeight="1" x14ac:dyDescent="0.25">
      <c r="A40" s="27"/>
      <c r="D40" s="27">
        <f t="shared" si="3"/>
        <v>2016</v>
      </c>
      <c r="F40" s="61">
        <v>2330.4555614432843</v>
      </c>
      <c r="G40" s="17"/>
      <c r="H40" s="36">
        <v>6.5028780221862113E-3</v>
      </c>
      <c r="I40" s="34">
        <v>5.8905251857331892E-2</v>
      </c>
      <c r="J40" s="34">
        <v>0.16232990963365013</v>
      </c>
      <c r="K40" s="64">
        <v>0.30770627615891755</v>
      </c>
      <c r="L40" s="34">
        <v>0.46777818898508711</v>
      </c>
      <c r="M40" s="34">
        <v>0.59113837291469229</v>
      </c>
      <c r="N40" s="37">
        <v>0.72402065752083433</v>
      </c>
      <c r="O40" s="34" t="s">
        <v>16</v>
      </c>
      <c r="P40" s="34" t="s">
        <v>16</v>
      </c>
      <c r="Q40" s="34" t="s">
        <v>16</v>
      </c>
      <c r="R40" s="34" t="s">
        <v>16</v>
      </c>
      <c r="S40" s="34" t="s">
        <v>16</v>
      </c>
    </row>
    <row r="41" spans="1:21" s="54" customFormat="1" ht="15.65" customHeight="1" x14ac:dyDescent="0.25">
      <c r="A41" s="27"/>
      <c r="D41" s="27">
        <f t="shared" si="3"/>
        <v>2017</v>
      </c>
      <c r="F41" s="62">
        <v>2394.676222028394</v>
      </c>
      <c r="G41" s="17"/>
      <c r="H41" s="39">
        <v>3.6924016135359127E-3</v>
      </c>
      <c r="I41" s="40">
        <v>4.894400103185461E-2</v>
      </c>
      <c r="J41" s="40">
        <v>0.15095340945477428</v>
      </c>
      <c r="K41" s="40">
        <v>0.35883900002291735</v>
      </c>
      <c r="L41" s="40">
        <v>0.48456856295103429</v>
      </c>
      <c r="M41" s="42">
        <v>0.65045300172311338</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2500.2936596163195</v>
      </c>
      <c r="G42" s="17"/>
      <c r="H42" s="66">
        <v>3.7730374961312653E-3</v>
      </c>
      <c r="I42" s="34">
        <v>7.3215298289444508E-2</v>
      </c>
      <c r="J42" s="34">
        <v>0.18259259744008999</v>
      </c>
      <c r="K42" s="34">
        <v>0.30938937249592929</v>
      </c>
      <c r="L42" s="37">
        <v>0.49120167337773318</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3652.9597792064924</v>
      </c>
      <c r="G43" s="17"/>
      <c r="H43" s="40">
        <v>7.1683729461456888E-3</v>
      </c>
      <c r="I43" s="40">
        <v>5.8567299948407932E-2</v>
      </c>
      <c r="J43" s="40">
        <v>0.13651078973492162</v>
      </c>
      <c r="K43" s="40">
        <v>0.26373126870748054</v>
      </c>
      <c r="L43" s="34"/>
      <c r="M43" s="34"/>
      <c r="N43" s="34"/>
      <c r="O43" s="34"/>
      <c r="P43" s="34"/>
      <c r="Q43" s="34"/>
      <c r="R43" s="34"/>
      <c r="S43" s="34"/>
    </row>
    <row r="44" spans="1:21" s="54" customFormat="1" ht="18.649999999999999" customHeight="1" x14ac:dyDescent="0.25">
      <c r="A44" s="27"/>
      <c r="D44" s="27">
        <f t="shared" si="3"/>
        <v>2020</v>
      </c>
      <c r="E44" s="65"/>
      <c r="F44" s="61">
        <v>3703.6438177982227</v>
      </c>
      <c r="G44" s="17"/>
      <c r="H44" s="67">
        <v>3.4848312327675456E-3</v>
      </c>
      <c r="I44" s="34">
        <v>3.695185058169359E-2</v>
      </c>
      <c r="J44" s="37">
        <v>0.11364917498140244</v>
      </c>
      <c r="K44" s="34"/>
      <c r="L44" s="34"/>
      <c r="M44" s="34"/>
      <c r="N44" s="34"/>
      <c r="O44" s="34"/>
      <c r="P44" s="34"/>
      <c r="Q44" s="34"/>
      <c r="R44" s="34"/>
      <c r="S44" s="34"/>
    </row>
    <row r="45" spans="1:21" s="54" customFormat="1" ht="18.649999999999999" customHeight="1" x14ac:dyDescent="0.25">
      <c r="A45" s="27"/>
      <c r="D45" s="27">
        <f t="shared" si="3"/>
        <v>2021</v>
      </c>
      <c r="E45" s="65"/>
      <c r="F45" s="62">
        <v>2891.9265949786768</v>
      </c>
      <c r="G45" s="17"/>
      <c r="H45" s="47">
        <v>5.5422414285190543E-3</v>
      </c>
      <c r="I45" s="42">
        <v>5.4101029623854435E-2</v>
      </c>
      <c r="J45" s="34"/>
      <c r="K45" s="34"/>
      <c r="L45" s="34"/>
      <c r="M45" s="34"/>
      <c r="N45" s="34"/>
      <c r="O45" s="34"/>
      <c r="P45" s="34"/>
      <c r="Q45" s="34"/>
      <c r="R45" s="34"/>
      <c r="S45" s="34"/>
    </row>
    <row r="46" spans="1:21" s="54" customFormat="1" ht="18.649999999999999" customHeight="1" x14ac:dyDescent="0.25">
      <c r="A46" s="27"/>
      <c r="D46" s="27">
        <f t="shared" si="3"/>
        <v>2022</v>
      </c>
      <c r="E46" s="65"/>
      <c r="F46" s="68">
        <v>1272.0915761961007</v>
      </c>
      <c r="G46" s="17"/>
      <c r="H46" s="69">
        <v>7.5802628328113216E-3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0.69480309796607886</v>
      </c>
      <c r="H51" s="74">
        <v>0.63091446658637562</v>
      </c>
      <c r="I51" s="74">
        <v>4.6174256302669248E-2</v>
      </c>
      <c r="J51" s="74">
        <v>1.7714375077034022E-2</v>
      </c>
      <c r="K51" s="34"/>
      <c r="L51" s="34"/>
      <c r="M51" s="34"/>
      <c r="N51" s="34"/>
      <c r="O51" s="34"/>
      <c r="P51" s="34"/>
      <c r="Q51" s="34"/>
    </row>
    <row r="52" spans="1:19" s="28" customFormat="1" ht="16.399999999999999" customHeight="1" x14ac:dyDescent="0.25">
      <c r="A52" s="27"/>
      <c r="D52" s="55">
        <f>D51+1</f>
        <v>2008</v>
      </c>
      <c r="F52" s="75">
        <v>0.77834987509095332</v>
      </c>
      <c r="H52" s="76">
        <v>0.71177101131559795</v>
      </c>
      <c r="I52" s="76">
        <v>3.8690049138990656E-2</v>
      </c>
      <c r="J52" s="76">
        <v>2.7888814636364695E-2</v>
      </c>
      <c r="K52" s="34"/>
      <c r="L52" s="34"/>
      <c r="M52" s="34"/>
      <c r="N52" s="34"/>
      <c r="O52" s="34"/>
      <c r="P52" s="34"/>
      <c r="Q52" s="34"/>
    </row>
    <row r="53" spans="1:19" s="28" customFormat="1" ht="16.399999999999999" customHeight="1" x14ac:dyDescent="0.25">
      <c r="A53" s="27"/>
      <c r="D53" s="55">
        <f>D52+1</f>
        <v>2009</v>
      </c>
      <c r="F53" s="77">
        <v>0.81334749307293674</v>
      </c>
      <c r="H53" s="78">
        <v>0.69702289071052326</v>
      </c>
      <c r="I53" s="78">
        <v>8.3938329129936456E-2</v>
      </c>
      <c r="J53" s="78">
        <v>3.238627323247692E-2</v>
      </c>
      <c r="K53" s="34"/>
      <c r="L53" s="34"/>
      <c r="M53" s="34"/>
      <c r="N53" s="34"/>
      <c r="O53" s="34"/>
      <c r="P53" s="34"/>
      <c r="Q53" s="34"/>
    </row>
    <row r="54" spans="1:19" s="28" customFormat="1" ht="16.399999999999999" customHeight="1" x14ac:dyDescent="0.25">
      <c r="A54" s="27"/>
      <c r="D54" s="55">
        <f t="shared" ref="D54:D61" si="4">D53+1</f>
        <v>2010</v>
      </c>
      <c r="F54" s="75">
        <v>0.70853015497805738</v>
      </c>
      <c r="H54" s="76">
        <v>0.6314745393747595</v>
      </c>
      <c r="I54" s="76">
        <v>5.7004125663663106E-2</v>
      </c>
      <c r="J54" s="76">
        <v>2.0051489939634844E-2</v>
      </c>
      <c r="K54" s="34"/>
      <c r="L54" s="34"/>
      <c r="M54" s="34"/>
      <c r="N54" s="34"/>
      <c r="O54" s="34"/>
      <c r="P54" s="34"/>
      <c r="Q54" s="34"/>
    </row>
    <row r="55" spans="1:19" s="28" customFormat="1" ht="16.399999999999999" customHeight="1" x14ac:dyDescent="0.25">
      <c r="A55" s="27"/>
      <c r="D55" s="55">
        <f t="shared" si="4"/>
        <v>2011</v>
      </c>
      <c r="F55" s="77">
        <v>0.69271437401692149</v>
      </c>
      <c r="H55" s="78">
        <v>0.58494721484072809</v>
      </c>
      <c r="I55" s="78">
        <v>5.8897862903064202E-2</v>
      </c>
      <c r="J55" s="78">
        <v>4.8869296273129158E-2</v>
      </c>
      <c r="K55" s="34"/>
      <c r="L55" s="34"/>
      <c r="M55" s="34"/>
      <c r="N55" s="34"/>
      <c r="O55" s="34"/>
      <c r="P55" s="34"/>
      <c r="Q55" s="34"/>
    </row>
    <row r="56" spans="1:19" s="28" customFormat="1" ht="16.399999999999999" customHeight="1" x14ac:dyDescent="0.25">
      <c r="A56" s="27"/>
      <c r="D56" s="55">
        <f t="shared" si="4"/>
        <v>2012</v>
      </c>
      <c r="F56" s="75">
        <v>0.80784194869056047</v>
      </c>
      <c r="H56" s="76">
        <v>0.65031549165554403</v>
      </c>
      <c r="I56" s="76">
        <v>8.4538165319707578E-2</v>
      </c>
      <c r="J56" s="76">
        <v>7.2988291715308795E-2</v>
      </c>
      <c r="K56" s="34"/>
      <c r="L56" s="34"/>
      <c r="M56" s="34"/>
      <c r="N56" s="34"/>
      <c r="O56" s="34"/>
      <c r="P56" s="34"/>
      <c r="Q56" s="34"/>
    </row>
    <row r="57" spans="1:19" s="28" customFormat="1" ht="16.399999999999999" customHeight="1" x14ac:dyDescent="0.25">
      <c r="A57" s="27"/>
      <c r="D57" s="55">
        <f t="shared" si="4"/>
        <v>2013</v>
      </c>
      <c r="F57" s="77">
        <v>0.8030157004899231</v>
      </c>
      <c r="H57" s="78">
        <v>0.62639223201003513</v>
      </c>
      <c r="I57" s="78">
        <v>8.6957288025813234E-2</v>
      </c>
      <c r="J57" s="78">
        <v>8.9666180454074776E-2</v>
      </c>
      <c r="K57" s="34"/>
      <c r="L57" s="34"/>
      <c r="M57" s="34"/>
      <c r="N57" s="34"/>
      <c r="O57" s="34"/>
      <c r="P57" s="34"/>
      <c r="Q57" s="34"/>
    </row>
    <row r="58" spans="1:19" s="28" customFormat="1" ht="16.399999999999999" customHeight="1" x14ac:dyDescent="0.25">
      <c r="A58" s="27"/>
      <c r="D58" s="55">
        <f t="shared" si="4"/>
        <v>2014</v>
      </c>
      <c r="F58" s="75">
        <v>1.0948513114909788</v>
      </c>
      <c r="H58" s="76">
        <v>0.82946437563256425</v>
      </c>
      <c r="I58" s="76">
        <v>0.11930543093412541</v>
      </c>
      <c r="J58" s="76">
        <v>0.14608150492428926</v>
      </c>
      <c r="K58" s="34"/>
      <c r="L58" s="34"/>
      <c r="M58" s="34"/>
      <c r="N58" s="34"/>
      <c r="O58" s="34"/>
      <c r="P58" s="34"/>
      <c r="Q58" s="34"/>
    </row>
    <row r="59" spans="1:19" s="28" customFormat="1" ht="16.399999999999999" customHeight="1" x14ac:dyDescent="0.25">
      <c r="A59" s="27"/>
      <c r="D59" s="55">
        <f t="shared" si="4"/>
        <v>2015</v>
      </c>
      <c r="F59" s="77">
        <v>1.0812637483048013</v>
      </c>
      <c r="H59" s="78">
        <v>0.72405393114650785</v>
      </c>
      <c r="I59" s="78">
        <v>0.1726888671573352</v>
      </c>
      <c r="J59" s="78">
        <v>0.18452095000095828</v>
      </c>
    </row>
    <row r="60" spans="1:19" s="28" customFormat="1" ht="16.399999999999999" customHeight="1" x14ac:dyDescent="0.25">
      <c r="A60" s="54"/>
      <c r="D60" s="55">
        <f t="shared" si="4"/>
        <v>2016</v>
      </c>
      <c r="F60" s="75">
        <v>1.2698234117800371</v>
      </c>
      <c r="H60" s="76">
        <v>0.72402065752083422</v>
      </c>
      <c r="I60" s="76">
        <v>0.24661854093726393</v>
      </c>
      <c r="J60" s="76">
        <v>0.29918421332193906</v>
      </c>
    </row>
    <row r="61" spans="1:19" s="28" customFormat="1" ht="15.65" customHeight="1" x14ac:dyDescent="0.25">
      <c r="D61" s="55">
        <f t="shared" si="4"/>
        <v>2017</v>
      </c>
      <c r="F61" s="77">
        <v>1.3021635613040703</v>
      </c>
      <c r="H61" s="78">
        <v>0.65045300172311316</v>
      </c>
      <c r="I61" s="78">
        <v>0.26960958139946017</v>
      </c>
      <c r="J61" s="78">
        <v>0.38210097818149713</v>
      </c>
    </row>
    <row r="62" spans="1:19" s="28" customFormat="1" ht="18.649999999999999" customHeight="1" x14ac:dyDescent="0.25">
      <c r="D62" s="27">
        <f>D61+1</f>
        <v>2018</v>
      </c>
      <c r="F62" s="75">
        <v>1.2511853147123995</v>
      </c>
      <c r="H62" s="76">
        <v>0.49120167337773413</v>
      </c>
      <c r="I62" s="76">
        <v>0.25286177174270069</v>
      </c>
      <c r="J62" s="76">
        <v>0.50712186959196459</v>
      </c>
    </row>
    <row r="63" spans="1:19" s="28" customFormat="1" ht="18.649999999999999" customHeight="1" x14ac:dyDescent="0.25">
      <c r="D63" s="27">
        <f>D62+1</f>
        <v>2019</v>
      </c>
      <c r="F63" s="77">
        <v>1.0753593188394921</v>
      </c>
      <c r="H63" s="78">
        <v>0.26373126870748054</v>
      </c>
      <c r="I63" s="78">
        <v>0.19473694404834524</v>
      </c>
      <c r="J63" s="78">
        <v>0.61689110608366649</v>
      </c>
    </row>
    <row r="64" spans="1:19" s="28" customFormat="1" ht="18.649999999999999" customHeight="1" x14ac:dyDescent="0.25">
      <c r="D64" s="27">
        <f t="shared" ref="D64:D65" si="5">D63+1</f>
        <v>2020</v>
      </c>
      <c r="F64" s="75">
        <v>0.93556732877022408</v>
      </c>
      <c r="H64" s="76">
        <v>0.11364917498140246</v>
      </c>
      <c r="I64" s="76">
        <v>0.14183120253142334</v>
      </c>
      <c r="J64" s="76">
        <v>0.68008695125739838</v>
      </c>
    </row>
    <row r="65" spans="1:10" s="28" customFormat="1" ht="18.649999999999999" customHeight="1" x14ac:dyDescent="0.25">
      <c r="D65" s="27">
        <f t="shared" si="5"/>
        <v>2021</v>
      </c>
      <c r="F65" s="77">
        <v>0.89917292499288259</v>
      </c>
      <c r="H65" s="78">
        <v>5.4101029623854435E-2</v>
      </c>
      <c r="I65" s="78">
        <v>8.2395693298388084E-2</v>
      </c>
      <c r="J65" s="78">
        <v>0.76267620207064002</v>
      </c>
    </row>
    <row r="66" spans="1:10" s="28" customFormat="1" ht="18.649999999999999" customHeight="1" x14ac:dyDescent="0.25">
      <c r="D66" s="27">
        <f>D65+1</f>
        <v>2022</v>
      </c>
      <c r="F66" s="79">
        <v>0.87473193766710533</v>
      </c>
      <c r="H66" s="80">
        <v>7.5802628328113216E-3</v>
      </c>
      <c r="I66" s="80">
        <v>3.7689576172985795E-2</v>
      </c>
      <c r="J66" s="80">
        <v>0.82946209866130816</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13</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FE947-50B0-4F6D-873D-1E590EDA35D6}">
  <sheetPr codeName="WTemplate13">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30</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Corporate Solutions</v>
      </c>
      <c r="H5" s="10"/>
      <c r="I5" s="10"/>
      <c r="J5" s="11"/>
      <c r="K5" s="12"/>
      <c r="L5" s="13"/>
      <c r="M5" s="12"/>
      <c r="N5" s="12"/>
      <c r="O5" s="10"/>
      <c r="P5" s="10"/>
      <c r="Q5" s="10"/>
      <c r="R5" s="10"/>
      <c r="S5" s="10"/>
      <c r="T5" s="10"/>
      <c r="Z5" s="14" t="str">
        <f>B1</f>
        <v>Liability Corporate Solutions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813.04997691663777</v>
      </c>
      <c r="C12" s="28">
        <f>+IF(I51="",J51*F12, IF(J51="", I51*F12,(I51+J51)*F12))</f>
        <v>19.4280291395396</v>
      </c>
      <c r="D12" s="27">
        <v>2007</v>
      </c>
      <c r="F12" s="29">
        <v>813.04997713602972</v>
      </c>
      <c r="H12" s="30">
        <v>2.6663403124511698E-2</v>
      </c>
      <c r="I12" s="31">
        <v>0.20568412152952847</v>
      </c>
      <c r="J12" s="31">
        <v>0.34332164284999211</v>
      </c>
      <c r="K12" s="31">
        <v>0.60328191971924894</v>
      </c>
      <c r="L12" s="31">
        <v>0.64891000249971453</v>
      </c>
      <c r="M12" s="31">
        <v>0.66134119111417411</v>
      </c>
      <c r="N12" s="31">
        <v>0.68103783306163623</v>
      </c>
      <c r="O12" s="31">
        <v>0.83763755216363611</v>
      </c>
      <c r="P12" s="31">
        <v>0.90521734535928577</v>
      </c>
      <c r="Q12" s="31">
        <v>0.93056077156625039</v>
      </c>
      <c r="R12" s="31">
        <v>0.9428693176433155</v>
      </c>
      <c r="S12" s="32">
        <v>0.94435201502295385</v>
      </c>
      <c r="T12" s="32">
        <v>0.98566002653479012</v>
      </c>
      <c r="U12" s="32">
        <v>0.98691101896228706</v>
      </c>
      <c r="V12" s="32">
        <v>0.914123760798495</v>
      </c>
      <c r="W12" s="33">
        <v>0.92375369857942125</v>
      </c>
      <c r="X12" s="34"/>
      <c r="Y12" s="34"/>
    </row>
    <row r="13" spans="1:42" s="28" customFormat="1" ht="16.399999999999999" customHeight="1" x14ac:dyDescent="0.25">
      <c r="A13" s="27"/>
      <c r="B13" s="28">
        <v>651.16243332617159</v>
      </c>
      <c r="C13" s="28">
        <f t="shared" ref="C13:C26" si="1">+IF(I52="",J52*F13, IF(J52="", I52*F13,(I52+J52)*F13))</f>
        <v>11.944351616567801</v>
      </c>
      <c r="D13" s="27">
        <f>D12+1</f>
        <v>2008</v>
      </c>
      <c r="F13" s="35">
        <v>651.16243335345075</v>
      </c>
      <c r="H13" s="36">
        <v>3.0786568909015471E-2</v>
      </c>
      <c r="I13" s="34">
        <v>0.179056703033525</v>
      </c>
      <c r="J13" s="34">
        <v>0.32437743498732435</v>
      </c>
      <c r="K13" s="34">
        <v>0.38988819563964638</v>
      </c>
      <c r="L13" s="34">
        <v>0.42410633375297668</v>
      </c>
      <c r="M13" s="34">
        <v>0.52853459833446692</v>
      </c>
      <c r="N13" s="34">
        <v>0.58087814966467932</v>
      </c>
      <c r="O13" s="34">
        <v>0.6007501184645565</v>
      </c>
      <c r="P13" s="34">
        <v>0.63385672096615764</v>
      </c>
      <c r="Q13" s="34">
        <v>0.68024195536001053</v>
      </c>
      <c r="R13" s="34">
        <v>0.62963699802393713</v>
      </c>
      <c r="S13" s="34">
        <v>0.64298354249198186</v>
      </c>
      <c r="T13" s="34">
        <v>0.644859639556006</v>
      </c>
      <c r="U13" s="34">
        <v>0.6384780015014373</v>
      </c>
      <c r="V13" s="37">
        <v>0.63959166217374941</v>
      </c>
      <c r="W13" s="34"/>
      <c r="X13" s="34"/>
      <c r="Y13" s="34"/>
    </row>
    <row r="14" spans="1:42" s="28" customFormat="1" ht="16.399999999999999" customHeight="1" x14ac:dyDescent="0.25">
      <c r="A14" s="27"/>
      <c r="B14" s="28">
        <v>513.61263366338085</v>
      </c>
      <c r="C14" s="28">
        <f t="shared" si="1"/>
        <v>22.903165432163892</v>
      </c>
      <c r="D14" s="27">
        <f>D13+1</f>
        <v>2009</v>
      </c>
      <c r="F14" s="38">
        <v>513.61263364073079</v>
      </c>
      <c r="H14" s="39">
        <v>3.1340885009032121E-2</v>
      </c>
      <c r="I14" s="40">
        <v>0.27405507058615552</v>
      </c>
      <c r="J14" s="40">
        <v>0.42829138477504436</v>
      </c>
      <c r="K14" s="40">
        <v>0.52846142149219777</v>
      </c>
      <c r="L14" s="40">
        <v>0.59302282294851738</v>
      </c>
      <c r="M14" s="40">
        <v>0.68789944593791241</v>
      </c>
      <c r="N14" s="40">
        <v>0.7021881160272595</v>
      </c>
      <c r="O14" s="40">
        <v>0.71968046271662989</v>
      </c>
      <c r="P14" s="40">
        <v>0.75971330004772109</v>
      </c>
      <c r="Q14" s="40">
        <v>0.7639449844774735</v>
      </c>
      <c r="R14" s="40">
        <v>0.79477490735732759</v>
      </c>
      <c r="S14" s="40">
        <v>0.79919335710846284</v>
      </c>
      <c r="T14" s="40">
        <v>0.79034741297404043</v>
      </c>
      <c r="U14" s="41">
        <v>0.79059861541156895</v>
      </c>
      <c r="V14" s="34"/>
      <c r="W14" s="34"/>
      <c r="X14" s="34"/>
      <c r="Y14" s="34"/>
    </row>
    <row r="15" spans="1:42" s="28" customFormat="1" ht="16.399999999999999" customHeight="1" x14ac:dyDescent="0.25">
      <c r="A15" s="27"/>
      <c r="B15" s="28">
        <v>524.4163483582571</v>
      </c>
      <c r="C15" s="28">
        <f t="shared" si="1"/>
        <v>13.21244527719762</v>
      </c>
      <c r="D15" s="27">
        <f t="shared" ref="D15:D27" si="2">D14+1</f>
        <v>2010</v>
      </c>
      <c r="F15" s="35">
        <v>524.41634836081448</v>
      </c>
      <c r="H15" s="36">
        <v>7.739255760211089E-2</v>
      </c>
      <c r="I15" s="34">
        <v>0.28874621603906742</v>
      </c>
      <c r="J15" s="34">
        <v>0.45522948398616547</v>
      </c>
      <c r="K15" s="34">
        <v>0.5567401786926196</v>
      </c>
      <c r="L15" s="34">
        <v>0.58340129346853631</v>
      </c>
      <c r="M15" s="34">
        <v>0.70859178791004207</v>
      </c>
      <c r="N15" s="34">
        <v>0.72317791212892579</v>
      </c>
      <c r="O15" s="34">
        <v>0.7297026485437097</v>
      </c>
      <c r="P15" s="34">
        <v>0.7407776312353791</v>
      </c>
      <c r="Q15" s="34">
        <v>0.74718334720231971</v>
      </c>
      <c r="R15" s="34">
        <v>0.75158736428062811</v>
      </c>
      <c r="S15" s="34">
        <v>0.75240107576186044</v>
      </c>
      <c r="T15" s="37">
        <v>0.75429445395403305</v>
      </c>
      <c r="U15" s="34"/>
      <c r="V15" s="34"/>
      <c r="W15" s="34"/>
      <c r="X15" s="34"/>
      <c r="Y15" s="34"/>
    </row>
    <row r="16" spans="1:42" s="28" customFormat="1" ht="16.399999999999999" customHeight="1" x14ac:dyDescent="0.25">
      <c r="A16" s="27"/>
      <c r="B16" s="28">
        <v>540.03171119193519</v>
      </c>
      <c r="C16" s="28">
        <f t="shared" si="1"/>
        <v>30.982043346735136</v>
      </c>
      <c r="D16" s="27">
        <f t="shared" si="2"/>
        <v>2011</v>
      </c>
      <c r="F16" s="38">
        <v>540.03180187937858</v>
      </c>
      <c r="H16" s="39">
        <v>2.1808790821393056E-2</v>
      </c>
      <c r="I16" s="40">
        <v>0.14087541862256087</v>
      </c>
      <c r="J16" s="40">
        <v>0.2327170965735027</v>
      </c>
      <c r="K16" s="40">
        <v>0.34670838131390569</v>
      </c>
      <c r="L16" s="40">
        <v>0.40665275371032816</v>
      </c>
      <c r="M16" s="40">
        <v>0.43639469018059407</v>
      </c>
      <c r="N16" s="40">
        <v>0.49612904870743796</v>
      </c>
      <c r="O16" s="40">
        <v>0.52639554675720646</v>
      </c>
      <c r="P16" s="40">
        <v>0.54362798522420541</v>
      </c>
      <c r="Q16" s="40">
        <v>0.55413492355244931</v>
      </c>
      <c r="R16" s="40">
        <v>0.54901466785156283</v>
      </c>
      <c r="S16" s="42">
        <v>0.57554609428727788</v>
      </c>
      <c r="T16" s="34"/>
      <c r="U16" s="34"/>
      <c r="V16" s="34"/>
      <c r="W16" s="34"/>
      <c r="X16" s="34"/>
      <c r="Y16" s="34"/>
    </row>
    <row r="17" spans="1:25" s="28" customFormat="1" ht="16.399999999999999" customHeight="1" x14ac:dyDescent="0.25">
      <c r="A17" s="27"/>
      <c r="B17" s="28">
        <v>674.71949338195134</v>
      </c>
      <c r="C17" s="28">
        <f t="shared" si="1"/>
        <v>83.079786638438563</v>
      </c>
      <c r="D17" s="27">
        <f t="shared" si="2"/>
        <v>2012</v>
      </c>
      <c r="F17" s="35">
        <v>674.49532163917445</v>
      </c>
      <c r="H17" s="36">
        <v>1.7796492629886102E-2</v>
      </c>
      <c r="I17" s="34">
        <v>0.11646881577917337</v>
      </c>
      <c r="J17" s="34">
        <v>0.27199727682310371</v>
      </c>
      <c r="K17" s="34">
        <v>0.49761957272042823</v>
      </c>
      <c r="L17" s="34">
        <v>0.61660392157341071</v>
      </c>
      <c r="M17" s="34">
        <v>0.77172483205367204</v>
      </c>
      <c r="N17" s="34">
        <v>0.83775555210991648</v>
      </c>
      <c r="O17" s="34">
        <v>0.95750180508441207</v>
      </c>
      <c r="P17" s="34">
        <v>0.9963134897071575</v>
      </c>
      <c r="Q17" s="34">
        <v>1.0645008427908524</v>
      </c>
      <c r="R17" s="37">
        <v>1.0809632268615248</v>
      </c>
      <c r="S17" s="34" t="s">
        <v>16</v>
      </c>
      <c r="T17" s="34"/>
      <c r="U17" s="34"/>
      <c r="V17" s="34"/>
      <c r="W17" s="34"/>
      <c r="X17" s="34"/>
      <c r="Y17" s="34"/>
    </row>
    <row r="18" spans="1:25" s="28" customFormat="1" ht="16.399999999999999" customHeight="1" x14ac:dyDescent="0.25">
      <c r="A18" s="27"/>
      <c r="B18" s="28">
        <v>784.30003025063456</v>
      </c>
      <c r="C18" s="28">
        <f t="shared" si="1"/>
        <v>135.45578014718865</v>
      </c>
      <c r="D18" s="27">
        <f t="shared" si="2"/>
        <v>2013</v>
      </c>
      <c r="F18" s="38">
        <v>783.74987185026043</v>
      </c>
      <c r="H18" s="39">
        <v>1.4553066775556475E-2</v>
      </c>
      <c r="I18" s="40">
        <v>0.10757971242766673</v>
      </c>
      <c r="J18" s="40">
        <v>0.20629721314211197</v>
      </c>
      <c r="K18" s="40">
        <v>0.29651396393056706</v>
      </c>
      <c r="L18" s="40">
        <v>0.36935217083942418</v>
      </c>
      <c r="M18" s="40">
        <v>0.41266579406302523</v>
      </c>
      <c r="N18" s="40">
        <v>0.46557305773435909</v>
      </c>
      <c r="O18" s="40">
        <v>0.48418217851959988</v>
      </c>
      <c r="P18" s="40">
        <v>0.54394790061911513</v>
      </c>
      <c r="Q18" s="42">
        <v>0.55142443355305104</v>
      </c>
      <c r="R18" s="34" t="s">
        <v>16</v>
      </c>
      <c r="S18" s="34" t="s">
        <v>16</v>
      </c>
      <c r="T18" s="34"/>
      <c r="U18" s="34"/>
      <c r="V18" s="34"/>
      <c r="W18" s="34"/>
      <c r="X18" s="34"/>
      <c r="Y18" s="34"/>
    </row>
    <row r="19" spans="1:25" s="28" customFormat="1" ht="16.399999999999999" customHeight="1" x14ac:dyDescent="0.25">
      <c r="A19" s="27"/>
      <c r="B19" s="28">
        <v>844.11785360418173</v>
      </c>
      <c r="C19" s="28">
        <f t="shared" si="1"/>
        <v>166.10362858057633</v>
      </c>
      <c r="D19" s="27">
        <f t="shared" si="2"/>
        <v>2014</v>
      </c>
      <c r="F19" s="35">
        <v>843.74396184167824</v>
      </c>
      <c r="H19" s="36">
        <v>1.4464496810822521E-2</v>
      </c>
      <c r="I19" s="34">
        <v>0.11004815149101005</v>
      </c>
      <c r="J19" s="34">
        <v>0.26585535374952751</v>
      </c>
      <c r="K19" s="34">
        <v>0.40732523509222002</v>
      </c>
      <c r="L19" s="34">
        <v>0.49022968391724631</v>
      </c>
      <c r="M19" s="34">
        <v>0.59114682549415687</v>
      </c>
      <c r="N19" s="34">
        <v>0.63014362879308461</v>
      </c>
      <c r="O19" s="34">
        <v>0.65293256592388826</v>
      </c>
      <c r="P19" s="37">
        <v>0.69196173475521705</v>
      </c>
      <c r="Q19" s="34" t="s">
        <v>16</v>
      </c>
      <c r="R19" s="34" t="s">
        <v>16</v>
      </c>
      <c r="S19" s="34" t="s">
        <v>16</v>
      </c>
      <c r="T19" s="34"/>
      <c r="U19" s="34"/>
      <c r="V19" s="34"/>
      <c r="W19" s="34"/>
      <c r="X19" s="34"/>
      <c r="Y19" s="34"/>
    </row>
    <row r="20" spans="1:25" s="28" customFormat="1" ht="16.399999999999999" customHeight="1" x14ac:dyDescent="0.25">
      <c r="A20" s="27"/>
      <c r="B20" s="28">
        <v>900.94770381136857</v>
      </c>
      <c r="C20" s="28">
        <f t="shared" si="1"/>
        <v>254.96717975769297</v>
      </c>
      <c r="D20" s="27">
        <f t="shared" si="2"/>
        <v>2015</v>
      </c>
      <c r="F20" s="38">
        <v>898.78409678061541</v>
      </c>
      <c r="H20" s="39">
        <v>3.6412380120867525E-2</v>
      </c>
      <c r="I20" s="40">
        <v>0.24116739053259501</v>
      </c>
      <c r="J20" s="40">
        <v>0.46838387066066056</v>
      </c>
      <c r="K20" s="40">
        <v>0.61428596249330147</v>
      </c>
      <c r="L20" s="40">
        <v>0.8762417047968436</v>
      </c>
      <c r="M20" s="40">
        <v>0.85112703613411811</v>
      </c>
      <c r="N20" s="40">
        <v>0.92255079430184705</v>
      </c>
      <c r="O20" s="42">
        <v>0.95774037614707508</v>
      </c>
      <c r="P20" s="34" t="s">
        <v>16</v>
      </c>
      <c r="Q20" s="34" t="s">
        <v>16</v>
      </c>
      <c r="R20" s="34" t="s">
        <v>16</v>
      </c>
      <c r="S20" s="34" t="s">
        <v>16</v>
      </c>
      <c r="T20" s="34"/>
      <c r="U20" s="34"/>
      <c r="V20" s="34"/>
      <c r="W20" s="34"/>
      <c r="X20" s="34"/>
      <c r="Y20" s="34"/>
    </row>
    <row r="21" spans="1:25" s="28" customFormat="1" ht="16.399999999999999" customHeight="1" x14ac:dyDescent="0.25">
      <c r="A21" s="27"/>
      <c r="B21" s="28">
        <v>974.97589910818238</v>
      </c>
      <c r="C21" s="28">
        <f t="shared" si="1"/>
        <v>345.7427783751603</v>
      </c>
      <c r="D21" s="27">
        <f t="shared" si="2"/>
        <v>2016</v>
      </c>
      <c r="F21" s="35">
        <v>973.48678182294771</v>
      </c>
      <c r="H21" s="36">
        <v>1.2699748753040875E-2</v>
      </c>
      <c r="I21" s="34">
        <v>0.14724178452777509</v>
      </c>
      <c r="J21" s="34">
        <v>0.33356788795181969</v>
      </c>
      <c r="K21" s="34">
        <v>0.58962910568277493</v>
      </c>
      <c r="L21" s="34">
        <v>0.73280910431428126</v>
      </c>
      <c r="M21" s="34">
        <v>0.85969759458318817</v>
      </c>
      <c r="N21" s="43">
        <v>0.9149093407161456</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986.87605187978068</v>
      </c>
      <c r="C22" s="28">
        <f t="shared" si="1"/>
        <v>424.25516036272035</v>
      </c>
      <c r="D22" s="27">
        <f t="shared" si="2"/>
        <v>2017</v>
      </c>
      <c r="F22" s="38">
        <v>979.79576252594325</v>
      </c>
      <c r="H22" s="39">
        <v>3.9950730923198494E-2</v>
      </c>
      <c r="I22" s="40">
        <v>0.24484249682178882</v>
      </c>
      <c r="J22" s="40">
        <v>0.48323900756873783</v>
      </c>
      <c r="K22" s="40">
        <v>0.63799134722840534</v>
      </c>
      <c r="L22" s="40">
        <v>0.72257430669484013</v>
      </c>
      <c r="M22" s="42">
        <v>0.82040525147467913</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1115.5112205625119</v>
      </c>
      <c r="C23" s="28">
        <f t="shared" si="1"/>
        <v>716.63612951732796</v>
      </c>
      <c r="D23" s="27">
        <f t="shared" si="2"/>
        <v>2018</v>
      </c>
      <c r="F23" s="46">
        <v>1099.6354943704077</v>
      </c>
      <c r="H23" s="36">
        <v>6.6073766746787124E-2</v>
      </c>
      <c r="I23" s="34">
        <v>0.32435125793266484</v>
      </c>
      <c r="J23" s="34">
        <v>0.49363023268281481</v>
      </c>
      <c r="K23" s="34">
        <v>0.67958260204243515</v>
      </c>
      <c r="L23" s="37">
        <v>0.83540364441067139</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1080.0937662793283</v>
      </c>
      <c r="C24" s="28">
        <f t="shared" si="1"/>
        <v>726.06334929872935</v>
      </c>
      <c r="D24" s="27">
        <f t="shared" si="2"/>
        <v>2019</v>
      </c>
      <c r="F24" s="38">
        <v>1052.4081030459452</v>
      </c>
      <c r="H24" s="40">
        <v>6.3793043356765208E-2</v>
      </c>
      <c r="I24" s="40">
        <v>0.18470570907343709</v>
      </c>
      <c r="J24" s="40">
        <v>0.3518397129728385</v>
      </c>
      <c r="K24" s="42">
        <v>0.50760902387196638</v>
      </c>
      <c r="L24" s="34"/>
      <c r="M24" s="34"/>
      <c r="N24" s="34"/>
      <c r="O24" s="34"/>
      <c r="P24" s="34"/>
      <c r="Q24" s="34"/>
      <c r="R24" s="34"/>
      <c r="S24" s="34"/>
      <c r="U24" s="44"/>
      <c r="V24" s="44"/>
      <c r="W24" s="44"/>
      <c r="X24" s="44"/>
      <c r="Y24" s="44"/>
    </row>
    <row r="25" spans="1:25" s="28" customFormat="1" ht="16.399999999999999" customHeight="1" x14ac:dyDescent="0.25">
      <c r="A25" s="27"/>
      <c r="B25" s="28">
        <v>1169.9521981280686</v>
      </c>
      <c r="C25" s="28">
        <f t="shared" si="1"/>
        <v>693.88857735555837</v>
      </c>
      <c r="D25" s="27">
        <f t="shared" si="2"/>
        <v>2020</v>
      </c>
      <c r="F25" s="35">
        <v>1128.7313347032559</v>
      </c>
      <c r="H25" s="36">
        <v>7.3509183913251994E-2</v>
      </c>
      <c r="I25" s="34">
        <v>0.17609174617390155</v>
      </c>
      <c r="J25" s="37">
        <v>0.29305478141854446</v>
      </c>
      <c r="K25" s="34"/>
      <c r="L25" s="34"/>
      <c r="M25" s="34"/>
      <c r="N25" s="34"/>
      <c r="O25" s="34"/>
      <c r="P25" s="34"/>
      <c r="Q25" s="34"/>
      <c r="R25" s="34"/>
      <c r="S25" s="34"/>
      <c r="U25" s="44"/>
      <c r="V25" s="44"/>
      <c r="W25" s="44"/>
      <c r="X25" s="44"/>
      <c r="Y25" s="44"/>
    </row>
    <row r="26" spans="1:25" s="28" customFormat="1" ht="16.399999999999999" customHeight="1" x14ac:dyDescent="0.25">
      <c r="A26" s="27"/>
      <c r="B26" s="28">
        <v>1536.5140661006833</v>
      </c>
      <c r="C26" s="28">
        <f t="shared" si="1"/>
        <v>822.61052623576109</v>
      </c>
      <c r="D26" s="27">
        <f t="shared" si="2"/>
        <v>2021</v>
      </c>
      <c r="F26" s="38">
        <v>1365.6501564606108</v>
      </c>
      <c r="H26" s="47">
        <v>2.5105995498508674E-2</v>
      </c>
      <c r="I26" s="42">
        <v>0.1534041845396838</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1384.4156347016703</v>
      </c>
      <c r="C27" s="28">
        <f>+IF(I66="",J66*F27, IF(J66="", I66*F27,(I66+J66)*F27))</f>
        <v>446.01363019676791</v>
      </c>
      <c r="D27" s="27">
        <f t="shared" si="2"/>
        <v>2022</v>
      </c>
      <c r="F27" s="48">
        <v>721.3582511169335</v>
      </c>
      <c r="H27" s="49">
        <v>7.7631656832958695E-2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813.04997713602972</v>
      </c>
      <c r="G31" s="17"/>
      <c r="H31" s="30">
        <v>3.2580854341971591E-3</v>
      </c>
      <c r="I31" s="31">
        <v>4.7635047317243932E-2</v>
      </c>
      <c r="J31" s="31">
        <v>0.2070088701701277</v>
      </c>
      <c r="K31" s="31">
        <v>0.30789657111488944</v>
      </c>
      <c r="L31" s="31">
        <v>0.51062795482719692</v>
      </c>
      <c r="M31" s="31">
        <v>0.55449777495543762</v>
      </c>
      <c r="N31" s="31">
        <v>0.62845901737633114</v>
      </c>
      <c r="O31" s="31">
        <v>0.66732252424244276</v>
      </c>
      <c r="P31" s="31">
        <v>0.77349187949180798</v>
      </c>
      <c r="Q31" s="31">
        <v>0.8030246034305617</v>
      </c>
      <c r="R31" s="31">
        <v>0.81819232543174669</v>
      </c>
      <c r="S31" s="31">
        <v>0.82429676325236056</v>
      </c>
      <c r="T31" s="31">
        <v>0.89945406173442166</v>
      </c>
      <c r="U31" s="31">
        <v>0.90189714290003831</v>
      </c>
      <c r="V31" s="59">
        <v>0.90305032989257772</v>
      </c>
      <c r="W31" s="60">
        <v>0.90520249405993181</v>
      </c>
    </row>
    <row r="32" spans="1:25" s="54" customFormat="1" ht="19.399999999999999" customHeight="1" x14ac:dyDescent="0.25">
      <c r="D32" s="27">
        <f>D31+1</f>
        <v>2008</v>
      </c>
      <c r="E32" s="57"/>
      <c r="F32" s="61">
        <v>651.16243335345075</v>
      </c>
      <c r="G32" s="17"/>
      <c r="H32" s="36">
        <v>7.9338357525705061E-3</v>
      </c>
      <c r="I32" s="34">
        <v>4.8792120727768909E-2</v>
      </c>
      <c r="J32" s="34">
        <v>0.13303513525140392</v>
      </c>
      <c r="K32" s="34">
        <v>0.21355420129982683</v>
      </c>
      <c r="L32" s="34">
        <v>0.28690783953658205</v>
      </c>
      <c r="M32" s="34">
        <v>0.43966774313691737</v>
      </c>
      <c r="N32" s="34">
        <v>0.49025328474678753</v>
      </c>
      <c r="O32" s="34">
        <v>0.51490310593162925</v>
      </c>
      <c r="P32" s="34">
        <v>0.54824859917231805</v>
      </c>
      <c r="Q32" s="34">
        <v>0.5784362036920716</v>
      </c>
      <c r="R32" s="34">
        <v>0.54312275363852358</v>
      </c>
      <c r="S32" s="34">
        <v>0.61427030489089274</v>
      </c>
      <c r="T32" s="34">
        <v>0.61998006628155744</v>
      </c>
      <c r="U32" s="34">
        <v>0.62345407948502296</v>
      </c>
      <c r="V32" s="37">
        <v>0.62934179364717258</v>
      </c>
    </row>
    <row r="33" spans="1:21" s="54" customFormat="1" ht="16.399999999999999" customHeight="1" x14ac:dyDescent="0.25">
      <c r="D33" s="27">
        <f>D32+1</f>
        <v>2009</v>
      </c>
      <c r="F33" s="62">
        <v>513.61263364073079</v>
      </c>
      <c r="G33" s="17"/>
      <c r="H33" s="39">
        <v>6.4543120456314659E-3</v>
      </c>
      <c r="I33" s="40">
        <v>5.7630223165099553E-2</v>
      </c>
      <c r="J33" s="40">
        <v>0.24384362219406361</v>
      </c>
      <c r="K33" s="40">
        <v>0.36409996157558944</v>
      </c>
      <c r="L33" s="40">
        <v>0.45569110042101429</v>
      </c>
      <c r="M33" s="40">
        <v>0.56908640765857621</v>
      </c>
      <c r="N33" s="40">
        <v>0.61603292654885422</v>
      </c>
      <c r="O33" s="40">
        <v>0.64054850258601559</v>
      </c>
      <c r="P33" s="40">
        <v>0.65635092089520009</v>
      </c>
      <c r="Q33" s="40">
        <v>0.67503999316440855</v>
      </c>
      <c r="R33" s="40">
        <v>0.6856474132935193</v>
      </c>
      <c r="S33" s="40">
        <v>0.74349311970975418</v>
      </c>
      <c r="T33" s="40">
        <v>0.75865432269896871</v>
      </c>
      <c r="U33" s="41">
        <v>0.76054461667133455</v>
      </c>
    </row>
    <row r="34" spans="1:21" s="54" customFormat="1" ht="16.399999999999999" customHeight="1" x14ac:dyDescent="0.25">
      <c r="D34" s="27">
        <f t="shared" ref="D34:D46" si="3">D33+1</f>
        <v>2010</v>
      </c>
      <c r="F34" s="61">
        <v>524.41634836081448</v>
      </c>
      <c r="G34" s="17"/>
      <c r="H34" s="36">
        <v>9.8695643883670164E-3</v>
      </c>
      <c r="I34" s="34">
        <v>8.7767587475292994E-2</v>
      </c>
      <c r="J34" s="34">
        <v>0.27141894418916851</v>
      </c>
      <c r="K34" s="34">
        <v>0.37918789812355491</v>
      </c>
      <c r="L34" s="34">
        <v>0.51160495723142851</v>
      </c>
      <c r="M34" s="34">
        <v>0.65072830050974384</v>
      </c>
      <c r="N34" s="34">
        <v>0.68835848035042979</v>
      </c>
      <c r="O34" s="34">
        <v>0.70664746424994118</v>
      </c>
      <c r="P34" s="34">
        <v>0.72602369500290875</v>
      </c>
      <c r="Q34" s="34">
        <v>0.73462116492571328</v>
      </c>
      <c r="R34" s="34">
        <v>0.74282340003310043</v>
      </c>
      <c r="S34" s="34">
        <v>0.74623068265759385</v>
      </c>
      <c r="T34" s="63">
        <v>0.74870172717590322</v>
      </c>
    </row>
    <row r="35" spans="1:21" s="54" customFormat="1" ht="16.399999999999999" customHeight="1" x14ac:dyDescent="0.25">
      <c r="A35" s="27"/>
      <c r="D35" s="27">
        <f t="shared" si="3"/>
        <v>2011</v>
      </c>
      <c r="F35" s="62">
        <v>540.03180187937858</v>
      </c>
      <c r="G35" s="17"/>
      <c r="H35" s="39">
        <v>5.7525874524874503E-3</v>
      </c>
      <c r="I35" s="40">
        <v>4.8706367595741512E-2</v>
      </c>
      <c r="J35" s="40">
        <v>0.12530235098593251</v>
      </c>
      <c r="K35" s="40">
        <v>0.21753964750297705</v>
      </c>
      <c r="L35" s="40">
        <v>0.32539840294118061</v>
      </c>
      <c r="M35" s="40">
        <v>0.3768812996319596</v>
      </c>
      <c r="N35" s="40">
        <v>0.44740537540524994</v>
      </c>
      <c r="O35" s="40">
        <v>0.47538869732502886</v>
      </c>
      <c r="P35" s="40">
        <v>0.51612952617609598</v>
      </c>
      <c r="Q35" s="40">
        <v>0.52145603416743314</v>
      </c>
      <c r="R35" s="40">
        <v>0.53797295608555051</v>
      </c>
      <c r="S35" s="40">
        <v>0.54942985011254353</v>
      </c>
    </row>
    <row r="36" spans="1:21" s="54" customFormat="1" ht="16.399999999999999" customHeight="1" x14ac:dyDescent="0.25">
      <c r="A36" s="27"/>
      <c r="D36" s="27">
        <f t="shared" si="3"/>
        <v>2012</v>
      </c>
      <c r="F36" s="61">
        <v>674.49532163917445</v>
      </c>
      <c r="G36" s="17"/>
      <c r="H36" s="36">
        <v>3.9900847290467159E-3</v>
      </c>
      <c r="I36" s="34">
        <v>4.4985030733065826E-2</v>
      </c>
      <c r="J36" s="34">
        <v>0.12630407971881266</v>
      </c>
      <c r="K36" s="34">
        <v>0.30598484629740436</v>
      </c>
      <c r="L36" s="34">
        <v>0.52687229228497667</v>
      </c>
      <c r="M36" s="34">
        <v>0.66240895841806346</v>
      </c>
      <c r="N36" s="34">
        <v>0.76642263475867833</v>
      </c>
      <c r="O36" s="34">
        <v>0.83582219240271327</v>
      </c>
      <c r="P36" s="34">
        <v>0.93236104928554042</v>
      </c>
      <c r="Q36" s="34">
        <v>0.94543328356144041</v>
      </c>
      <c r="R36" s="37">
        <v>1.0200307711428669</v>
      </c>
      <c r="S36" s="34" t="s">
        <v>16</v>
      </c>
    </row>
    <row r="37" spans="1:21" s="54" customFormat="1" ht="16.399999999999999" customHeight="1" x14ac:dyDescent="0.25">
      <c r="A37" s="27"/>
      <c r="D37" s="27">
        <f t="shared" si="3"/>
        <v>2013</v>
      </c>
      <c r="F37" s="62">
        <v>783.74987185026043</v>
      </c>
      <c r="G37" s="17"/>
      <c r="H37" s="39">
        <v>2.7933176047096444E-3</v>
      </c>
      <c r="I37" s="40">
        <v>3.4914439939820657E-2</v>
      </c>
      <c r="J37" s="40">
        <v>0.11012705335884286</v>
      </c>
      <c r="K37" s="40">
        <v>0.20929746434293645</v>
      </c>
      <c r="L37" s="40">
        <v>0.30718279618594274</v>
      </c>
      <c r="M37" s="40">
        <v>0.36332867897170701</v>
      </c>
      <c r="N37" s="40">
        <v>0.41603744167112616</v>
      </c>
      <c r="O37" s="40">
        <v>0.4376486092550681</v>
      </c>
      <c r="P37" s="40">
        <v>0.46430046624447735</v>
      </c>
      <c r="Q37" s="42">
        <v>0.47495154445053622</v>
      </c>
      <c r="R37" s="34" t="s">
        <v>16</v>
      </c>
      <c r="S37" s="34" t="s">
        <v>16</v>
      </c>
    </row>
    <row r="38" spans="1:21" s="54" customFormat="1" ht="16.399999999999999" customHeight="1" x14ac:dyDescent="0.25">
      <c r="A38" s="27"/>
      <c r="D38" s="27">
        <f t="shared" si="3"/>
        <v>2014</v>
      </c>
      <c r="F38" s="61">
        <v>843.74396184167824</v>
      </c>
      <c r="G38" s="17"/>
      <c r="H38" s="36">
        <v>2.7785206689223334E-3</v>
      </c>
      <c r="I38" s="34">
        <v>2.9217461771388328E-2</v>
      </c>
      <c r="J38" s="34">
        <v>0.10661993222750087</v>
      </c>
      <c r="K38" s="34">
        <v>0.25662644639459109</v>
      </c>
      <c r="L38" s="34">
        <v>0.38020741676566905</v>
      </c>
      <c r="M38" s="34">
        <v>0.49964069942489819</v>
      </c>
      <c r="N38" s="34">
        <v>0.55739316967237396</v>
      </c>
      <c r="O38" s="34">
        <v>0.60492837640905217</v>
      </c>
      <c r="P38" s="37">
        <v>0.62320424258611706</v>
      </c>
      <c r="Q38" s="34" t="s">
        <v>16</v>
      </c>
      <c r="R38" s="34" t="s">
        <v>16</v>
      </c>
      <c r="S38" s="34" t="s">
        <v>16</v>
      </c>
    </row>
    <row r="39" spans="1:21" s="54" customFormat="1" ht="16.399999999999999" customHeight="1" x14ac:dyDescent="0.25">
      <c r="A39" s="27"/>
      <c r="D39" s="27">
        <f t="shared" si="3"/>
        <v>2015</v>
      </c>
      <c r="F39" s="62">
        <v>898.78409678061541</v>
      </c>
      <c r="G39" s="17"/>
      <c r="H39" s="39">
        <v>2.0342736267298439E-3</v>
      </c>
      <c r="I39" s="40">
        <v>7.4081359724085485E-2</v>
      </c>
      <c r="J39" s="40">
        <v>0.22543815907462539</v>
      </c>
      <c r="K39" s="40">
        <v>0.40944501808150302</v>
      </c>
      <c r="L39" s="40">
        <v>0.52123631290159544</v>
      </c>
      <c r="M39" s="40">
        <v>0.68650308838011043</v>
      </c>
      <c r="N39" s="40">
        <v>0.76447533140470625</v>
      </c>
      <c r="O39" s="42">
        <v>0.82993006316206608</v>
      </c>
      <c r="P39" s="34" t="s">
        <v>16</v>
      </c>
      <c r="Q39" s="34" t="s">
        <v>16</v>
      </c>
      <c r="R39" s="34" t="s">
        <v>16</v>
      </c>
      <c r="S39" s="34" t="s">
        <v>16</v>
      </c>
    </row>
    <row r="40" spans="1:21" s="54" customFormat="1" ht="16.399999999999999" customHeight="1" x14ac:dyDescent="0.25">
      <c r="A40" s="27"/>
      <c r="D40" s="27">
        <f t="shared" si="3"/>
        <v>2016</v>
      </c>
      <c r="F40" s="61">
        <v>973.48678182294771</v>
      </c>
      <c r="G40" s="17"/>
      <c r="H40" s="36">
        <v>2.2070487349396457E-3</v>
      </c>
      <c r="I40" s="34">
        <v>5.6329052547031654E-2</v>
      </c>
      <c r="J40" s="34">
        <v>0.14797375892097464</v>
      </c>
      <c r="K40" s="64">
        <v>0.34324793089693911</v>
      </c>
      <c r="L40" s="34">
        <v>0.45015451160747644</v>
      </c>
      <c r="M40" s="34">
        <v>0.62998473620624496</v>
      </c>
      <c r="N40" s="37">
        <v>0.7751875610965</v>
      </c>
      <c r="O40" s="34" t="s">
        <v>16</v>
      </c>
      <c r="P40" s="34" t="s">
        <v>16</v>
      </c>
      <c r="Q40" s="34" t="s">
        <v>16</v>
      </c>
      <c r="R40" s="34" t="s">
        <v>16</v>
      </c>
      <c r="S40" s="34" t="s">
        <v>16</v>
      </c>
    </row>
    <row r="41" spans="1:21" s="54" customFormat="1" ht="15.65" customHeight="1" x14ac:dyDescent="0.25">
      <c r="A41" s="27"/>
      <c r="D41" s="27">
        <f t="shared" si="3"/>
        <v>2017</v>
      </c>
      <c r="F41" s="62">
        <v>979.79576252594325</v>
      </c>
      <c r="G41" s="17"/>
      <c r="H41" s="39">
        <v>2.5867423342518757E-3</v>
      </c>
      <c r="I41" s="40">
        <v>3.8056311537805268E-2</v>
      </c>
      <c r="J41" s="40">
        <v>0.21804148457115741</v>
      </c>
      <c r="K41" s="40">
        <v>0.44527818224510857</v>
      </c>
      <c r="L41" s="40">
        <v>0.52293400180878324</v>
      </c>
      <c r="M41" s="42">
        <v>0.63702039162095869</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1099.6354943704077</v>
      </c>
      <c r="G42" s="17"/>
      <c r="H42" s="66">
        <v>4.6366448553014673E-3</v>
      </c>
      <c r="I42" s="34">
        <v>0.14791769689329082</v>
      </c>
      <c r="J42" s="34">
        <v>0.26792967722463396</v>
      </c>
      <c r="K42" s="34">
        <v>0.39237942973929335</v>
      </c>
      <c r="L42" s="37">
        <v>0.51975662239532783</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1052.4081030459452</v>
      </c>
      <c r="G43" s="17"/>
      <c r="H43" s="40">
        <v>8.8987932560426215E-3</v>
      </c>
      <c r="I43" s="40">
        <v>6.3525319686801376E-2</v>
      </c>
      <c r="J43" s="40">
        <v>0.15187326057470921</v>
      </c>
      <c r="K43" s="40">
        <v>0.26963874011142619</v>
      </c>
      <c r="L43" s="34"/>
      <c r="M43" s="34"/>
      <c r="N43" s="34"/>
      <c r="O43" s="34"/>
      <c r="P43" s="34"/>
      <c r="Q43" s="34"/>
      <c r="R43" s="34"/>
      <c r="S43" s="34"/>
    </row>
    <row r="44" spans="1:21" s="54" customFormat="1" ht="18.649999999999999" customHeight="1" x14ac:dyDescent="0.25">
      <c r="A44" s="27"/>
      <c r="D44" s="27">
        <f t="shared" si="3"/>
        <v>2020</v>
      </c>
      <c r="E44" s="65"/>
      <c r="F44" s="61">
        <v>1128.7313347032559</v>
      </c>
      <c r="G44" s="17"/>
      <c r="H44" s="67">
        <v>6.0820875552626847E-3</v>
      </c>
      <c r="I44" s="34">
        <v>5.4077048255768763E-2</v>
      </c>
      <c r="J44" s="37">
        <v>0.12055077387295671</v>
      </c>
      <c r="K44" s="34"/>
      <c r="L44" s="34"/>
      <c r="M44" s="34"/>
      <c r="N44" s="34"/>
      <c r="O44" s="34"/>
      <c r="P44" s="34"/>
      <c r="Q44" s="34"/>
      <c r="R44" s="34"/>
      <c r="S44" s="34"/>
    </row>
    <row r="45" spans="1:21" s="54" customFormat="1" ht="18.649999999999999" customHeight="1" x14ac:dyDescent="0.25">
      <c r="A45" s="27"/>
      <c r="D45" s="27">
        <f t="shared" si="3"/>
        <v>2021</v>
      </c>
      <c r="E45" s="65"/>
      <c r="F45" s="62">
        <v>1365.6501564606108</v>
      </c>
      <c r="G45" s="17"/>
      <c r="H45" s="47">
        <v>1.1327598548252131E-2</v>
      </c>
      <c r="I45" s="42">
        <v>5.8091675324423206E-2</v>
      </c>
      <c r="J45" s="34"/>
      <c r="K45" s="34"/>
      <c r="L45" s="34"/>
      <c r="M45" s="34"/>
      <c r="N45" s="34"/>
      <c r="O45" s="34"/>
      <c r="P45" s="34"/>
      <c r="Q45" s="34"/>
      <c r="R45" s="34"/>
      <c r="S45" s="34"/>
    </row>
    <row r="46" spans="1:21" s="54" customFormat="1" ht="18.649999999999999" customHeight="1" x14ac:dyDescent="0.25">
      <c r="A46" s="27"/>
      <c r="D46" s="27">
        <f t="shared" si="3"/>
        <v>2022</v>
      </c>
      <c r="E46" s="65"/>
      <c r="F46" s="68">
        <v>721.3582511169335</v>
      </c>
      <c r="G46" s="17"/>
      <c r="H46" s="69">
        <v>1.5670123497547091E-2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0.92909773996839939</v>
      </c>
      <c r="H51" s="74">
        <v>0.90520249405993147</v>
      </c>
      <c r="I51" s="74">
        <v>1.855120451948945E-2</v>
      </c>
      <c r="J51" s="74">
        <v>5.3440413889784101E-3</v>
      </c>
      <c r="K51" s="34"/>
      <c r="L51" s="34"/>
      <c r="M51" s="34"/>
      <c r="N51" s="34"/>
      <c r="O51" s="34"/>
      <c r="P51" s="34"/>
      <c r="Q51" s="34"/>
    </row>
    <row r="52" spans="1:19" s="28" customFormat="1" ht="16.399999999999999" customHeight="1" x14ac:dyDescent="0.25">
      <c r="A52" s="27"/>
      <c r="D52" s="55">
        <f>D51+1</f>
        <v>2008</v>
      </c>
      <c r="F52" s="75">
        <v>0.64768491512464343</v>
      </c>
      <c r="H52" s="76">
        <v>0.62934179364717269</v>
      </c>
      <c r="I52" s="76">
        <v>1.0249868526576788E-2</v>
      </c>
      <c r="J52" s="76">
        <v>8.0932529508939647E-3</v>
      </c>
      <c r="K52" s="34"/>
      <c r="L52" s="34"/>
      <c r="M52" s="34"/>
      <c r="N52" s="34"/>
      <c r="O52" s="34"/>
      <c r="P52" s="34"/>
      <c r="Q52" s="34"/>
    </row>
    <row r="53" spans="1:19" s="28" customFormat="1" ht="16.399999999999999" customHeight="1" x14ac:dyDescent="0.25">
      <c r="A53" s="27"/>
      <c r="D53" s="55">
        <f>D52+1</f>
        <v>2009</v>
      </c>
      <c r="F53" s="77">
        <v>0.80513691041967062</v>
      </c>
      <c r="H53" s="78">
        <v>0.76054461667133477</v>
      </c>
      <c r="I53" s="78">
        <v>3.0053998740234678E-2</v>
      </c>
      <c r="J53" s="78">
        <v>1.4538295008101214E-2</v>
      </c>
      <c r="K53" s="34"/>
      <c r="L53" s="34"/>
      <c r="M53" s="34"/>
      <c r="N53" s="34"/>
      <c r="O53" s="34"/>
      <c r="P53" s="34"/>
      <c r="Q53" s="34"/>
    </row>
    <row r="54" spans="1:19" s="28" customFormat="1" ht="16.399999999999999" customHeight="1" x14ac:dyDescent="0.25">
      <c r="A54" s="27"/>
      <c r="D54" s="55">
        <f t="shared" ref="D54:D61" si="4">D53+1</f>
        <v>2010</v>
      </c>
      <c r="F54" s="75">
        <v>0.77389629885258004</v>
      </c>
      <c r="H54" s="76">
        <v>0.74870172717590333</v>
      </c>
      <c r="I54" s="76">
        <v>5.5927267781298116E-3</v>
      </c>
      <c r="J54" s="76">
        <v>1.9601844898546928E-2</v>
      </c>
      <c r="K54" s="34"/>
      <c r="L54" s="34"/>
      <c r="M54" s="34"/>
      <c r="N54" s="34"/>
      <c r="O54" s="34"/>
      <c r="P54" s="34"/>
      <c r="Q54" s="34"/>
    </row>
    <row r="55" spans="1:19" s="28" customFormat="1" ht="16.399999999999999" customHeight="1" x14ac:dyDescent="0.25">
      <c r="A55" s="27"/>
      <c r="D55" s="55">
        <f t="shared" si="4"/>
        <v>2011</v>
      </c>
      <c r="F55" s="77">
        <v>0.60680062575744753</v>
      </c>
      <c r="H55" s="78">
        <v>0.54942985011254353</v>
      </c>
      <c r="I55" s="78">
        <v>2.6116244174734456E-2</v>
      </c>
      <c r="J55" s="78">
        <v>3.1254531470169655E-2</v>
      </c>
      <c r="K55" s="34"/>
      <c r="L55" s="34"/>
      <c r="M55" s="34"/>
      <c r="N55" s="34"/>
      <c r="O55" s="34"/>
      <c r="P55" s="34"/>
      <c r="Q55" s="34"/>
    </row>
    <row r="56" spans="1:19" s="28" customFormat="1" ht="16.399999999999999" customHeight="1" x14ac:dyDescent="0.25">
      <c r="A56" s="27"/>
      <c r="D56" s="55">
        <f t="shared" si="4"/>
        <v>2012</v>
      </c>
      <c r="F56" s="75">
        <v>1.1432040296860644</v>
      </c>
      <c r="H56" s="76">
        <v>1.0200307711428678</v>
      </c>
      <c r="I56" s="76">
        <v>6.0932455718657588E-2</v>
      </c>
      <c r="J56" s="76">
        <v>6.2240802824538977E-2</v>
      </c>
      <c r="K56" s="34"/>
      <c r="L56" s="34"/>
      <c r="M56" s="34"/>
      <c r="N56" s="34"/>
      <c r="O56" s="34"/>
      <c r="P56" s="34"/>
      <c r="Q56" s="34"/>
    </row>
    <row r="57" spans="1:19" s="28" customFormat="1" ht="16.399999999999999" customHeight="1" x14ac:dyDescent="0.25">
      <c r="A57" s="27"/>
      <c r="D57" s="55">
        <f t="shared" si="4"/>
        <v>2013</v>
      </c>
      <c r="F57" s="77">
        <v>0.64778191420537545</v>
      </c>
      <c r="H57" s="78">
        <v>0.47495154445053595</v>
      </c>
      <c r="I57" s="78">
        <v>7.647288910251486E-2</v>
      </c>
      <c r="J57" s="78">
        <v>9.635748065232469E-2</v>
      </c>
      <c r="K57" s="34"/>
      <c r="L57" s="34"/>
      <c r="M57" s="34"/>
      <c r="N57" s="34"/>
      <c r="O57" s="34"/>
      <c r="P57" s="34"/>
      <c r="Q57" s="34"/>
    </row>
    <row r="58" spans="1:19" s="28" customFormat="1" ht="16.399999999999999" customHeight="1" x14ac:dyDescent="0.25">
      <c r="A58" s="27"/>
      <c r="D58" s="55">
        <f t="shared" si="4"/>
        <v>2014</v>
      </c>
      <c r="F58" s="75">
        <v>0.82006921121713938</v>
      </c>
      <c r="H58" s="76">
        <v>0.62320424258611717</v>
      </c>
      <c r="I58" s="76">
        <v>6.8757492169099876E-2</v>
      </c>
      <c r="J58" s="76">
        <v>0.12810747646192225</v>
      </c>
      <c r="K58" s="34"/>
      <c r="L58" s="34"/>
      <c r="M58" s="34"/>
      <c r="N58" s="34"/>
      <c r="O58" s="34"/>
      <c r="P58" s="34"/>
      <c r="Q58" s="34"/>
    </row>
    <row r="59" spans="1:19" s="28" customFormat="1" ht="16.399999999999999" customHeight="1" x14ac:dyDescent="0.25">
      <c r="A59" s="27"/>
      <c r="D59" s="55">
        <f t="shared" si="4"/>
        <v>2015</v>
      </c>
      <c r="F59" s="77">
        <v>1.1136101824153646</v>
      </c>
      <c r="H59" s="78">
        <v>0.8299300631620663</v>
      </c>
      <c r="I59" s="78">
        <v>0.12781031298500883</v>
      </c>
      <c r="J59" s="78">
        <v>0.15586980626828942</v>
      </c>
    </row>
    <row r="60" spans="1:19" s="28" customFormat="1" ht="16.399999999999999" customHeight="1" x14ac:dyDescent="0.25">
      <c r="A60" s="54"/>
      <c r="D60" s="55">
        <f t="shared" si="4"/>
        <v>2016</v>
      </c>
      <c r="F60" s="75">
        <v>1.1303467526036757</v>
      </c>
      <c r="H60" s="76">
        <v>0.77518756109650011</v>
      </c>
      <c r="I60" s="76">
        <v>0.13972177961964558</v>
      </c>
      <c r="J60" s="76">
        <v>0.21543741188752999</v>
      </c>
    </row>
    <row r="61" spans="1:19" s="28" customFormat="1" ht="15.65" customHeight="1" x14ac:dyDescent="0.25">
      <c r="D61" s="55">
        <f t="shared" si="4"/>
        <v>2017</v>
      </c>
      <c r="F61" s="77">
        <v>1.0700240609458569</v>
      </c>
      <c r="H61" s="78">
        <v>0.63702039162095847</v>
      </c>
      <c r="I61" s="78">
        <v>0.18338485985372038</v>
      </c>
      <c r="J61" s="78">
        <v>0.24961880947117812</v>
      </c>
    </row>
    <row r="62" spans="1:19" s="28" customFormat="1" ht="18.649999999999999" customHeight="1" x14ac:dyDescent="0.25">
      <c r="D62" s="27">
        <f>D61+1</f>
        <v>2018</v>
      </c>
      <c r="F62" s="75">
        <v>1.1714599669910164</v>
      </c>
      <c r="H62" s="76">
        <v>0.51975662239532805</v>
      </c>
      <c r="I62" s="76">
        <v>0.31564702201534334</v>
      </c>
      <c r="J62" s="76">
        <v>0.33605632258034507</v>
      </c>
    </row>
    <row r="63" spans="1:19" s="28" customFormat="1" ht="18.649999999999999" customHeight="1" x14ac:dyDescent="0.25">
      <c r="D63" s="27">
        <f>D62+1</f>
        <v>2019</v>
      </c>
      <c r="F63" s="77">
        <v>0.95954539058030008</v>
      </c>
      <c r="H63" s="78">
        <v>0.26963874011142619</v>
      </c>
      <c r="I63" s="78">
        <v>0.23797028376054033</v>
      </c>
      <c r="J63" s="78">
        <v>0.45193636670833348</v>
      </c>
    </row>
    <row r="64" spans="1:19" s="28" customFormat="1" ht="18.649999999999999" customHeight="1" x14ac:dyDescent="0.25">
      <c r="D64" s="27">
        <f t="shared" ref="D64:D65" si="5">D63+1</f>
        <v>2020</v>
      </c>
      <c r="F64" s="75">
        <v>0.73530165038510931</v>
      </c>
      <c r="H64" s="76">
        <v>0.12055077387295672</v>
      </c>
      <c r="I64" s="76">
        <v>0.1725040075455877</v>
      </c>
      <c r="J64" s="76">
        <v>0.44224686896656484</v>
      </c>
    </row>
    <row r="65" spans="1:10" s="28" customFormat="1" ht="18.649999999999999" customHeight="1" x14ac:dyDescent="0.25">
      <c r="D65" s="27">
        <f t="shared" si="5"/>
        <v>2021</v>
      </c>
      <c r="F65" s="77">
        <v>0.66044984322281164</v>
      </c>
      <c r="H65" s="78">
        <v>5.8091675324423192E-2</v>
      </c>
      <c r="I65" s="78">
        <v>9.5312509215260577E-2</v>
      </c>
      <c r="J65" s="78">
        <v>0.5070456586831279</v>
      </c>
    </row>
    <row r="66" spans="1:10" s="28" customFormat="1" ht="18.649999999999999" customHeight="1" x14ac:dyDescent="0.25">
      <c r="D66" s="27">
        <f>D65+1</f>
        <v>2022</v>
      </c>
      <c r="F66" s="79">
        <v>0.6339671063159612</v>
      </c>
      <c r="H66" s="80">
        <v>1.5670123497547091E-2</v>
      </c>
      <c r="I66" s="80">
        <v>6.1961533335411607E-2</v>
      </c>
      <c r="J66" s="80">
        <v>0.55633544948300251</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C1962-3D4C-4A94-BF1F-63751FA933A6}">
  <sheetPr codeName="WTemplate14">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31</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Liability NP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818.88480595435954</v>
      </c>
      <c r="C12" s="28">
        <f>+IF(I51="",J51*F12, IF(J51="", I51*F12,(I51+J51)*F12))</f>
        <v>82.431669313746482</v>
      </c>
      <c r="D12" s="27">
        <v>2007</v>
      </c>
      <c r="F12" s="29">
        <v>818.88346190457821</v>
      </c>
      <c r="H12" s="30">
        <v>2.0363086163202183E-2</v>
      </c>
      <c r="I12" s="31">
        <v>0.13078443399840073</v>
      </c>
      <c r="J12" s="31">
        <v>0.27719718903575769</v>
      </c>
      <c r="K12" s="31">
        <v>0.29164071326819835</v>
      </c>
      <c r="L12" s="31">
        <v>0.34134304999351078</v>
      </c>
      <c r="M12" s="31">
        <v>0.37019182212276514</v>
      </c>
      <c r="N12" s="31">
        <v>0.37862070756191318</v>
      </c>
      <c r="O12" s="31">
        <v>0.40466586011103184</v>
      </c>
      <c r="P12" s="31">
        <v>0.44891636961390063</v>
      </c>
      <c r="Q12" s="31">
        <v>0.49762595469033366</v>
      </c>
      <c r="R12" s="31">
        <v>0.50599569302164327</v>
      </c>
      <c r="S12" s="32">
        <v>0.52155893011950005</v>
      </c>
      <c r="T12" s="32">
        <v>0.54225802802688217</v>
      </c>
      <c r="U12" s="32">
        <v>0.53817689711202454</v>
      </c>
      <c r="V12" s="32">
        <v>0.54423486733385018</v>
      </c>
      <c r="W12" s="33">
        <v>0.54503819629812444</v>
      </c>
      <c r="X12" s="34"/>
      <c r="Y12" s="34"/>
    </row>
    <row r="13" spans="1:42" s="28" customFormat="1" ht="16.399999999999999" customHeight="1" x14ac:dyDescent="0.25">
      <c r="A13" s="27"/>
      <c r="B13" s="28">
        <v>644.32576090393047</v>
      </c>
      <c r="C13" s="28">
        <f t="shared" ref="C13:C26" si="1">+IF(I52="",J52*F13, IF(J52="", I52*F13,(I52+J52)*F13))</f>
        <v>47.347299376646056</v>
      </c>
      <c r="D13" s="27">
        <f>D12+1</f>
        <v>2008</v>
      </c>
      <c r="F13" s="35">
        <v>643.88116879425411</v>
      </c>
      <c r="H13" s="36">
        <v>4.4747030222753587E-2</v>
      </c>
      <c r="I13" s="34">
        <v>0.12680689715221413</v>
      </c>
      <c r="J13" s="34">
        <v>0.23347158538414559</v>
      </c>
      <c r="K13" s="34">
        <v>0.32993610465888712</v>
      </c>
      <c r="L13" s="34">
        <v>0.37800209720702088</v>
      </c>
      <c r="M13" s="34">
        <v>0.4486363592499652</v>
      </c>
      <c r="N13" s="34">
        <v>0.50047859369415815</v>
      </c>
      <c r="O13" s="34">
        <v>0.50007087060850208</v>
      </c>
      <c r="P13" s="34">
        <v>0.50363326358821081</v>
      </c>
      <c r="Q13" s="34">
        <v>0.50873168834562654</v>
      </c>
      <c r="R13" s="34">
        <v>0.52354175740778219</v>
      </c>
      <c r="S13" s="34">
        <v>0.56450362729339887</v>
      </c>
      <c r="T13" s="34">
        <v>0.55101062941555179</v>
      </c>
      <c r="U13" s="34">
        <v>0.55540305018097791</v>
      </c>
      <c r="V13" s="37">
        <v>0.55852292421875316</v>
      </c>
      <c r="W13" s="34"/>
      <c r="X13" s="34"/>
      <c r="Y13" s="34"/>
    </row>
    <row r="14" spans="1:42" s="28" customFormat="1" ht="16.399999999999999" customHeight="1" x14ac:dyDescent="0.25">
      <c r="A14" s="27"/>
      <c r="B14" s="28">
        <v>510.29201644434852</v>
      </c>
      <c r="C14" s="28">
        <f t="shared" si="1"/>
        <v>89.638611382236945</v>
      </c>
      <c r="D14" s="27">
        <f>D13+1</f>
        <v>2009</v>
      </c>
      <c r="F14" s="38">
        <v>510.44040628031206</v>
      </c>
      <c r="H14" s="39">
        <v>1.8080847930883069E-2</v>
      </c>
      <c r="I14" s="40">
        <v>7.9412717215665285E-2</v>
      </c>
      <c r="J14" s="40">
        <v>0.17539491711762906</v>
      </c>
      <c r="K14" s="40">
        <v>0.28424946048016009</v>
      </c>
      <c r="L14" s="40">
        <v>0.35032431948995113</v>
      </c>
      <c r="M14" s="40">
        <v>0.39089367681969905</v>
      </c>
      <c r="N14" s="40">
        <v>0.40647563771851758</v>
      </c>
      <c r="O14" s="40">
        <v>0.44837721182595219</v>
      </c>
      <c r="P14" s="40">
        <v>0.47882824822201886</v>
      </c>
      <c r="Q14" s="40">
        <v>0.50695653157055354</v>
      </c>
      <c r="R14" s="40">
        <v>0.51286888066175007</v>
      </c>
      <c r="S14" s="40">
        <v>0.50620917087592721</v>
      </c>
      <c r="T14" s="40">
        <v>0.5554564800779852</v>
      </c>
      <c r="U14" s="41">
        <v>0.55983650956443209</v>
      </c>
      <c r="V14" s="34"/>
      <c r="W14" s="34"/>
      <c r="X14" s="34"/>
      <c r="Y14" s="34"/>
    </row>
    <row r="15" spans="1:42" s="28" customFormat="1" ht="16.399999999999999" customHeight="1" x14ac:dyDescent="0.25">
      <c r="A15" s="27"/>
      <c r="B15" s="28">
        <v>513.02588013964305</v>
      </c>
      <c r="C15" s="28">
        <f t="shared" si="1"/>
        <v>38.661342043376735</v>
      </c>
      <c r="D15" s="27">
        <f t="shared" ref="D15:D27" si="2">D14+1</f>
        <v>2010</v>
      </c>
      <c r="F15" s="35">
        <v>512.66879655825142</v>
      </c>
      <c r="H15" s="36">
        <v>3.2129214609671324E-2</v>
      </c>
      <c r="I15" s="34">
        <v>6.9510185566983601E-2</v>
      </c>
      <c r="J15" s="34">
        <v>0.1685300591685211</v>
      </c>
      <c r="K15" s="34">
        <v>0.25608863645749175</v>
      </c>
      <c r="L15" s="34">
        <v>0.34610048401538496</v>
      </c>
      <c r="M15" s="34">
        <v>0.40574942972682271</v>
      </c>
      <c r="N15" s="34">
        <v>0.41664170755879548</v>
      </c>
      <c r="O15" s="34">
        <v>0.43815685702184654</v>
      </c>
      <c r="P15" s="34">
        <v>0.44571045837759149</v>
      </c>
      <c r="Q15" s="34">
        <v>0.46495248763357105</v>
      </c>
      <c r="R15" s="34">
        <v>0.5128619162751904</v>
      </c>
      <c r="S15" s="34">
        <v>0.51902509270291353</v>
      </c>
      <c r="T15" s="37">
        <v>0.49447566984065083</v>
      </c>
      <c r="U15" s="34"/>
      <c r="V15" s="34"/>
      <c r="W15" s="34"/>
      <c r="X15" s="34"/>
      <c r="Y15" s="34"/>
    </row>
    <row r="16" spans="1:42" s="28" customFormat="1" ht="16.399999999999999" customHeight="1" x14ac:dyDescent="0.25">
      <c r="A16" s="27"/>
      <c r="B16" s="28">
        <v>523.06261704530527</v>
      </c>
      <c r="C16" s="28">
        <f t="shared" si="1"/>
        <v>54.459329268307847</v>
      </c>
      <c r="D16" s="27">
        <f t="shared" si="2"/>
        <v>2011</v>
      </c>
      <c r="F16" s="38">
        <v>523.02457012508592</v>
      </c>
      <c r="H16" s="39">
        <v>2.6877203960350468E-2</v>
      </c>
      <c r="I16" s="40">
        <v>7.4629469778255131E-2</v>
      </c>
      <c r="J16" s="40">
        <v>0.16067019968667409</v>
      </c>
      <c r="K16" s="40">
        <v>0.21434429099457258</v>
      </c>
      <c r="L16" s="40">
        <v>0.26742483661820526</v>
      </c>
      <c r="M16" s="40">
        <v>0.32596325268979354</v>
      </c>
      <c r="N16" s="40">
        <v>0.36265101388752713</v>
      </c>
      <c r="O16" s="40">
        <v>0.40883129007345892</v>
      </c>
      <c r="P16" s="40">
        <v>0.44448513126705502</v>
      </c>
      <c r="Q16" s="40">
        <v>0.44874591801578023</v>
      </c>
      <c r="R16" s="40">
        <v>0.46106921553276398</v>
      </c>
      <c r="S16" s="42">
        <v>0.43544994465824888</v>
      </c>
      <c r="T16" s="34"/>
      <c r="U16" s="34"/>
      <c r="V16" s="34"/>
      <c r="W16" s="34"/>
      <c r="X16" s="34"/>
      <c r="Y16" s="34"/>
    </row>
    <row r="17" spans="1:25" s="28" customFormat="1" ht="16.399999999999999" customHeight="1" x14ac:dyDescent="0.25">
      <c r="A17" s="27"/>
      <c r="B17" s="28">
        <v>526.80839204306756</v>
      </c>
      <c r="C17" s="28">
        <f t="shared" si="1"/>
        <v>88.759438135045045</v>
      </c>
      <c r="D17" s="27">
        <f t="shared" si="2"/>
        <v>2012</v>
      </c>
      <c r="F17" s="35">
        <v>526.8819604422431</v>
      </c>
      <c r="H17" s="36">
        <v>1.7844013188145255E-2</v>
      </c>
      <c r="I17" s="34">
        <v>6.7599443529609921E-2</v>
      </c>
      <c r="J17" s="34">
        <v>0.15019303826923186</v>
      </c>
      <c r="K17" s="34">
        <v>0.2033501361079697</v>
      </c>
      <c r="L17" s="34">
        <v>0.2663795139529252</v>
      </c>
      <c r="M17" s="34">
        <v>0.33240391696477389</v>
      </c>
      <c r="N17" s="34">
        <v>0.37893766559730901</v>
      </c>
      <c r="O17" s="34">
        <v>0.41537409710059275</v>
      </c>
      <c r="P17" s="34">
        <v>0.43952839484033401</v>
      </c>
      <c r="Q17" s="34">
        <v>0.45436335512537596</v>
      </c>
      <c r="R17" s="37">
        <v>0.46235822955933059</v>
      </c>
      <c r="S17" s="34" t="s">
        <v>16</v>
      </c>
      <c r="T17" s="34"/>
      <c r="U17" s="34"/>
      <c r="V17" s="34"/>
      <c r="W17" s="34"/>
      <c r="X17" s="34"/>
      <c r="Y17" s="34"/>
    </row>
    <row r="18" spans="1:25" s="28" customFormat="1" ht="16.399999999999999" customHeight="1" x14ac:dyDescent="0.25">
      <c r="A18" s="27"/>
      <c r="B18" s="28">
        <v>575.60573659589033</v>
      </c>
      <c r="C18" s="28">
        <f t="shared" si="1"/>
        <v>93.098279827723829</v>
      </c>
      <c r="D18" s="27">
        <f t="shared" si="2"/>
        <v>2013</v>
      </c>
      <c r="F18" s="38">
        <v>575.72927598765261</v>
      </c>
      <c r="H18" s="39">
        <v>5.9568305384977406E-2</v>
      </c>
      <c r="I18" s="40">
        <v>0.11163860534869449</v>
      </c>
      <c r="J18" s="40">
        <v>0.15515979671473398</v>
      </c>
      <c r="K18" s="40">
        <v>0.21329431506131744</v>
      </c>
      <c r="L18" s="40">
        <v>0.28315402669138923</v>
      </c>
      <c r="M18" s="40">
        <v>0.31722194109384144</v>
      </c>
      <c r="N18" s="40">
        <v>0.38690538747130798</v>
      </c>
      <c r="O18" s="40">
        <v>0.39930544438181831</v>
      </c>
      <c r="P18" s="40">
        <v>0.41535510682015647</v>
      </c>
      <c r="Q18" s="42">
        <v>0.43898462466402466</v>
      </c>
      <c r="R18" s="34" t="s">
        <v>16</v>
      </c>
      <c r="S18" s="34" t="s">
        <v>16</v>
      </c>
      <c r="T18" s="34"/>
      <c r="U18" s="34"/>
      <c r="V18" s="34"/>
      <c r="W18" s="34"/>
      <c r="X18" s="34"/>
      <c r="Y18" s="34"/>
    </row>
    <row r="19" spans="1:25" s="28" customFormat="1" ht="16.399999999999999" customHeight="1" x14ac:dyDescent="0.25">
      <c r="A19" s="27"/>
      <c r="B19" s="28">
        <v>568.23052431245674</v>
      </c>
      <c r="C19" s="28">
        <f t="shared" si="1"/>
        <v>143.61116656219278</v>
      </c>
      <c r="D19" s="27">
        <f t="shared" si="2"/>
        <v>2014</v>
      </c>
      <c r="F19" s="35">
        <v>567.62736478521822</v>
      </c>
      <c r="H19" s="36">
        <v>2.5509728572519735E-2</v>
      </c>
      <c r="I19" s="34">
        <v>9.706238168274986E-2</v>
      </c>
      <c r="J19" s="34">
        <v>0.19501476360728048</v>
      </c>
      <c r="K19" s="34">
        <v>0.28330227671121472</v>
      </c>
      <c r="L19" s="34">
        <v>0.38374547996103447</v>
      </c>
      <c r="M19" s="34">
        <v>0.53935445307841223</v>
      </c>
      <c r="N19" s="34">
        <v>0.59054117807684448</v>
      </c>
      <c r="O19" s="34">
        <v>0.60968151280304561</v>
      </c>
      <c r="P19" s="37">
        <v>0.62658569199467318</v>
      </c>
      <c r="Q19" s="34" t="s">
        <v>16</v>
      </c>
      <c r="R19" s="34" t="s">
        <v>16</v>
      </c>
      <c r="S19" s="34" t="s">
        <v>16</v>
      </c>
      <c r="T19" s="34"/>
      <c r="U19" s="34"/>
      <c r="V19" s="34"/>
      <c r="W19" s="34"/>
      <c r="X19" s="34"/>
      <c r="Y19" s="34"/>
    </row>
    <row r="20" spans="1:25" s="28" customFormat="1" ht="16.399999999999999" customHeight="1" x14ac:dyDescent="0.25">
      <c r="A20" s="27"/>
      <c r="B20" s="28">
        <v>538.73448680289914</v>
      </c>
      <c r="C20" s="28">
        <f t="shared" si="1"/>
        <v>228.91541337376435</v>
      </c>
      <c r="D20" s="27">
        <f t="shared" si="2"/>
        <v>2015</v>
      </c>
      <c r="F20" s="38">
        <v>538.29806936549949</v>
      </c>
      <c r="H20" s="39">
        <v>2.8013454673013437E-2</v>
      </c>
      <c r="I20" s="40">
        <v>0.12648978482009582</v>
      </c>
      <c r="J20" s="40">
        <v>0.23606016309128841</v>
      </c>
      <c r="K20" s="40">
        <v>0.3805299748319545</v>
      </c>
      <c r="L20" s="40">
        <v>0.5257676094721685</v>
      </c>
      <c r="M20" s="40">
        <v>0.66275246850487468</v>
      </c>
      <c r="N20" s="40">
        <v>0.66088457785040589</v>
      </c>
      <c r="O20" s="42">
        <v>0.7037602483295351</v>
      </c>
      <c r="P20" s="34" t="s">
        <v>16</v>
      </c>
      <c r="Q20" s="34" t="s">
        <v>16</v>
      </c>
      <c r="R20" s="34" t="s">
        <v>16</v>
      </c>
      <c r="S20" s="34" t="s">
        <v>16</v>
      </c>
      <c r="T20" s="34"/>
      <c r="U20" s="34"/>
      <c r="V20" s="34"/>
      <c r="W20" s="34"/>
      <c r="X20" s="34"/>
      <c r="Y20" s="34"/>
    </row>
    <row r="21" spans="1:25" s="28" customFormat="1" ht="16.399999999999999" customHeight="1" x14ac:dyDescent="0.25">
      <c r="A21" s="27"/>
      <c r="B21" s="28">
        <v>513.51058034527796</v>
      </c>
      <c r="C21" s="28">
        <f t="shared" si="1"/>
        <v>366.93845018772208</v>
      </c>
      <c r="D21" s="27">
        <f t="shared" si="2"/>
        <v>2016</v>
      </c>
      <c r="F21" s="35">
        <v>513.02380311362413</v>
      </c>
      <c r="H21" s="36">
        <v>8.9768727467691836E-2</v>
      </c>
      <c r="I21" s="34">
        <v>0.20401587580829963</v>
      </c>
      <c r="J21" s="34">
        <v>0.34648868372423614</v>
      </c>
      <c r="K21" s="34">
        <v>0.49491126382767525</v>
      </c>
      <c r="L21" s="34">
        <v>0.58200701051692194</v>
      </c>
      <c r="M21" s="34">
        <v>0.73455232691353822</v>
      </c>
      <c r="N21" s="43">
        <v>0.84038539522465505</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530.68492758713796</v>
      </c>
      <c r="C22" s="28">
        <f t="shared" si="1"/>
        <v>293.1850826844352</v>
      </c>
      <c r="D22" s="27">
        <f t="shared" si="2"/>
        <v>2017</v>
      </c>
      <c r="F22" s="38">
        <v>530.06185940083606</v>
      </c>
      <c r="H22" s="39">
        <v>2.8385690106767936E-2</v>
      </c>
      <c r="I22" s="40">
        <v>0.12461728251850283</v>
      </c>
      <c r="J22" s="40">
        <v>0.32777541650314546</v>
      </c>
      <c r="K22" s="40">
        <v>0.4364732525319881</v>
      </c>
      <c r="L22" s="40">
        <v>0.5244403217828012</v>
      </c>
      <c r="M22" s="42">
        <v>0.67766146871063337</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545.05986171079371</v>
      </c>
      <c r="C23" s="28">
        <f t="shared" si="1"/>
        <v>367.53425593965949</v>
      </c>
      <c r="D23" s="27">
        <f t="shared" si="2"/>
        <v>2018</v>
      </c>
      <c r="F23" s="46">
        <v>543.33088004943068</v>
      </c>
      <c r="H23" s="36">
        <v>2.0447066296467253E-2</v>
      </c>
      <c r="I23" s="34">
        <v>0.17934576211490877</v>
      </c>
      <c r="J23" s="34">
        <v>0.31995029352233267</v>
      </c>
      <c r="K23" s="34">
        <v>0.41638639805264138</v>
      </c>
      <c r="L23" s="37">
        <v>0.52145632629853822</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837.58705436270066</v>
      </c>
      <c r="C24" s="28">
        <f t="shared" si="1"/>
        <v>726.71625112107267</v>
      </c>
      <c r="D24" s="27">
        <f t="shared" si="2"/>
        <v>2019</v>
      </c>
      <c r="F24" s="38">
        <v>834.83926974277915</v>
      </c>
      <c r="H24" s="40">
        <v>1.9884768882151502E-2</v>
      </c>
      <c r="I24" s="40">
        <v>8.2867364328643084E-2</v>
      </c>
      <c r="J24" s="40">
        <v>0.16397869038185076</v>
      </c>
      <c r="K24" s="42">
        <v>0.28631845389975386</v>
      </c>
      <c r="L24" s="34"/>
      <c r="M24" s="34"/>
      <c r="N24" s="34"/>
      <c r="O24" s="34"/>
      <c r="P24" s="34"/>
      <c r="Q24" s="34"/>
      <c r="R24" s="34"/>
      <c r="S24" s="34"/>
      <c r="U24" s="44"/>
      <c r="V24" s="44"/>
      <c r="W24" s="44"/>
      <c r="X24" s="44"/>
      <c r="Y24" s="44"/>
    </row>
    <row r="25" spans="1:25" s="28" customFormat="1" ht="16.399999999999999" customHeight="1" x14ac:dyDescent="0.25">
      <c r="A25" s="27"/>
      <c r="B25" s="28">
        <v>846.85548495262594</v>
      </c>
      <c r="C25" s="28">
        <f t="shared" si="1"/>
        <v>623.79753078951887</v>
      </c>
      <c r="D25" s="27">
        <f t="shared" si="2"/>
        <v>2020</v>
      </c>
      <c r="F25" s="35">
        <v>843.49091360510442</v>
      </c>
      <c r="H25" s="36">
        <v>2.2725713060983466E-2</v>
      </c>
      <c r="I25" s="34">
        <v>6.6828509102389411E-2</v>
      </c>
      <c r="J25" s="37">
        <v>0.19963825177781808</v>
      </c>
      <c r="K25" s="34"/>
      <c r="L25" s="34"/>
      <c r="M25" s="34"/>
      <c r="N25" s="34"/>
      <c r="O25" s="34"/>
      <c r="P25" s="34"/>
      <c r="Q25" s="34"/>
      <c r="R25" s="34"/>
      <c r="S25" s="34"/>
      <c r="U25" s="44"/>
      <c r="V25" s="44"/>
      <c r="W25" s="44"/>
      <c r="X25" s="44"/>
      <c r="Y25" s="44"/>
    </row>
    <row r="26" spans="1:25" s="28" customFormat="1" ht="16.399999999999999" customHeight="1" x14ac:dyDescent="0.25">
      <c r="A26" s="27"/>
      <c r="B26" s="28">
        <v>707.17320439087723</v>
      </c>
      <c r="C26" s="28">
        <f t="shared" si="1"/>
        <v>540.31522413107416</v>
      </c>
      <c r="D26" s="27">
        <f t="shared" si="2"/>
        <v>2021</v>
      </c>
      <c r="F26" s="38">
        <v>688.29034662161882</v>
      </c>
      <c r="H26" s="47">
        <v>2.4347936867237883E-2</v>
      </c>
      <c r="I26" s="42">
        <v>0.12207494867439184</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665.82743760482435</v>
      </c>
      <c r="C27" s="28">
        <f>+IF(I66="",J66*F27, IF(J66="", I66*F27,(I66+J66)*F27))</f>
        <v>338.19342655942148</v>
      </c>
      <c r="D27" s="27">
        <f t="shared" si="2"/>
        <v>2022</v>
      </c>
      <c r="F27" s="48">
        <v>455.79063266857179</v>
      </c>
      <c r="H27" s="49">
        <v>4.9563786342872555E-2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818.88346190457821</v>
      </c>
      <c r="G31" s="17"/>
      <c r="H31" s="30">
        <v>5.6752795705548224E-4</v>
      </c>
      <c r="I31" s="31">
        <v>1.3438719769008912E-2</v>
      </c>
      <c r="J31" s="31">
        <v>4.8594011010007106E-2</v>
      </c>
      <c r="K31" s="31">
        <v>0.12158005996903382</v>
      </c>
      <c r="L31" s="31">
        <v>0.18381540972227778</v>
      </c>
      <c r="M31" s="31">
        <v>0.22983205244366067</v>
      </c>
      <c r="N31" s="31">
        <v>0.27312892556114493</v>
      </c>
      <c r="O31" s="31">
        <v>0.30546770723346844</v>
      </c>
      <c r="P31" s="31">
        <v>0.33146583537631696</v>
      </c>
      <c r="Q31" s="31">
        <v>0.35165479721835602</v>
      </c>
      <c r="R31" s="31">
        <v>0.39583633187401462</v>
      </c>
      <c r="S31" s="31">
        <v>0.41417075252288715</v>
      </c>
      <c r="T31" s="31">
        <v>0.44519679321790129</v>
      </c>
      <c r="U31" s="31">
        <v>0.45472520675281369</v>
      </c>
      <c r="V31" s="59">
        <v>0.46727027799515103</v>
      </c>
      <c r="W31" s="60">
        <v>0.47696944096058369</v>
      </c>
    </row>
    <row r="32" spans="1:25" s="54" customFormat="1" ht="19.399999999999999" customHeight="1" x14ac:dyDescent="0.25">
      <c r="D32" s="27">
        <f>D31+1</f>
        <v>2008</v>
      </c>
      <c r="E32" s="57"/>
      <c r="F32" s="61">
        <v>643.88116879425411</v>
      </c>
      <c r="G32" s="17"/>
      <c r="H32" s="36">
        <v>3.8409619829851355E-3</v>
      </c>
      <c r="I32" s="34">
        <v>2.2044917034743736E-2</v>
      </c>
      <c r="J32" s="34">
        <v>6.947725295802884E-2</v>
      </c>
      <c r="K32" s="34">
        <v>0.11283852043977792</v>
      </c>
      <c r="L32" s="34">
        <v>0.17327412147769117</v>
      </c>
      <c r="M32" s="34">
        <v>0.23659813900428617</v>
      </c>
      <c r="N32" s="34">
        <v>0.36091763947055094</v>
      </c>
      <c r="O32" s="34">
        <v>0.39533136039892086</v>
      </c>
      <c r="P32" s="34">
        <v>0.41914585375100616</v>
      </c>
      <c r="Q32" s="34">
        <v>0.43818308779166815</v>
      </c>
      <c r="R32" s="34">
        <v>0.44398465803809906</v>
      </c>
      <c r="S32" s="34">
        <v>0.4799686909671701</v>
      </c>
      <c r="T32" s="34">
        <v>0.50071456656857039</v>
      </c>
      <c r="U32" s="34">
        <v>0.50842694059373927</v>
      </c>
      <c r="V32" s="37">
        <v>0.51478229967089395</v>
      </c>
    </row>
    <row r="33" spans="1:21" s="54" customFormat="1" ht="16.399999999999999" customHeight="1" x14ac:dyDescent="0.25">
      <c r="D33" s="27">
        <f>D32+1</f>
        <v>2009</v>
      </c>
      <c r="F33" s="62">
        <v>510.44040628031206</v>
      </c>
      <c r="G33" s="17"/>
      <c r="H33" s="39">
        <v>9.222386934223261E-4</v>
      </c>
      <c r="I33" s="40">
        <v>1.6134850965734027E-2</v>
      </c>
      <c r="J33" s="40">
        <v>4.9194755666135299E-2</v>
      </c>
      <c r="K33" s="40">
        <v>9.8451530321306019E-2</v>
      </c>
      <c r="L33" s="40">
        <v>0.14527343915733906</v>
      </c>
      <c r="M33" s="40">
        <v>0.24082330285573922</v>
      </c>
      <c r="N33" s="40">
        <v>0.27110567941055713</v>
      </c>
      <c r="O33" s="40">
        <v>0.29050973549057441</v>
      </c>
      <c r="P33" s="40">
        <v>0.31423289634649426</v>
      </c>
      <c r="Q33" s="40">
        <v>0.3260473503959303</v>
      </c>
      <c r="R33" s="40">
        <v>0.34473188431074264</v>
      </c>
      <c r="S33" s="40">
        <v>0.3689332686797866</v>
      </c>
      <c r="T33" s="40">
        <v>0.39036876838905615</v>
      </c>
      <c r="U33" s="41">
        <v>0.41704102391366449</v>
      </c>
    </row>
    <row r="34" spans="1:21" s="54" customFormat="1" ht="16.399999999999999" customHeight="1" x14ac:dyDescent="0.25">
      <c r="D34" s="27">
        <f t="shared" ref="D34:D46" si="3">D33+1</f>
        <v>2010</v>
      </c>
      <c r="F34" s="61">
        <v>512.66879655825142</v>
      </c>
      <c r="G34" s="17"/>
      <c r="H34" s="36">
        <v>5.5260128634867598E-3</v>
      </c>
      <c r="I34" s="34">
        <v>1.6931746316371437E-2</v>
      </c>
      <c r="J34" s="34">
        <v>4.006037126769043E-2</v>
      </c>
      <c r="K34" s="34">
        <v>0.13069194990015742</v>
      </c>
      <c r="L34" s="34">
        <v>0.21323653474988227</v>
      </c>
      <c r="M34" s="34">
        <v>0.2445803127263533</v>
      </c>
      <c r="N34" s="34">
        <v>0.27453900748749993</v>
      </c>
      <c r="O34" s="34">
        <v>0.31025598735115839</v>
      </c>
      <c r="P34" s="34">
        <v>0.3272615867367446</v>
      </c>
      <c r="Q34" s="34">
        <v>0.34435134813104507</v>
      </c>
      <c r="R34" s="34">
        <v>0.39162484451151364</v>
      </c>
      <c r="S34" s="34">
        <v>0.41467620712555098</v>
      </c>
      <c r="T34" s="63">
        <v>0.43014247217929935</v>
      </c>
    </row>
    <row r="35" spans="1:21" s="54" customFormat="1" ht="16.399999999999999" customHeight="1" x14ac:dyDescent="0.25">
      <c r="A35" s="27"/>
      <c r="D35" s="27">
        <f t="shared" si="3"/>
        <v>2011</v>
      </c>
      <c r="F35" s="62">
        <v>523.02457012508592</v>
      </c>
      <c r="G35" s="17"/>
      <c r="H35" s="39">
        <v>3.9004537018718323E-3</v>
      </c>
      <c r="I35" s="40">
        <v>8.8007220609560011E-3</v>
      </c>
      <c r="J35" s="40">
        <v>5.2607510140177338E-2</v>
      </c>
      <c r="K35" s="40">
        <v>0.10982134304840038</v>
      </c>
      <c r="L35" s="40">
        <v>0.17925554534535215</v>
      </c>
      <c r="M35" s="40">
        <v>0.23837527393362071</v>
      </c>
      <c r="N35" s="40">
        <v>0.27511617615506523</v>
      </c>
      <c r="O35" s="40">
        <v>0.31674981194192697</v>
      </c>
      <c r="P35" s="40">
        <v>0.34992758685735698</v>
      </c>
      <c r="Q35" s="40">
        <v>0.35644172994490958</v>
      </c>
      <c r="R35" s="40">
        <v>0.36924196613267202</v>
      </c>
      <c r="S35" s="40">
        <v>0.3773743349356945</v>
      </c>
    </row>
    <row r="36" spans="1:21" s="54" customFormat="1" ht="16.399999999999999" customHeight="1" x14ac:dyDescent="0.25">
      <c r="A36" s="27"/>
      <c r="D36" s="27">
        <f t="shared" si="3"/>
        <v>2012</v>
      </c>
      <c r="F36" s="61">
        <v>526.8819604422431</v>
      </c>
      <c r="G36" s="17"/>
      <c r="H36" s="36">
        <v>2.774771381057497E-4</v>
      </c>
      <c r="I36" s="34">
        <v>1.4865985894748161E-2</v>
      </c>
      <c r="J36" s="34">
        <v>3.4471366166357188E-2</v>
      </c>
      <c r="K36" s="34">
        <v>8.6041950616253707E-2</v>
      </c>
      <c r="L36" s="34">
        <v>0.13916752062675242</v>
      </c>
      <c r="M36" s="34">
        <v>0.19228822934325024</v>
      </c>
      <c r="N36" s="34">
        <v>0.25552585234015729</v>
      </c>
      <c r="O36" s="34">
        <v>0.29164448298785295</v>
      </c>
      <c r="P36" s="34">
        <v>0.31302260399545834</v>
      </c>
      <c r="Q36" s="34">
        <v>0.34837318990975619</v>
      </c>
      <c r="R36" s="37">
        <v>0.35658090245044788</v>
      </c>
      <c r="S36" s="34" t="s">
        <v>16</v>
      </c>
    </row>
    <row r="37" spans="1:21" s="54" customFormat="1" ht="16.399999999999999" customHeight="1" x14ac:dyDescent="0.25">
      <c r="A37" s="27"/>
      <c r="D37" s="27">
        <f t="shared" si="3"/>
        <v>2013</v>
      </c>
      <c r="F37" s="62">
        <v>575.72927598765261</v>
      </c>
      <c r="G37" s="17"/>
      <c r="H37" s="39">
        <v>1.9148849114952453E-3</v>
      </c>
      <c r="I37" s="40">
        <v>1.4299047734897404E-2</v>
      </c>
      <c r="J37" s="40">
        <v>4.4175275548667084E-2</v>
      </c>
      <c r="K37" s="40">
        <v>9.3996606475324707E-2</v>
      </c>
      <c r="L37" s="40">
        <v>0.1412672169157313</v>
      </c>
      <c r="M37" s="40">
        <v>0.17905891117194772</v>
      </c>
      <c r="N37" s="40">
        <v>0.25860632778072967</v>
      </c>
      <c r="O37" s="40">
        <v>0.29091094580599014</v>
      </c>
      <c r="P37" s="40">
        <v>0.31898387342153983</v>
      </c>
      <c r="Q37" s="42">
        <v>0.34632465624268449</v>
      </c>
      <c r="R37" s="34" t="s">
        <v>16</v>
      </c>
      <c r="S37" s="34" t="s">
        <v>16</v>
      </c>
    </row>
    <row r="38" spans="1:21" s="54" customFormat="1" ht="16.399999999999999" customHeight="1" x14ac:dyDescent="0.25">
      <c r="A38" s="27"/>
      <c r="D38" s="27">
        <f t="shared" si="3"/>
        <v>2014</v>
      </c>
      <c r="F38" s="61">
        <v>567.62736478521822</v>
      </c>
      <c r="G38" s="17"/>
      <c r="H38" s="36">
        <v>2.1932864600512263E-3</v>
      </c>
      <c r="I38" s="34">
        <v>1.3691394648800769E-2</v>
      </c>
      <c r="J38" s="34">
        <v>6.3383986894710601E-2</v>
      </c>
      <c r="K38" s="34">
        <v>0.12013798311687356</v>
      </c>
      <c r="L38" s="34">
        <v>0.21215151699182005</v>
      </c>
      <c r="M38" s="34">
        <v>0.32796152431506176</v>
      </c>
      <c r="N38" s="34">
        <v>0.42464825749078194</v>
      </c>
      <c r="O38" s="34">
        <v>0.46119621116962128</v>
      </c>
      <c r="P38" s="37">
        <v>0.50596510825917262</v>
      </c>
      <c r="Q38" s="34" t="s">
        <v>16</v>
      </c>
      <c r="R38" s="34" t="s">
        <v>16</v>
      </c>
      <c r="S38" s="34" t="s">
        <v>16</v>
      </c>
    </row>
    <row r="39" spans="1:21" s="54" customFormat="1" ht="16.399999999999999" customHeight="1" x14ac:dyDescent="0.25">
      <c r="A39" s="27"/>
      <c r="D39" s="27">
        <f t="shared" si="3"/>
        <v>2015</v>
      </c>
      <c r="F39" s="62">
        <v>538.29806936549949</v>
      </c>
      <c r="G39" s="17"/>
      <c r="H39" s="39">
        <v>6.5911760061060072E-4</v>
      </c>
      <c r="I39" s="40">
        <v>1.3847129680546815E-2</v>
      </c>
      <c r="J39" s="40">
        <v>5.0712922069816993E-2</v>
      </c>
      <c r="K39" s="40">
        <v>0.14565234764392335</v>
      </c>
      <c r="L39" s="40">
        <v>0.27258622707692526</v>
      </c>
      <c r="M39" s="40">
        <v>0.35625063067035856</v>
      </c>
      <c r="N39" s="40">
        <v>0.39685958878728955</v>
      </c>
      <c r="O39" s="42">
        <v>0.48367425210618348</v>
      </c>
      <c r="P39" s="34" t="s">
        <v>16</v>
      </c>
      <c r="Q39" s="34" t="s">
        <v>16</v>
      </c>
      <c r="R39" s="34" t="s">
        <v>16</v>
      </c>
      <c r="S39" s="34" t="s">
        <v>16</v>
      </c>
    </row>
    <row r="40" spans="1:21" s="54" customFormat="1" ht="16.399999999999999" customHeight="1" x14ac:dyDescent="0.25">
      <c r="A40" s="27"/>
      <c r="D40" s="27">
        <f t="shared" si="3"/>
        <v>2016</v>
      </c>
      <c r="F40" s="61">
        <v>513.02380311362413</v>
      </c>
      <c r="G40" s="17"/>
      <c r="H40" s="36">
        <v>1.0340999318712706E-3</v>
      </c>
      <c r="I40" s="34">
        <v>4.7440479883758165E-2</v>
      </c>
      <c r="J40" s="34">
        <v>8.9661376370764462E-2</v>
      </c>
      <c r="K40" s="64">
        <v>0.18079168207583202</v>
      </c>
      <c r="L40" s="34">
        <v>0.2807786712556315</v>
      </c>
      <c r="M40" s="34">
        <v>0.36048751489578257</v>
      </c>
      <c r="N40" s="37">
        <v>0.48993997999710981</v>
      </c>
      <c r="O40" s="34" t="s">
        <v>16</v>
      </c>
      <c r="P40" s="34" t="s">
        <v>16</v>
      </c>
      <c r="Q40" s="34" t="s">
        <v>16</v>
      </c>
      <c r="R40" s="34" t="s">
        <v>16</v>
      </c>
      <c r="S40" s="34" t="s">
        <v>16</v>
      </c>
    </row>
    <row r="41" spans="1:21" s="54" customFormat="1" ht="15.65" customHeight="1" x14ac:dyDescent="0.25">
      <c r="A41" s="27"/>
      <c r="D41" s="27">
        <f t="shared" si="3"/>
        <v>2017</v>
      </c>
      <c r="F41" s="62">
        <v>530.06185940083606</v>
      </c>
      <c r="G41" s="17"/>
      <c r="H41" s="39">
        <v>7.4820587805684983E-4</v>
      </c>
      <c r="I41" s="40">
        <v>1.871806720534535E-2</v>
      </c>
      <c r="J41" s="40">
        <v>5.6098813903257182E-2</v>
      </c>
      <c r="K41" s="40">
        <v>0.16577457266216547</v>
      </c>
      <c r="L41" s="40">
        <v>0.26274417070508616</v>
      </c>
      <c r="M41" s="42">
        <v>0.38602036432006431</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543.33088004943068</v>
      </c>
      <c r="G42" s="17"/>
      <c r="H42" s="66">
        <v>1.2821941738635446E-3</v>
      </c>
      <c r="I42" s="34">
        <v>2.2785318798368651E-2</v>
      </c>
      <c r="J42" s="34">
        <v>9.6685125325882609E-2</v>
      </c>
      <c r="K42" s="34">
        <v>0.18324636048647813</v>
      </c>
      <c r="L42" s="37">
        <v>0.28135810941752393</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834.83926974277915</v>
      </c>
      <c r="G43" s="17"/>
      <c r="H43" s="40">
        <v>2.0569796808044944E-3</v>
      </c>
      <c r="I43" s="40">
        <v>2.3931890558558683E-2</v>
      </c>
      <c r="J43" s="40">
        <v>6.4085610766437068E-2</v>
      </c>
      <c r="K43" s="40">
        <v>0.13074703786737674</v>
      </c>
      <c r="L43" s="34"/>
      <c r="M43" s="34"/>
      <c r="N43" s="34"/>
      <c r="O43" s="34"/>
      <c r="P43" s="34"/>
      <c r="Q43" s="34"/>
      <c r="R43" s="34"/>
      <c r="S43" s="34"/>
    </row>
    <row r="44" spans="1:21" s="54" customFormat="1" ht="18.649999999999999" customHeight="1" x14ac:dyDescent="0.25">
      <c r="A44" s="27"/>
      <c r="D44" s="27">
        <f t="shared" si="3"/>
        <v>2020</v>
      </c>
      <c r="E44" s="65"/>
      <c r="F44" s="61">
        <v>843.49091360510442</v>
      </c>
      <c r="G44" s="17"/>
      <c r="H44" s="67">
        <v>3.4123882359309962E-3</v>
      </c>
      <c r="I44" s="34">
        <v>1.601827610808754E-2</v>
      </c>
      <c r="J44" s="37">
        <v>7.7551279325823397E-2</v>
      </c>
      <c r="K44" s="34"/>
      <c r="L44" s="34"/>
      <c r="M44" s="34"/>
      <c r="N44" s="34"/>
      <c r="O44" s="34"/>
      <c r="P44" s="34"/>
      <c r="Q44" s="34"/>
      <c r="R44" s="34"/>
      <c r="S44" s="34"/>
    </row>
    <row r="45" spans="1:21" s="54" customFormat="1" ht="18.649999999999999" customHeight="1" x14ac:dyDescent="0.25">
      <c r="A45" s="27"/>
      <c r="D45" s="27">
        <f t="shared" si="3"/>
        <v>2021</v>
      </c>
      <c r="E45" s="65"/>
      <c r="F45" s="62">
        <v>688.29034662161882</v>
      </c>
      <c r="G45" s="17"/>
      <c r="H45" s="47">
        <v>3.405856973598128E-3</v>
      </c>
      <c r="I45" s="42">
        <v>1.9527690421857178E-2</v>
      </c>
      <c r="J45" s="34"/>
      <c r="K45" s="34"/>
      <c r="L45" s="34"/>
      <c r="M45" s="34"/>
      <c r="N45" s="34"/>
      <c r="O45" s="34"/>
      <c r="P45" s="34"/>
      <c r="Q45" s="34"/>
      <c r="R45" s="34"/>
      <c r="S45" s="34"/>
    </row>
    <row r="46" spans="1:21" s="54" customFormat="1" ht="18.649999999999999" customHeight="1" x14ac:dyDescent="0.25">
      <c r="A46" s="27"/>
      <c r="D46" s="27">
        <f t="shared" si="3"/>
        <v>2022</v>
      </c>
      <c r="E46" s="65"/>
      <c r="F46" s="68">
        <v>455.79063266857179</v>
      </c>
      <c r="G46" s="17"/>
      <c r="H46" s="69">
        <v>2.4354353943326556E-3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0.57763293356797496</v>
      </c>
      <c r="H51" s="74">
        <v>0.47696944096058375</v>
      </c>
      <c r="I51" s="74">
        <v>6.8068755337540768E-2</v>
      </c>
      <c r="J51" s="74">
        <v>3.2594737269850509E-2</v>
      </c>
      <c r="K51" s="34"/>
      <c r="L51" s="34"/>
      <c r="M51" s="34"/>
      <c r="N51" s="34"/>
      <c r="O51" s="34"/>
      <c r="P51" s="34"/>
      <c r="Q51" s="34"/>
    </row>
    <row r="52" spans="1:19" s="28" customFormat="1" ht="16.399999999999999" customHeight="1" x14ac:dyDescent="0.25">
      <c r="A52" s="27"/>
      <c r="D52" s="55">
        <f>D51+1</f>
        <v>2008</v>
      </c>
      <c r="F52" s="75">
        <v>0.58831651944829411</v>
      </c>
      <c r="H52" s="76">
        <v>0.51478229967089384</v>
      </c>
      <c r="I52" s="76">
        <v>4.3740624547859389E-2</v>
      </c>
      <c r="J52" s="76">
        <v>2.9793595229540906E-2</v>
      </c>
      <c r="K52" s="34"/>
      <c r="L52" s="34"/>
      <c r="M52" s="34"/>
      <c r="N52" s="34"/>
      <c r="O52" s="34"/>
      <c r="P52" s="34"/>
      <c r="Q52" s="34"/>
    </row>
    <row r="53" spans="1:19" s="28" customFormat="1" ht="16.399999999999999" customHeight="1" x14ac:dyDescent="0.25">
      <c r="A53" s="27"/>
      <c r="D53" s="55">
        <f>D52+1</f>
        <v>2009</v>
      </c>
      <c r="F53" s="77">
        <v>0.59265136016320341</v>
      </c>
      <c r="H53" s="78">
        <v>0.41704102391366438</v>
      </c>
      <c r="I53" s="78">
        <v>0.14279548565076761</v>
      </c>
      <c r="J53" s="78">
        <v>3.2814850598771476E-2</v>
      </c>
      <c r="K53" s="34"/>
      <c r="L53" s="34"/>
      <c r="M53" s="34"/>
      <c r="N53" s="34"/>
      <c r="O53" s="34"/>
      <c r="P53" s="34"/>
      <c r="Q53" s="34"/>
    </row>
    <row r="54" spans="1:19" s="28" customFormat="1" ht="16.399999999999999" customHeight="1" x14ac:dyDescent="0.25">
      <c r="A54" s="27"/>
      <c r="D54" s="55">
        <f t="shared" ref="D54:D61" si="4">D53+1</f>
        <v>2010</v>
      </c>
      <c r="F54" s="75">
        <v>0.50555439953459325</v>
      </c>
      <c r="H54" s="76">
        <v>0.43014247217929946</v>
      </c>
      <c r="I54" s="76">
        <v>6.4333197661351385E-2</v>
      </c>
      <c r="J54" s="76">
        <v>1.107872969394239E-2</v>
      </c>
      <c r="K54" s="34"/>
      <c r="L54" s="34"/>
      <c r="M54" s="34"/>
      <c r="N54" s="34"/>
      <c r="O54" s="34"/>
      <c r="P54" s="34"/>
      <c r="Q54" s="34"/>
    </row>
    <row r="55" spans="1:19" s="28" customFormat="1" ht="16.399999999999999" customHeight="1" x14ac:dyDescent="0.25">
      <c r="A55" s="27"/>
      <c r="D55" s="55">
        <f t="shared" si="4"/>
        <v>2011</v>
      </c>
      <c r="F55" s="77">
        <v>0.48149817993074578</v>
      </c>
      <c r="H55" s="78">
        <v>0.37737433493569428</v>
      </c>
      <c r="I55" s="78">
        <v>5.8075609722554405E-2</v>
      </c>
      <c r="J55" s="78">
        <v>4.6048235272497018E-2</v>
      </c>
      <c r="K55" s="34"/>
      <c r="L55" s="34"/>
      <c r="M55" s="34"/>
      <c r="N55" s="34"/>
      <c r="O55" s="34"/>
      <c r="P55" s="34"/>
      <c r="Q55" s="34"/>
    </row>
    <row r="56" spans="1:19" s="28" customFormat="1" ht="16.399999999999999" customHeight="1" x14ac:dyDescent="0.25">
      <c r="A56" s="27"/>
      <c r="D56" s="55">
        <f t="shared" si="4"/>
        <v>2012</v>
      </c>
      <c r="F56" s="75">
        <v>0.52504261645664385</v>
      </c>
      <c r="H56" s="76">
        <v>0.35658090245044782</v>
      </c>
      <c r="I56" s="76">
        <v>0.1057773271088828</v>
      </c>
      <c r="J56" s="76">
        <v>6.2684386897313246E-2</v>
      </c>
      <c r="K56" s="34"/>
      <c r="L56" s="34"/>
      <c r="M56" s="34"/>
      <c r="N56" s="34"/>
      <c r="O56" s="34"/>
      <c r="P56" s="34"/>
      <c r="Q56" s="34"/>
    </row>
    <row r="57" spans="1:19" s="28" customFormat="1" ht="16.399999999999999" customHeight="1" x14ac:dyDescent="0.25">
      <c r="A57" s="27"/>
      <c r="D57" s="55">
        <f t="shared" si="4"/>
        <v>2013</v>
      </c>
      <c r="F57" s="77">
        <v>0.50802961673477609</v>
      </c>
      <c r="H57" s="78">
        <v>0.34632465624268449</v>
      </c>
      <c r="I57" s="78">
        <v>9.2659968421340055E-2</v>
      </c>
      <c r="J57" s="78">
        <v>6.9044992070751501E-2</v>
      </c>
      <c r="K57" s="34"/>
      <c r="L57" s="34"/>
      <c r="M57" s="34"/>
      <c r="N57" s="34"/>
      <c r="O57" s="34"/>
      <c r="P57" s="34"/>
      <c r="Q57" s="34"/>
    </row>
    <row r="58" spans="1:19" s="28" customFormat="1" ht="16.399999999999999" customHeight="1" x14ac:dyDescent="0.25">
      <c r="A58" s="27"/>
      <c r="D58" s="55">
        <f t="shared" si="4"/>
        <v>2014</v>
      </c>
      <c r="F58" s="75">
        <v>0.75896765089827389</v>
      </c>
      <c r="H58" s="76">
        <v>0.50596510825917285</v>
      </c>
      <c r="I58" s="76">
        <v>0.12062058373550075</v>
      </c>
      <c r="J58" s="76">
        <v>0.13238195890360036</v>
      </c>
      <c r="K58" s="34"/>
      <c r="L58" s="34"/>
      <c r="M58" s="34"/>
      <c r="N58" s="34"/>
      <c r="O58" s="34"/>
      <c r="P58" s="34"/>
      <c r="Q58" s="34"/>
    </row>
    <row r="59" spans="1:19" s="28" customFormat="1" ht="16.399999999999999" customHeight="1" x14ac:dyDescent="0.25">
      <c r="A59" s="27"/>
      <c r="D59" s="55">
        <f t="shared" si="4"/>
        <v>2015</v>
      </c>
      <c r="F59" s="77">
        <v>0.90893197900754619</v>
      </c>
      <c r="H59" s="78">
        <v>0.48367425210618359</v>
      </c>
      <c r="I59" s="78">
        <v>0.22008599622335173</v>
      </c>
      <c r="J59" s="78">
        <v>0.20517173067801092</v>
      </c>
    </row>
    <row r="60" spans="1:19" s="28" customFormat="1" ht="16.399999999999999" customHeight="1" x14ac:dyDescent="0.25">
      <c r="A60" s="54"/>
      <c r="D60" s="55">
        <f t="shared" si="4"/>
        <v>2016</v>
      </c>
      <c r="F60" s="75">
        <v>1.2051864226781583</v>
      </c>
      <c r="H60" s="76">
        <v>0.48993997999711009</v>
      </c>
      <c r="I60" s="76">
        <v>0.35044541522754519</v>
      </c>
      <c r="J60" s="76">
        <v>0.36480102745350296</v>
      </c>
    </row>
    <row r="61" spans="1:19" s="28" customFormat="1" ht="15.65" customHeight="1" x14ac:dyDescent="0.25">
      <c r="D61" s="55">
        <f t="shared" si="4"/>
        <v>2017</v>
      </c>
      <c r="F61" s="77">
        <v>0.9391352083419332</v>
      </c>
      <c r="H61" s="78">
        <v>0.38602036432006431</v>
      </c>
      <c r="I61" s="78">
        <v>0.29164110439056917</v>
      </c>
      <c r="J61" s="78">
        <v>0.26147373963129966</v>
      </c>
    </row>
    <row r="62" spans="1:19" s="28" customFormat="1" ht="18.649999999999999" customHeight="1" x14ac:dyDescent="0.25">
      <c r="D62" s="27">
        <f>D61+1</f>
        <v>2018</v>
      </c>
      <c r="F62" s="75">
        <v>0.95780457957990872</v>
      </c>
      <c r="H62" s="76">
        <v>0.28135810941752404</v>
      </c>
      <c r="I62" s="76">
        <v>0.24009821688101424</v>
      </c>
      <c r="J62" s="76">
        <v>0.43634825328137056</v>
      </c>
    </row>
    <row r="63" spans="1:19" s="28" customFormat="1" ht="18.649999999999999" customHeight="1" x14ac:dyDescent="0.25">
      <c r="D63" s="27">
        <f>D62+1</f>
        <v>2019</v>
      </c>
      <c r="F63" s="77">
        <v>1.0012334625715955</v>
      </c>
      <c r="H63" s="78">
        <v>0.13074703786737671</v>
      </c>
      <c r="I63" s="78">
        <v>0.15557141603237706</v>
      </c>
      <c r="J63" s="78">
        <v>0.71491500867184166</v>
      </c>
    </row>
    <row r="64" spans="1:19" s="28" customFormat="1" ht="18.649999999999999" customHeight="1" x14ac:dyDescent="0.25">
      <c r="D64" s="27">
        <f t="shared" ref="D64:D65" si="5">D63+1</f>
        <v>2020</v>
      </c>
      <c r="F64" s="75">
        <v>0.81709395930964235</v>
      </c>
      <c r="H64" s="76">
        <v>7.7551279325823397E-2</v>
      </c>
      <c r="I64" s="76">
        <v>0.12208697245199468</v>
      </c>
      <c r="J64" s="76">
        <v>0.61745570753182422</v>
      </c>
    </row>
    <row r="65" spans="1:10" s="28" customFormat="1" ht="18.649999999999999" customHeight="1" x14ac:dyDescent="0.25">
      <c r="D65" s="27">
        <f t="shared" si="5"/>
        <v>2021</v>
      </c>
      <c r="F65" s="77">
        <v>0.80453829936492782</v>
      </c>
      <c r="H65" s="78">
        <v>1.9527690421857181E-2</v>
      </c>
      <c r="I65" s="78">
        <v>0.10254725825253465</v>
      </c>
      <c r="J65" s="78">
        <v>0.68246335069053599</v>
      </c>
    </row>
    <row r="66" spans="1:10" s="28" customFormat="1" ht="18.649999999999999" customHeight="1" x14ac:dyDescent="0.25">
      <c r="D66" s="27">
        <f>D65+1</f>
        <v>2022</v>
      </c>
      <c r="F66" s="79">
        <v>0.74442836442703364</v>
      </c>
      <c r="H66" s="80">
        <v>2.4354353943326556E-3</v>
      </c>
      <c r="I66" s="80">
        <v>4.7128350948539899E-2</v>
      </c>
      <c r="J66" s="80">
        <v>0.69486457808416113</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65D74-DC6A-4365-BD4F-94F3CAD4D022}">
  <sheetPr codeName="WTemplate15">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32</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Liability - Prop &amp; Direct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903.17896071736459</v>
      </c>
      <c r="C12" s="28">
        <f>+IF(I51="",J51*F12, IF(J51="", I51*F12,(I51+J51)*F12))</f>
        <v>27.73130494389742</v>
      </c>
      <c r="D12" s="27">
        <v>2007</v>
      </c>
      <c r="F12" s="29">
        <v>905.4135198686389</v>
      </c>
      <c r="H12" s="30">
        <v>5.2890189520937408E-2</v>
      </c>
      <c r="I12" s="31">
        <v>0.25323070958286553</v>
      </c>
      <c r="J12" s="31">
        <v>0.35688935499939245</v>
      </c>
      <c r="K12" s="31">
        <v>0.49322206253874368</v>
      </c>
      <c r="L12" s="31">
        <v>0.55463276997790933</v>
      </c>
      <c r="M12" s="31">
        <v>0.63947646935576741</v>
      </c>
      <c r="N12" s="31">
        <v>0.63907266420408104</v>
      </c>
      <c r="O12" s="31">
        <v>0.6840877034746492</v>
      </c>
      <c r="P12" s="31">
        <v>0.72155070352627559</v>
      </c>
      <c r="Q12" s="31">
        <v>0.74694042619056544</v>
      </c>
      <c r="R12" s="31">
        <v>0.75663986186629228</v>
      </c>
      <c r="S12" s="32">
        <v>0.76962337738649056</v>
      </c>
      <c r="T12" s="32">
        <v>0.77552788965010155</v>
      </c>
      <c r="U12" s="32">
        <v>0.77960218526293767</v>
      </c>
      <c r="V12" s="32">
        <v>0.7828940087706947</v>
      </c>
      <c r="W12" s="33">
        <v>0.7965192261764088</v>
      </c>
      <c r="X12" s="34"/>
      <c r="Y12" s="34"/>
    </row>
    <row r="13" spans="1:42" s="28" customFormat="1" ht="16.399999999999999" customHeight="1" x14ac:dyDescent="0.25">
      <c r="A13" s="27"/>
      <c r="B13" s="28">
        <v>681.92275420974761</v>
      </c>
      <c r="C13" s="28">
        <f t="shared" ref="C13:C26" si="1">+IF(I52="",J52*F13, IF(J52="", I52*F13,(I52+J52)*F13))</f>
        <v>41.007124103243328</v>
      </c>
      <c r="D13" s="27">
        <f>D12+1</f>
        <v>2008</v>
      </c>
      <c r="F13" s="35">
        <v>683.1829844482445</v>
      </c>
      <c r="H13" s="36">
        <v>6.3365303825493449E-2</v>
      </c>
      <c r="I13" s="34">
        <v>0.38940070485197187</v>
      </c>
      <c r="J13" s="34">
        <v>0.5545642795032274</v>
      </c>
      <c r="K13" s="34">
        <v>0.6551915750864481</v>
      </c>
      <c r="L13" s="34">
        <v>0.70947809755903313</v>
      </c>
      <c r="M13" s="34">
        <v>0.76428462291966603</v>
      </c>
      <c r="N13" s="34">
        <v>0.86204850198927419</v>
      </c>
      <c r="O13" s="34">
        <v>0.85727159237574369</v>
      </c>
      <c r="P13" s="34">
        <v>0.89392528196590959</v>
      </c>
      <c r="Q13" s="34">
        <v>0.90867673543168304</v>
      </c>
      <c r="R13" s="34">
        <v>0.91543152523609028</v>
      </c>
      <c r="S13" s="34">
        <v>0.91816078822490033</v>
      </c>
      <c r="T13" s="34">
        <v>0.92366828403283951</v>
      </c>
      <c r="U13" s="34">
        <v>0.91980179328982992</v>
      </c>
      <c r="V13" s="37">
        <v>0.93135747372742206</v>
      </c>
      <c r="W13" s="34"/>
      <c r="X13" s="34"/>
      <c r="Y13" s="34"/>
    </row>
    <row r="14" spans="1:42" s="28" customFormat="1" ht="16.399999999999999" customHeight="1" x14ac:dyDescent="0.25">
      <c r="A14" s="27"/>
      <c r="B14" s="28">
        <v>686.74658639465179</v>
      </c>
      <c r="C14" s="28">
        <f t="shared" si="1"/>
        <v>49.873597112747689</v>
      </c>
      <c r="D14" s="27">
        <f>D13+1</f>
        <v>2009</v>
      </c>
      <c r="F14" s="38">
        <v>688.89495065758967</v>
      </c>
      <c r="H14" s="39">
        <v>8.5511740233091618E-2</v>
      </c>
      <c r="I14" s="40">
        <v>0.30981192946228381</v>
      </c>
      <c r="J14" s="40">
        <v>0.50202153773665703</v>
      </c>
      <c r="K14" s="40">
        <v>0.70048459427116427</v>
      </c>
      <c r="L14" s="40">
        <v>0.75674529153957104</v>
      </c>
      <c r="M14" s="40">
        <v>0.80094756159357761</v>
      </c>
      <c r="N14" s="40">
        <v>0.82357102761360734</v>
      </c>
      <c r="O14" s="40">
        <v>0.86399488376112421</v>
      </c>
      <c r="P14" s="40">
        <v>0.88246463152836374</v>
      </c>
      <c r="Q14" s="40">
        <v>0.88829444585222306</v>
      </c>
      <c r="R14" s="40">
        <v>0.91481968523683266</v>
      </c>
      <c r="S14" s="40">
        <v>0.92155096551804139</v>
      </c>
      <c r="T14" s="40">
        <v>0.93683633063714289</v>
      </c>
      <c r="U14" s="41">
        <v>0.94480475918440054</v>
      </c>
      <c r="V14" s="34"/>
      <c r="W14" s="34"/>
      <c r="X14" s="34"/>
      <c r="Y14" s="34"/>
    </row>
    <row r="15" spans="1:42" s="28" customFormat="1" ht="16.399999999999999" customHeight="1" x14ac:dyDescent="0.25">
      <c r="A15" s="27"/>
      <c r="B15" s="28">
        <v>588.75948333456984</v>
      </c>
      <c r="C15" s="28">
        <f t="shared" si="1"/>
        <v>46.449745356264934</v>
      </c>
      <c r="D15" s="27">
        <f t="shared" ref="D15:D27" si="2">D14+1</f>
        <v>2010</v>
      </c>
      <c r="F15" s="35">
        <v>591.87221233868672</v>
      </c>
      <c r="H15" s="36">
        <v>8.4211262879748866E-2</v>
      </c>
      <c r="I15" s="34">
        <v>0.30187411691110855</v>
      </c>
      <c r="J15" s="34">
        <v>0.44489035364001306</v>
      </c>
      <c r="K15" s="34">
        <v>0.61135197466959024</v>
      </c>
      <c r="L15" s="34">
        <v>0.7318393825886581</v>
      </c>
      <c r="M15" s="34">
        <v>0.75203349947282561</v>
      </c>
      <c r="N15" s="34">
        <v>0.80234253020774426</v>
      </c>
      <c r="O15" s="34">
        <v>0.81823479813156619</v>
      </c>
      <c r="P15" s="34">
        <v>0.82858527729146592</v>
      </c>
      <c r="Q15" s="34">
        <v>0.84239349385551432</v>
      </c>
      <c r="R15" s="34">
        <v>0.85383737196390996</v>
      </c>
      <c r="S15" s="34">
        <v>0.85755380806585135</v>
      </c>
      <c r="T15" s="37">
        <v>0.85652048217955956</v>
      </c>
      <c r="U15" s="34"/>
      <c r="V15" s="34"/>
      <c r="W15" s="34"/>
      <c r="X15" s="34"/>
      <c r="Y15" s="34"/>
    </row>
    <row r="16" spans="1:42" s="28" customFormat="1" ht="16.399999999999999" customHeight="1" x14ac:dyDescent="0.25">
      <c r="A16" s="27"/>
      <c r="B16" s="28">
        <v>628.4827635479727</v>
      </c>
      <c r="C16" s="28">
        <f t="shared" si="1"/>
        <v>69.60867026533343</v>
      </c>
      <c r="D16" s="27">
        <f t="shared" si="2"/>
        <v>2011</v>
      </c>
      <c r="F16" s="38">
        <v>628.23524299476207</v>
      </c>
      <c r="H16" s="39">
        <v>5.1204842529219183E-2</v>
      </c>
      <c r="I16" s="40">
        <v>0.23955953352860582</v>
      </c>
      <c r="J16" s="40">
        <v>0.36646816627051315</v>
      </c>
      <c r="K16" s="40">
        <v>0.50188086417259858</v>
      </c>
      <c r="L16" s="40">
        <v>0.59736593733325827</v>
      </c>
      <c r="M16" s="40">
        <v>0.64260434153551826</v>
      </c>
      <c r="N16" s="40">
        <v>0.70387991675302664</v>
      </c>
      <c r="O16" s="40">
        <v>0.74078488493576189</v>
      </c>
      <c r="P16" s="40">
        <v>0.7737232262513164</v>
      </c>
      <c r="Q16" s="40">
        <v>0.79517577672732709</v>
      </c>
      <c r="R16" s="40">
        <v>0.80960925969999886</v>
      </c>
      <c r="S16" s="42">
        <v>0.81734023917193732</v>
      </c>
      <c r="T16" s="34"/>
      <c r="U16" s="34"/>
      <c r="V16" s="34"/>
      <c r="W16" s="34"/>
      <c r="X16" s="34"/>
      <c r="Y16" s="34"/>
    </row>
    <row r="17" spans="1:25" s="28" customFormat="1" ht="16.399999999999999" customHeight="1" x14ac:dyDescent="0.25">
      <c r="A17" s="27"/>
      <c r="B17" s="28">
        <v>966.6248769005108</v>
      </c>
      <c r="C17" s="28">
        <f t="shared" si="1"/>
        <v>146.65390848499175</v>
      </c>
      <c r="D17" s="27">
        <f t="shared" si="2"/>
        <v>2012</v>
      </c>
      <c r="F17" s="35">
        <v>967.55491734334794</v>
      </c>
      <c r="H17" s="36">
        <v>3.965204314413226E-2</v>
      </c>
      <c r="I17" s="34">
        <v>0.19997377493986535</v>
      </c>
      <c r="J17" s="34">
        <v>0.3120567745841204</v>
      </c>
      <c r="K17" s="34">
        <v>0.46257551769108418</v>
      </c>
      <c r="L17" s="34">
        <v>0.59624798169741966</v>
      </c>
      <c r="M17" s="34">
        <v>0.72092103899006399</v>
      </c>
      <c r="N17" s="34">
        <v>0.74642858994819727</v>
      </c>
      <c r="O17" s="34">
        <v>0.79569670912971024</v>
      </c>
      <c r="P17" s="34">
        <v>0.82618576933187193</v>
      </c>
      <c r="Q17" s="34">
        <v>0.85326741258225169</v>
      </c>
      <c r="R17" s="37">
        <v>0.88324102231743329</v>
      </c>
      <c r="S17" s="34" t="s">
        <v>16</v>
      </c>
      <c r="T17" s="34"/>
      <c r="U17" s="34"/>
      <c r="V17" s="34"/>
      <c r="W17" s="34"/>
      <c r="X17" s="34"/>
      <c r="Y17" s="34"/>
    </row>
    <row r="18" spans="1:25" s="28" customFormat="1" ht="16.399999999999999" customHeight="1" x14ac:dyDescent="0.25">
      <c r="A18" s="27"/>
      <c r="B18" s="28">
        <v>896.18691458535739</v>
      </c>
      <c r="C18" s="28">
        <f t="shared" si="1"/>
        <v>166.75120689125163</v>
      </c>
      <c r="D18" s="27">
        <f t="shared" si="2"/>
        <v>2013</v>
      </c>
      <c r="F18" s="38">
        <v>895.47661162951181</v>
      </c>
      <c r="H18" s="39">
        <v>3.7230776465832449E-2</v>
      </c>
      <c r="I18" s="40">
        <v>0.20766148362571821</v>
      </c>
      <c r="J18" s="40">
        <v>0.34306128380503609</v>
      </c>
      <c r="K18" s="40">
        <v>0.48437901005548595</v>
      </c>
      <c r="L18" s="40">
        <v>0.61901467527744458</v>
      </c>
      <c r="M18" s="40">
        <v>0.7349657943562512</v>
      </c>
      <c r="N18" s="40">
        <v>0.77520335443001953</v>
      </c>
      <c r="O18" s="40">
        <v>0.83141510950527864</v>
      </c>
      <c r="P18" s="40">
        <v>0.86383848069967373</v>
      </c>
      <c r="Q18" s="42">
        <v>0.88974709482164349</v>
      </c>
      <c r="R18" s="34" t="s">
        <v>16</v>
      </c>
      <c r="S18" s="34" t="s">
        <v>16</v>
      </c>
      <c r="T18" s="34"/>
      <c r="U18" s="34"/>
      <c r="V18" s="34"/>
      <c r="W18" s="34"/>
      <c r="X18" s="34"/>
      <c r="Y18" s="34"/>
    </row>
    <row r="19" spans="1:25" s="28" customFormat="1" ht="16.399999999999999" customHeight="1" x14ac:dyDescent="0.25">
      <c r="A19" s="27"/>
      <c r="B19" s="28">
        <v>1308.9281232920755</v>
      </c>
      <c r="C19" s="28">
        <f t="shared" si="1"/>
        <v>354.45751382477169</v>
      </c>
      <c r="D19" s="27">
        <f t="shared" si="2"/>
        <v>2014</v>
      </c>
      <c r="F19" s="35">
        <v>1309.1367599292166</v>
      </c>
      <c r="H19" s="36">
        <v>2.3913279577703311E-2</v>
      </c>
      <c r="I19" s="34">
        <v>0.16012680320392522</v>
      </c>
      <c r="J19" s="34">
        <v>0.31837820191325039</v>
      </c>
      <c r="K19" s="34">
        <v>0.49568706824187636</v>
      </c>
      <c r="L19" s="34">
        <v>0.67018553433553174</v>
      </c>
      <c r="M19" s="34">
        <v>0.86541141589000281</v>
      </c>
      <c r="N19" s="34">
        <v>0.9595600844862473</v>
      </c>
      <c r="O19" s="34">
        <v>1.0302505452059787</v>
      </c>
      <c r="P19" s="37">
        <v>1.0884653109080866</v>
      </c>
      <c r="Q19" s="34" t="s">
        <v>16</v>
      </c>
      <c r="R19" s="34" t="s">
        <v>16</v>
      </c>
      <c r="S19" s="34" t="s">
        <v>16</v>
      </c>
      <c r="T19" s="34"/>
      <c r="U19" s="34"/>
      <c r="V19" s="34"/>
      <c r="W19" s="34"/>
      <c r="X19" s="34"/>
      <c r="Y19" s="34"/>
    </row>
    <row r="20" spans="1:25" s="28" customFormat="1" ht="16.399999999999999" customHeight="1" x14ac:dyDescent="0.25">
      <c r="A20" s="27"/>
      <c r="B20" s="28">
        <v>1096.691062929885</v>
      </c>
      <c r="C20" s="28">
        <f t="shared" si="1"/>
        <v>354.8183961235809</v>
      </c>
      <c r="D20" s="27">
        <f t="shared" si="2"/>
        <v>2015</v>
      </c>
      <c r="F20" s="38">
        <v>1095.8502139630898</v>
      </c>
      <c r="H20" s="39">
        <v>3.3237874003577125E-2</v>
      </c>
      <c r="I20" s="40">
        <v>0.18548493879268357</v>
      </c>
      <c r="J20" s="40">
        <v>0.37842159146754817</v>
      </c>
      <c r="K20" s="40">
        <v>0.56431730005546976</v>
      </c>
      <c r="L20" s="40">
        <v>0.73970728467645397</v>
      </c>
      <c r="M20" s="40">
        <v>0.84853444928429633</v>
      </c>
      <c r="N20" s="40">
        <v>0.92662454734359656</v>
      </c>
      <c r="O20" s="42">
        <v>0.9915387227365422</v>
      </c>
      <c r="P20" s="34" t="s">
        <v>16</v>
      </c>
      <c r="Q20" s="34" t="s">
        <v>16</v>
      </c>
      <c r="R20" s="34" t="s">
        <v>16</v>
      </c>
      <c r="S20" s="34" t="s">
        <v>16</v>
      </c>
      <c r="T20" s="34"/>
      <c r="U20" s="34"/>
      <c r="V20" s="34"/>
      <c r="W20" s="34"/>
      <c r="X20" s="34"/>
      <c r="Y20" s="34"/>
    </row>
    <row r="21" spans="1:25" s="28" customFormat="1" ht="16.399999999999999" customHeight="1" x14ac:dyDescent="0.25">
      <c r="A21" s="27"/>
      <c r="B21" s="28">
        <v>1817.6569666052417</v>
      </c>
      <c r="C21" s="28">
        <f t="shared" si="1"/>
        <v>905.03061392669974</v>
      </c>
      <c r="D21" s="27">
        <f t="shared" si="2"/>
        <v>2016</v>
      </c>
      <c r="F21" s="35">
        <v>1817.4317583296627</v>
      </c>
      <c r="H21" s="36">
        <v>2.375290650090121E-2</v>
      </c>
      <c r="I21" s="34">
        <v>0.17642744096028373</v>
      </c>
      <c r="J21" s="34">
        <v>0.3827448912177932</v>
      </c>
      <c r="K21" s="34">
        <v>0.58455039503719464</v>
      </c>
      <c r="L21" s="34">
        <v>0.78131515692760711</v>
      </c>
      <c r="M21" s="34">
        <v>0.89557133428530988</v>
      </c>
      <c r="N21" s="43">
        <v>1.0074071822894402</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1867.8730748362975</v>
      </c>
      <c r="C22" s="28">
        <f t="shared" si="1"/>
        <v>1267.4506979889036</v>
      </c>
      <c r="D22" s="27">
        <f t="shared" si="2"/>
        <v>2017</v>
      </c>
      <c r="F22" s="38">
        <v>1864.6143626275552</v>
      </c>
      <c r="H22" s="39">
        <v>1.778237076377186E-2</v>
      </c>
      <c r="I22" s="40">
        <v>0.16983770625915534</v>
      </c>
      <c r="J22" s="40">
        <v>0.3985339728273028</v>
      </c>
      <c r="K22" s="40">
        <v>0.65916800383468144</v>
      </c>
      <c r="L22" s="40">
        <v>0.79442262081380899</v>
      </c>
      <c r="M22" s="42">
        <v>0.98897097941153644</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1962.6467497670512</v>
      </c>
      <c r="C23" s="28">
        <f t="shared" si="1"/>
        <v>1532.6480239015279</v>
      </c>
      <c r="D23" s="27">
        <f t="shared" si="2"/>
        <v>2018</v>
      </c>
      <c r="F23" s="46">
        <v>1956.9627795668839</v>
      </c>
      <c r="H23" s="36">
        <v>1.7001125171805263E-2</v>
      </c>
      <c r="I23" s="34">
        <v>0.18210013382658025</v>
      </c>
      <c r="J23" s="34">
        <v>0.38074411437531147</v>
      </c>
      <c r="K23" s="34">
        <v>0.57670298465954417</v>
      </c>
      <c r="L23" s="37">
        <v>0.80586805532438532</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2825.8500553966255</v>
      </c>
      <c r="C24" s="28">
        <f t="shared" si="1"/>
        <v>2238.1283716869557</v>
      </c>
      <c r="D24" s="27">
        <f t="shared" si="2"/>
        <v>2019</v>
      </c>
      <c r="F24" s="38">
        <v>2818.1205094637221</v>
      </c>
      <c r="H24" s="40">
        <v>2.9246726876337323E-2</v>
      </c>
      <c r="I24" s="40">
        <v>0.16255538256724639</v>
      </c>
      <c r="J24" s="40">
        <v>0.3349985799894607</v>
      </c>
      <c r="K24" s="42">
        <v>0.50946581150547732</v>
      </c>
      <c r="L24" s="34"/>
      <c r="M24" s="34"/>
      <c r="N24" s="34"/>
      <c r="O24" s="34"/>
      <c r="P24" s="34"/>
      <c r="Q24" s="34"/>
      <c r="R24" s="34"/>
      <c r="S24" s="34"/>
      <c r="U24" s="44"/>
      <c r="V24" s="44"/>
      <c r="W24" s="44"/>
      <c r="X24" s="44"/>
      <c r="Y24" s="44"/>
    </row>
    <row r="25" spans="1:25" s="28" customFormat="1" ht="16.399999999999999" customHeight="1" x14ac:dyDescent="0.25">
      <c r="A25" s="27"/>
      <c r="B25" s="28">
        <v>2866.7614912766689</v>
      </c>
      <c r="C25" s="28">
        <f t="shared" si="1"/>
        <v>2420.2945582265797</v>
      </c>
      <c r="D25" s="27">
        <f t="shared" si="2"/>
        <v>2020</v>
      </c>
      <c r="F25" s="35">
        <v>2860.152904193119</v>
      </c>
      <c r="H25" s="36">
        <v>1.3990524045839E-2</v>
      </c>
      <c r="I25" s="34">
        <v>0.119691040028261</v>
      </c>
      <c r="J25" s="37">
        <v>0.27194884169347089</v>
      </c>
      <c r="K25" s="34"/>
      <c r="L25" s="34"/>
      <c r="M25" s="34"/>
      <c r="N25" s="34"/>
      <c r="O25" s="34"/>
      <c r="P25" s="34"/>
      <c r="Q25" s="34"/>
      <c r="R25" s="34"/>
      <c r="S25" s="34"/>
      <c r="U25" s="44"/>
      <c r="V25" s="44"/>
      <c r="W25" s="44"/>
      <c r="X25" s="44"/>
      <c r="Y25" s="44"/>
    </row>
    <row r="26" spans="1:25" s="28" customFormat="1" ht="16.399999999999999" customHeight="1" x14ac:dyDescent="0.25">
      <c r="A26" s="27"/>
      <c r="B26" s="28">
        <v>2481.6088613513998</v>
      </c>
      <c r="C26" s="28">
        <f t="shared" si="1"/>
        <v>1903.5706647556563</v>
      </c>
      <c r="D26" s="27">
        <f t="shared" si="2"/>
        <v>2021</v>
      </c>
      <c r="F26" s="38">
        <v>2203.6362483570606</v>
      </c>
      <c r="H26" s="47">
        <v>2.1999640088924119E-2</v>
      </c>
      <c r="I26" s="42">
        <v>0.14100126309004568</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1628.7174962386468</v>
      </c>
      <c r="C27" s="28">
        <f>+IF(I66="",J66*F27, IF(J66="", I66*F27,(I66+J66)*F27))</f>
        <v>764.90291428162436</v>
      </c>
      <c r="D27" s="27">
        <f t="shared" si="2"/>
        <v>2022</v>
      </c>
      <c r="F27" s="48">
        <v>816.30094352753053</v>
      </c>
      <c r="H27" s="49">
        <v>4.2872266163416564E-2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905.4135198686389</v>
      </c>
      <c r="G31" s="17"/>
      <c r="H31" s="30">
        <v>1.9914730813542104E-2</v>
      </c>
      <c r="I31" s="31">
        <v>7.8270570953735602E-2</v>
      </c>
      <c r="J31" s="31">
        <v>0.16796834218769835</v>
      </c>
      <c r="K31" s="31">
        <v>0.28617585048999528</v>
      </c>
      <c r="L31" s="31">
        <v>0.38161885899261494</v>
      </c>
      <c r="M31" s="31">
        <v>0.4712454511134066</v>
      </c>
      <c r="N31" s="31">
        <v>0.53249296964232939</v>
      </c>
      <c r="O31" s="31">
        <v>0.57973420116837637</v>
      </c>
      <c r="P31" s="31">
        <v>0.60786242477496255</v>
      </c>
      <c r="Q31" s="31">
        <v>0.6568309447297368</v>
      </c>
      <c r="R31" s="31">
        <v>0.6942480148177802</v>
      </c>
      <c r="S31" s="31">
        <v>0.71797655337946664</v>
      </c>
      <c r="T31" s="31">
        <v>0.73007077323528224</v>
      </c>
      <c r="U31" s="31">
        <v>0.74441772040320753</v>
      </c>
      <c r="V31" s="59">
        <v>0.75087252387598269</v>
      </c>
      <c r="W31" s="60">
        <v>0.77014701918369854</v>
      </c>
    </row>
    <row r="32" spans="1:25" s="54" customFormat="1" ht="19.399999999999999" customHeight="1" x14ac:dyDescent="0.25">
      <c r="D32" s="27">
        <f>D31+1</f>
        <v>2008</v>
      </c>
      <c r="E32" s="57"/>
      <c r="F32" s="61">
        <v>683.1829844482445</v>
      </c>
      <c r="G32" s="17"/>
      <c r="H32" s="36">
        <v>1.1389420128673841E-2</v>
      </c>
      <c r="I32" s="34">
        <v>0.10094585578008679</v>
      </c>
      <c r="J32" s="34">
        <v>0.22720181414881335</v>
      </c>
      <c r="K32" s="34">
        <v>0.30038221381777025</v>
      </c>
      <c r="L32" s="34">
        <v>0.37979014251973442</v>
      </c>
      <c r="M32" s="34">
        <v>0.4719813234130405</v>
      </c>
      <c r="N32" s="34">
        <v>0.63168368405169395</v>
      </c>
      <c r="O32" s="34">
        <v>0.70170639823658232</v>
      </c>
      <c r="P32" s="34">
        <v>0.76681857605590731</v>
      </c>
      <c r="Q32" s="34">
        <v>0.81053397469923438</v>
      </c>
      <c r="R32" s="34">
        <v>0.84076335183982287</v>
      </c>
      <c r="S32" s="34">
        <v>0.86395856710314267</v>
      </c>
      <c r="T32" s="34">
        <v>0.87657112974027296</v>
      </c>
      <c r="U32" s="34">
        <v>0.88219408963971035</v>
      </c>
      <c r="V32" s="37">
        <v>0.89742745297229509</v>
      </c>
    </row>
    <row r="33" spans="1:21" s="54" customFormat="1" ht="16.399999999999999" customHeight="1" x14ac:dyDescent="0.25">
      <c r="D33" s="27">
        <f>D32+1</f>
        <v>2009</v>
      </c>
      <c r="F33" s="62">
        <v>688.89495065758967</v>
      </c>
      <c r="G33" s="17"/>
      <c r="H33" s="39">
        <v>5.1651525214364911E-2</v>
      </c>
      <c r="I33" s="40">
        <v>0.16981150154548785</v>
      </c>
      <c r="J33" s="40">
        <v>0.24280108820304089</v>
      </c>
      <c r="K33" s="40">
        <v>0.42220946642564983</v>
      </c>
      <c r="L33" s="40">
        <v>0.50290691802452014</v>
      </c>
      <c r="M33" s="40">
        <v>0.59719306664907146</v>
      </c>
      <c r="N33" s="40">
        <v>0.66054480689511352</v>
      </c>
      <c r="O33" s="40">
        <v>0.75300474573464449</v>
      </c>
      <c r="P33" s="40">
        <v>0.79442468330234639</v>
      </c>
      <c r="Q33" s="40">
        <v>0.81830916264333431</v>
      </c>
      <c r="R33" s="40">
        <v>0.86048023698310194</v>
      </c>
      <c r="S33" s="40">
        <v>0.87320925883774292</v>
      </c>
      <c r="T33" s="40">
        <v>0.88365045016245947</v>
      </c>
      <c r="U33" s="41">
        <v>0.90447695566264141</v>
      </c>
    </row>
    <row r="34" spans="1:21" s="54" customFormat="1" ht="16.399999999999999" customHeight="1" x14ac:dyDescent="0.25">
      <c r="D34" s="27">
        <f t="shared" ref="D34:D46" si="3">D33+1</f>
        <v>2010</v>
      </c>
      <c r="F34" s="61">
        <v>591.87221233868672</v>
      </c>
      <c r="G34" s="17"/>
      <c r="H34" s="36">
        <v>4.0355173524508577E-2</v>
      </c>
      <c r="I34" s="34">
        <v>0.12579518904136275</v>
      </c>
      <c r="J34" s="34">
        <v>0.25334702904454864</v>
      </c>
      <c r="K34" s="34">
        <v>0.3459479662017988</v>
      </c>
      <c r="L34" s="34">
        <v>0.4734907648734934</v>
      </c>
      <c r="M34" s="34">
        <v>0.59379387315624776</v>
      </c>
      <c r="N34" s="34">
        <v>0.65002081673858891</v>
      </c>
      <c r="O34" s="34">
        <v>0.69606781180282173</v>
      </c>
      <c r="P34" s="34">
        <v>0.72576209143810322</v>
      </c>
      <c r="Q34" s="34">
        <v>0.75667518742982542</v>
      </c>
      <c r="R34" s="34">
        <v>0.77163585929867817</v>
      </c>
      <c r="S34" s="34">
        <v>0.77659917873515527</v>
      </c>
      <c r="T34" s="63">
        <v>0.80586466353659114</v>
      </c>
    </row>
    <row r="35" spans="1:21" s="54" customFormat="1" ht="16.399999999999999" customHeight="1" x14ac:dyDescent="0.25">
      <c r="A35" s="27"/>
      <c r="D35" s="27">
        <f t="shared" si="3"/>
        <v>2011</v>
      </c>
      <c r="F35" s="62">
        <v>628.23524299476207</v>
      </c>
      <c r="G35" s="17"/>
      <c r="H35" s="39">
        <v>2.4111886234266352E-2</v>
      </c>
      <c r="I35" s="40">
        <v>0.10604033635797795</v>
      </c>
      <c r="J35" s="40">
        <v>0.20843368169669285</v>
      </c>
      <c r="K35" s="40">
        <v>0.30689025647719487</v>
      </c>
      <c r="L35" s="40">
        <v>0.41529425974930301</v>
      </c>
      <c r="M35" s="40">
        <v>0.50276262373909442</v>
      </c>
      <c r="N35" s="40">
        <v>0.58613039918801657</v>
      </c>
      <c r="O35" s="40">
        <v>0.64819891838769705</v>
      </c>
      <c r="P35" s="40">
        <v>0.699022951061539</v>
      </c>
      <c r="Q35" s="40">
        <v>0.72377622393986241</v>
      </c>
      <c r="R35" s="40">
        <v>0.74321335020198032</v>
      </c>
      <c r="S35" s="40">
        <v>0.75775782598127706</v>
      </c>
    </row>
    <row r="36" spans="1:21" s="54" customFormat="1" ht="16.399999999999999" customHeight="1" x14ac:dyDescent="0.25">
      <c r="A36" s="27"/>
      <c r="D36" s="27">
        <f t="shared" si="3"/>
        <v>2012</v>
      </c>
      <c r="F36" s="61">
        <v>967.55491734334794</v>
      </c>
      <c r="G36" s="17"/>
      <c r="H36" s="36">
        <v>1.819366405625028E-2</v>
      </c>
      <c r="I36" s="34">
        <v>0.10609537656141714</v>
      </c>
      <c r="J36" s="34">
        <v>0.18761963168428375</v>
      </c>
      <c r="K36" s="34">
        <v>0.31434517697151654</v>
      </c>
      <c r="L36" s="34">
        <v>0.44453573508728467</v>
      </c>
      <c r="M36" s="34">
        <v>0.5560504736598566</v>
      </c>
      <c r="N36" s="34">
        <v>0.63866804282584688</v>
      </c>
      <c r="O36" s="34">
        <v>0.69882309305071522</v>
      </c>
      <c r="P36" s="34">
        <v>0.73778476461825082</v>
      </c>
      <c r="Q36" s="34">
        <v>0.76954982553100681</v>
      </c>
      <c r="R36" s="37">
        <v>0.81026864101787843</v>
      </c>
      <c r="S36" s="34" t="s">
        <v>16</v>
      </c>
    </row>
    <row r="37" spans="1:21" s="54" customFormat="1" ht="16.399999999999999" customHeight="1" x14ac:dyDescent="0.25">
      <c r="A37" s="27"/>
      <c r="D37" s="27">
        <f t="shared" si="3"/>
        <v>2013</v>
      </c>
      <c r="F37" s="62">
        <v>895.47661162951181</v>
      </c>
      <c r="G37" s="17"/>
      <c r="H37" s="39">
        <v>1.1461872180317275E-2</v>
      </c>
      <c r="I37" s="40">
        <v>9.0662709789598478E-2</v>
      </c>
      <c r="J37" s="40">
        <v>0.18328399300982495</v>
      </c>
      <c r="K37" s="40">
        <v>0.31349534749245839</v>
      </c>
      <c r="L37" s="40">
        <v>0.4519720188325661</v>
      </c>
      <c r="M37" s="40">
        <v>0.59035137104778401</v>
      </c>
      <c r="N37" s="40">
        <v>0.67326705138895659</v>
      </c>
      <c r="O37" s="40">
        <v>0.73245453325582888</v>
      </c>
      <c r="P37" s="40">
        <v>0.77419394133937713</v>
      </c>
      <c r="Q37" s="42">
        <v>0.80645623427441226</v>
      </c>
      <c r="R37" s="34" t="s">
        <v>16</v>
      </c>
      <c r="S37" s="34" t="s">
        <v>16</v>
      </c>
    </row>
    <row r="38" spans="1:21" s="54" customFormat="1" ht="16.399999999999999" customHeight="1" x14ac:dyDescent="0.25">
      <c r="A38" s="27"/>
      <c r="D38" s="27">
        <f t="shared" si="3"/>
        <v>2014</v>
      </c>
      <c r="F38" s="61">
        <v>1309.1367599292166</v>
      </c>
      <c r="G38" s="17"/>
      <c r="H38" s="36">
        <v>8.8026142488690975E-3</v>
      </c>
      <c r="I38" s="34">
        <v>6.5739791709112871E-2</v>
      </c>
      <c r="J38" s="34">
        <v>0.16153446368711077</v>
      </c>
      <c r="K38" s="34">
        <v>0.31192180123428459</v>
      </c>
      <c r="L38" s="34">
        <v>0.49323321875640369</v>
      </c>
      <c r="M38" s="34">
        <v>0.66856004867864316</v>
      </c>
      <c r="N38" s="34">
        <v>0.81534719029630709</v>
      </c>
      <c r="O38" s="34">
        <v>0.87864485845069995</v>
      </c>
      <c r="P38" s="37">
        <v>0.96973011582844482</v>
      </c>
      <c r="Q38" s="34" t="s">
        <v>16</v>
      </c>
      <c r="R38" s="34" t="s">
        <v>16</v>
      </c>
      <c r="S38" s="34" t="s">
        <v>16</v>
      </c>
    </row>
    <row r="39" spans="1:21" s="54" customFormat="1" ht="16.399999999999999" customHeight="1" x14ac:dyDescent="0.25">
      <c r="A39" s="27"/>
      <c r="D39" s="27">
        <f t="shared" si="3"/>
        <v>2015</v>
      </c>
      <c r="F39" s="62">
        <v>1095.8502139630898</v>
      </c>
      <c r="G39" s="17"/>
      <c r="H39" s="39">
        <v>1.0622525967601795E-2</v>
      </c>
      <c r="I39" s="40">
        <v>7.9891668420770251E-2</v>
      </c>
      <c r="J39" s="40">
        <v>0.20289518805614665</v>
      </c>
      <c r="K39" s="40">
        <v>0.36721842265379456</v>
      </c>
      <c r="L39" s="40">
        <v>0.55000356257152894</v>
      </c>
      <c r="M39" s="40">
        <v>0.6741434745314655</v>
      </c>
      <c r="N39" s="40">
        <v>0.7624402205623273</v>
      </c>
      <c r="O39" s="42">
        <v>0.84213203661509373</v>
      </c>
      <c r="P39" s="34" t="s">
        <v>16</v>
      </c>
      <c r="Q39" s="34" t="s">
        <v>16</v>
      </c>
      <c r="R39" s="34" t="s">
        <v>16</v>
      </c>
      <c r="S39" s="34" t="s">
        <v>16</v>
      </c>
    </row>
    <row r="40" spans="1:21" s="54" customFormat="1" ht="16.399999999999999" customHeight="1" x14ac:dyDescent="0.25">
      <c r="A40" s="27"/>
      <c r="D40" s="27">
        <f t="shared" si="3"/>
        <v>2016</v>
      </c>
      <c r="F40" s="61">
        <v>1817.4317583296627</v>
      </c>
      <c r="G40" s="17"/>
      <c r="H40" s="36">
        <v>8.0466021930768739E-3</v>
      </c>
      <c r="I40" s="34">
        <v>6.2141522431319658E-2</v>
      </c>
      <c r="J40" s="34">
        <v>0.18284274987117158</v>
      </c>
      <c r="K40" s="64">
        <v>0.34353166956294057</v>
      </c>
      <c r="L40" s="34">
        <v>0.52056432707598754</v>
      </c>
      <c r="M40" s="34">
        <v>0.65624639132030893</v>
      </c>
      <c r="N40" s="37">
        <v>0.79009684380306511</v>
      </c>
      <c r="O40" s="34" t="s">
        <v>16</v>
      </c>
      <c r="P40" s="34" t="s">
        <v>16</v>
      </c>
      <c r="Q40" s="34" t="s">
        <v>16</v>
      </c>
      <c r="R40" s="34" t="s">
        <v>16</v>
      </c>
      <c r="S40" s="34" t="s">
        <v>16</v>
      </c>
    </row>
    <row r="41" spans="1:21" s="54" customFormat="1" ht="15.65" customHeight="1" x14ac:dyDescent="0.25">
      <c r="A41" s="27"/>
      <c r="D41" s="27">
        <f t="shared" si="3"/>
        <v>2017</v>
      </c>
      <c r="F41" s="62">
        <v>1864.6143626275552</v>
      </c>
      <c r="G41" s="17"/>
      <c r="H41" s="39">
        <v>4.529360663764883E-3</v>
      </c>
      <c r="I41" s="40">
        <v>5.7536455861833022E-2</v>
      </c>
      <c r="J41" s="40">
        <v>0.17791812896916248</v>
      </c>
      <c r="K41" s="40">
        <v>0.41372224634028998</v>
      </c>
      <c r="L41" s="40">
        <v>0.54762752686926675</v>
      </c>
      <c r="M41" s="42">
        <v>0.72562439280400803</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1956.9627795668839</v>
      </c>
      <c r="G42" s="17"/>
      <c r="H42" s="66">
        <v>4.4645948974695333E-3</v>
      </c>
      <c r="I42" s="34">
        <v>8.7216670938864829E-2</v>
      </c>
      <c r="J42" s="34">
        <v>0.20644393631786134</v>
      </c>
      <c r="K42" s="34">
        <v>0.34441170119977493</v>
      </c>
      <c r="L42" s="37">
        <v>0.54946261194522406</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2818.1205094637221</v>
      </c>
      <c r="G43" s="17"/>
      <c r="H43" s="40">
        <v>8.6825707267855108E-3</v>
      </c>
      <c r="I43" s="40">
        <v>6.8827684408604678E-2</v>
      </c>
      <c r="J43" s="40">
        <v>0.15796600547817755</v>
      </c>
      <c r="K43" s="40">
        <v>0.30312648186072555</v>
      </c>
      <c r="L43" s="34"/>
      <c r="M43" s="34"/>
      <c r="N43" s="34"/>
      <c r="O43" s="34"/>
      <c r="P43" s="34"/>
      <c r="Q43" s="34"/>
      <c r="R43" s="34"/>
      <c r="S43" s="34"/>
    </row>
    <row r="44" spans="1:21" s="54" customFormat="1" ht="18.649999999999999" customHeight="1" x14ac:dyDescent="0.25">
      <c r="A44" s="27"/>
      <c r="D44" s="27">
        <f t="shared" si="3"/>
        <v>2020</v>
      </c>
      <c r="E44" s="65"/>
      <c r="F44" s="61">
        <v>2860.152904193119</v>
      </c>
      <c r="G44" s="17"/>
      <c r="H44" s="67">
        <v>3.5061954785378913E-3</v>
      </c>
      <c r="I44" s="34">
        <v>4.3125394601622041E-2</v>
      </c>
      <c r="J44" s="37">
        <v>0.12429484603664828</v>
      </c>
      <c r="K44" s="34"/>
      <c r="L44" s="34"/>
      <c r="M44" s="34"/>
      <c r="N44" s="34"/>
      <c r="O44" s="34"/>
      <c r="P44" s="34"/>
      <c r="Q44" s="34"/>
      <c r="R44" s="34"/>
      <c r="S44" s="34"/>
    </row>
    <row r="45" spans="1:21" s="54" customFormat="1" ht="18.649999999999999" customHeight="1" x14ac:dyDescent="0.25">
      <c r="A45" s="27"/>
      <c r="D45" s="27">
        <f t="shared" si="3"/>
        <v>2021</v>
      </c>
      <c r="E45" s="65"/>
      <c r="F45" s="62">
        <v>2203.6362483570606</v>
      </c>
      <c r="G45" s="17"/>
      <c r="H45" s="47">
        <v>6.2095261485316487E-3</v>
      </c>
      <c r="I45" s="42">
        <v>6.4899769951778791E-2</v>
      </c>
      <c r="J45" s="34"/>
      <c r="K45" s="34"/>
      <c r="L45" s="34"/>
      <c r="M45" s="34"/>
      <c r="N45" s="34"/>
      <c r="O45" s="34"/>
      <c r="P45" s="34"/>
      <c r="Q45" s="34"/>
      <c r="R45" s="34"/>
      <c r="S45" s="34"/>
    </row>
    <row r="46" spans="1:21" s="54" customFormat="1" ht="18.649999999999999" customHeight="1" x14ac:dyDescent="0.25">
      <c r="A46" s="27"/>
      <c r="D46" s="27">
        <f t="shared" si="3"/>
        <v>2022</v>
      </c>
      <c r="E46" s="65"/>
      <c r="F46" s="68">
        <v>816.30094352753053</v>
      </c>
      <c r="G46" s="17"/>
      <c r="H46" s="69">
        <v>1.0452933961943392E-2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0.80077535014557966</v>
      </c>
      <c r="H51" s="74">
        <v>0.77014701918369965</v>
      </c>
      <c r="I51" s="74">
        <v>2.6372206992710451E-2</v>
      </c>
      <c r="J51" s="74">
        <v>4.2561239691695897E-3</v>
      </c>
      <c r="K51" s="34"/>
      <c r="L51" s="34"/>
      <c r="M51" s="34"/>
      <c r="N51" s="34"/>
      <c r="O51" s="34"/>
      <c r="P51" s="34"/>
      <c r="Q51" s="34"/>
    </row>
    <row r="52" spans="1:19" s="28" customFormat="1" ht="16.399999999999999" customHeight="1" x14ac:dyDescent="0.25">
      <c r="A52" s="27"/>
      <c r="D52" s="55">
        <f>D51+1</f>
        <v>2008</v>
      </c>
      <c r="F52" s="75">
        <v>0.95745108505435361</v>
      </c>
      <c r="H52" s="76">
        <v>0.8974274529722962</v>
      </c>
      <c r="I52" s="76">
        <v>3.3930020755127459E-2</v>
      </c>
      <c r="J52" s="76">
        <v>2.6093611326929875E-2</v>
      </c>
      <c r="K52" s="34"/>
      <c r="L52" s="34"/>
      <c r="M52" s="34"/>
      <c r="N52" s="34"/>
      <c r="O52" s="34"/>
      <c r="P52" s="34"/>
      <c r="Q52" s="34"/>
    </row>
    <row r="53" spans="1:19" s="28" customFormat="1" ht="16.399999999999999" customHeight="1" x14ac:dyDescent="0.25">
      <c r="A53" s="27"/>
      <c r="D53" s="55">
        <f>D52+1</f>
        <v>2009</v>
      </c>
      <c r="F53" s="77">
        <v>0.97687347572007721</v>
      </c>
      <c r="H53" s="78">
        <v>0.90447695566264252</v>
      </c>
      <c r="I53" s="78">
        <v>4.0327803521758937E-2</v>
      </c>
      <c r="J53" s="78">
        <v>3.2068716535675772E-2</v>
      </c>
      <c r="K53" s="34"/>
      <c r="L53" s="34"/>
      <c r="M53" s="34"/>
      <c r="N53" s="34"/>
      <c r="O53" s="34"/>
      <c r="P53" s="34"/>
      <c r="Q53" s="34"/>
    </row>
    <row r="54" spans="1:19" s="28" customFormat="1" ht="16.399999999999999" customHeight="1" x14ac:dyDescent="0.25">
      <c r="A54" s="27"/>
      <c r="D54" s="55">
        <f t="shared" ref="D54:D61" si="4">D53+1</f>
        <v>2010</v>
      </c>
      <c r="F54" s="75">
        <v>0.88434401159168274</v>
      </c>
      <c r="H54" s="76">
        <v>0.80586466353659103</v>
      </c>
      <c r="I54" s="76">
        <v>5.0655818642968864E-2</v>
      </c>
      <c r="J54" s="76">
        <v>2.7823529412122839E-2</v>
      </c>
      <c r="K54" s="34"/>
      <c r="L54" s="34"/>
      <c r="M54" s="34"/>
      <c r="N54" s="34"/>
      <c r="O54" s="34"/>
      <c r="P54" s="34"/>
      <c r="Q54" s="34"/>
    </row>
    <row r="55" spans="1:19" s="28" customFormat="1" ht="16.399999999999999" customHeight="1" x14ac:dyDescent="0.25">
      <c r="A55" s="27"/>
      <c r="D55" s="55">
        <f t="shared" si="4"/>
        <v>2011</v>
      </c>
      <c r="F55" s="77">
        <v>0.8685581528357732</v>
      </c>
      <c r="H55" s="78">
        <v>0.75775782598127694</v>
      </c>
      <c r="I55" s="78">
        <v>5.9582413190660315E-2</v>
      </c>
      <c r="J55" s="78">
        <v>5.1217913663835803E-2</v>
      </c>
      <c r="K55" s="34"/>
      <c r="L55" s="34"/>
      <c r="M55" s="34"/>
      <c r="N55" s="34"/>
      <c r="O55" s="34"/>
      <c r="P55" s="34"/>
      <c r="Q55" s="34"/>
    </row>
    <row r="56" spans="1:19" s="28" customFormat="1" ht="16.399999999999999" customHeight="1" x14ac:dyDescent="0.25">
      <c r="A56" s="27"/>
      <c r="D56" s="55">
        <f t="shared" si="4"/>
        <v>2012</v>
      </c>
      <c r="F56" s="75">
        <v>0.96184030465808246</v>
      </c>
      <c r="H56" s="76">
        <v>0.8102686410178781</v>
      </c>
      <c r="I56" s="76">
        <v>7.2972381299554676E-2</v>
      </c>
      <c r="J56" s="76">
        <v>7.8599282340649765E-2</v>
      </c>
      <c r="K56" s="34"/>
      <c r="L56" s="34"/>
      <c r="M56" s="34"/>
      <c r="N56" s="34"/>
      <c r="O56" s="34"/>
      <c r="P56" s="34"/>
      <c r="Q56" s="34"/>
    </row>
    <row r="57" spans="1:19" s="28" customFormat="1" ht="16.399999999999999" customHeight="1" x14ac:dyDescent="0.25">
      <c r="A57" s="27"/>
      <c r="D57" s="55">
        <f t="shared" si="4"/>
        <v>2013</v>
      </c>
      <c r="F57" s="77">
        <v>0.99267126739271105</v>
      </c>
      <c r="H57" s="78">
        <v>0.80645623427441215</v>
      </c>
      <c r="I57" s="78">
        <v>8.3290860547231352E-2</v>
      </c>
      <c r="J57" s="78">
        <v>0.10292417257106755</v>
      </c>
      <c r="K57" s="34"/>
      <c r="L57" s="34"/>
      <c r="M57" s="34"/>
      <c r="N57" s="34"/>
      <c r="O57" s="34"/>
      <c r="P57" s="34"/>
      <c r="Q57" s="34"/>
    </row>
    <row r="58" spans="1:19" s="28" customFormat="1" ht="16.399999999999999" customHeight="1" x14ac:dyDescent="0.25">
      <c r="A58" s="27"/>
      <c r="D58" s="55">
        <f t="shared" si="4"/>
        <v>2014</v>
      </c>
      <c r="F58" s="75">
        <v>1.2404867889845306</v>
      </c>
      <c r="H58" s="76">
        <v>0.96973011582844504</v>
      </c>
      <c r="I58" s="76">
        <v>0.11873519507964178</v>
      </c>
      <c r="J58" s="76">
        <v>0.15202147807644373</v>
      </c>
      <c r="K58" s="34"/>
      <c r="L58" s="34"/>
      <c r="M58" s="34"/>
      <c r="N58" s="34"/>
      <c r="O58" s="34"/>
      <c r="P58" s="34"/>
      <c r="Q58" s="34"/>
    </row>
    <row r="59" spans="1:19" s="28" customFormat="1" ht="16.399999999999999" customHeight="1" x14ac:dyDescent="0.25">
      <c r="A59" s="27"/>
      <c r="D59" s="55">
        <f t="shared" si="4"/>
        <v>2015</v>
      </c>
      <c r="F59" s="77">
        <v>1.165915699384477</v>
      </c>
      <c r="H59" s="78">
        <v>0.84213203661509439</v>
      </c>
      <c r="I59" s="78">
        <v>0.14940668612144842</v>
      </c>
      <c r="J59" s="78">
        <v>0.1743769766479342</v>
      </c>
    </row>
    <row r="60" spans="1:19" s="28" customFormat="1" ht="16.399999999999999" customHeight="1" x14ac:dyDescent="0.25">
      <c r="A60" s="54"/>
      <c r="D60" s="55">
        <f t="shared" si="4"/>
        <v>2016</v>
      </c>
      <c r="F60" s="75">
        <v>1.2880691114157325</v>
      </c>
      <c r="H60" s="76">
        <v>0.790096843803065</v>
      </c>
      <c r="I60" s="76">
        <v>0.2173103384863749</v>
      </c>
      <c r="J60" s="76">
        <v>0.28066192912629268</v>
      </c>
    </row>
    <row r="61" spans="1:19" s="28" customFormat="1" ht="15.65" customHeight="1" x14ac:dyDescent="0.25">
      <c r="D61" s="55">
        <f t="shared" si="4"/>
        <v>2017</v>
      </c>
      <c r="F61" s="77">
        <v>1.4053631760035818</v>
      </c>
      <c r="H61" s="78">
        <v>0.72562439280400792</v>
      </c>
      <c r="I61" s="78">
        <v>0.2633465866075283</v>
      </c>
      <c r="J61" s="78">
        <v>0.41639219659204574</v>
      </c>
    </row>
    <row r="62" spans="1:19" s="28" customFormat="1" ht="18.649999999999999" customHeight="1" x14ac:dyDescent="0.25">
      <c r="D62" s="27">
        <f>D61+1</f>
        <v>2018</v>
      </c>
      <c r="F62" s="75">
        <v>1.3326395021264132</v>
      </c>
      <c r="H62" s="76">
        <v>0.54946261194522417</v>
      </c>
      <c r="I62" s="76">
        <v>0.25640544337916144</v>
      </c>
      <c r="J62" s="76">
        <v>0.5267714468020277</v>
      </c>
    </row>
    <row r="63" spans="1:19" s="28" customFormat="1" ht="18.649999999999999" customHeight="1" x14ac:dyDescent="0.25">
      <c r="D63" s="27">
        <f>D62+1</f>
        <v>2019</v>
      </c>
      <c r="F63" s="77">
        <v>1.0973183427733249</v>
      </c>
      <c r="H63" s="78">
        <v>0.30312648186072561</v>
      </c>
      <c r="I63" s="78">
        <v>0.20633932964475177</v>
      </c>
      <c r="J63" s="78">
        <v>0.58785253126784753</v>
      </c>
    </row>
    <row r="64" spans="1:19" s="28" customFormat="1" ht="18.649999999999999" customHeight="1" x14ac:dyDescent="0.25">
      <c r="D64" s="27">
        <f t="shared" ref="D64:D65" si="5">D63+1</f>
        <v>2020</v>
      </c>
      <c r="F64" s="75">
        <v>0.97050644356289018</v>
      </c>
      <c r="H64" s="76">
        <v>0.1242948460366483</v>
      </c>
      <c r="I64" s="76">
        <v>0.14765399565682255</v>
      </c>
      <c r="J64" s="76">
        <v>0.6985576018694194</v>
      </c>
    </row>
    <row r="65" spans="1:10" s="28" customFormat="1" ht="18.649999999999999" customHeight="1" x14ac:dyDescent="0.25">
      <c r="D65" s="27">
        <f t="shared" si="5"/>
        <v>2021</v>
      </c>
      <c r="F65" s="77">
        <v>0.92873138743169603</v>
      </c>
      <c r="H65" s="78">
        <v>6.4899769951778805E-2</v>
      </c>
      <c r="I65" s="78">
        <v>7.6101493138266876E-2</v>
      </c>
      <c r="J65" s="78">
        <v>0.78773012434165035</v>
      </c>
    </row>
    <row r="66" spans="1:10" s="28" customFormat="1" ht="18.649999999999999" customHeight="1" x14ac:dyDescent="0.25">
      <c r="D66" s="27">
        <f>D65+1</f>
        <v>2022</v>
      </c>
      <c r="F66" s="79">
        <v>0.94748837456330193</v>
      </c>
      <c r="H66" s="80">
        <v>1.0452933961943391E-2</v>
      </c>
      <c r="I66" s="80">
        <v>3.2419332201473181E-2</v>
      </c>
      <c r="J66" s="80">
        <v>0.90461610839988549</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16</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6979-607D-4947-8C15-A5C1C1ED1496}">
  <sheetPr codeName="WTemplate16">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33</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Accident &amp; Health and WC</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768.48686153710662</v>
      </c>
      <c r="C12" s="28">
        <f>+IF(I51="",J51*F12, IF(J51="", I51*F12,(I51+J51)*F12))</f>
        <v>136.53106435915709</v>
      </c>
      <c r="D12" s="27">
        <v>2007</v>
      </c>
      <c r="F12" s="29">
        <v>728.46227636416256</v>
      </c>
      <c r="H12" s="30">
        <v>7.7593359614692867E-2</v>
      </c>
      <c r="I12" s="31">
        <v>0.39685798822445384</v>
      </c>
      <c r="J12" s="31">
        <v>0.47328499031549548</v>
      </c>
      <c r="K12" s="31">
        <v>0.48391815353065726</v>
      </c>
      <c r="L12" s="31">
        <v>0.49805785594167074</v>
      </c>
      <c r="M12" s="31">
        <v>0.51380440932806015</v>
      </c>
      <c r="N12" s="31">
        <v>0.52209062640604953</v>
      </c>
      <c r="O12" s="31">
        <v>0.53686351517121156</v>
      </c>
      <c r="P12" s="31">
        <v>0.55932291956757063</v>
      </c>
      <c r="Q12" s="31">
        <v>0.57665120876382359</v>
      </c>
      <c r="R12" s="31">
        <v>0.59186617745058467</v>
      </c>
      <c r="S12" s="32">
        <v>0.60891333354467958</v>
      </c>
      <c r="T12" s="32">
        <v>0.62878617533969428</v>
      </c>
      <c r="U12" s="32">
        <v>0.65182374494471884</v>
      </c>
      <c r="V12" s="32">
        <v>0.68382056158982185</v>
      </c>
      <c r="W12" s="33">
        <v>0.68919612393946594</v>
      </c>
      <c r="X12" s="34"/>
      <c r="Y12" s="34"/>
    </row>
    <row r="13" spans="1:42" s="28" customFormat="1" ht="16.399999999999999" customHeight="1" x14ac:dyDescent="0.25">
      <c r="A13" s="27"/>
      <c r="B13" s="28">
        <v>505.11056061182273</v>
      </c>
      <c r="C13" s="28">
        <f t="shared" ref="C13:C26" si="1">+IF(I52="",J52*F13, IF(J52="", I52*F13,(I52+J52)*F13))</f>
        <v>45.061690433576295</v>
      </c>
      <c r="D13" s="27">
        <f>D12+1</f>
        <v>2008</v>
      </c>
      <c r="F13" s="35">
        <v>509.01478207413317</v>
      </c>
      <c r="H13" s="36">
        <v>9.3221497366592396E-2</v>
      </c>
      <c r="I13" s="34">
        <v>0.50972766757155241</v>
      </c>
      <c r="J13" s="34">
        <v>0.61248060871668042</v>
      </c>
      <c r="K13" s="34">
        <v>0.64307838916033611</v>
      </c>
      <c r="L13" s="34">
        <v>0.66035699753262278</v>
      </c>
      <c r="M13" s="34">
        <v>0.66879386684018194</v>
      </c>
      <c r="N13" s="34">
        <v>0.68717564116054153</v>
      </c>
      <c r="O13" s="34">
        <v>0.69282257954187509</v>
      </c>
      <c r="P13" s="34">
        <v>0.70718010976927459</v>
      </c>
      <c r="Q13" s="34">
        <v>0.71285040019944901</v>
      </c>
      <c r="R13" s="34">
        <v>0.71444780014580933</v>
      </c>
      <c r="S13" s="34">
        <v>0.71151544809583511</v>
      </c>
      <c r="T13" s="34">
        <v>0.71514856755063416</v>
      </c>
      <c r="U13" s="34">
        <v>0.72145569861261327</v>
      </c>
      <c r="V13" s="37">
        <v>0.72751156174953946</v>
      </c>
      <c r="W13" s="34"/>
      <c r="X13" s="34"/>
      <c r="Y13" s="34"/>
    </row>
    <row r="14" spans="1:42" s="28" customFormat="1" ht="16.399999999999999" customHeight="1" x14ac:dyDescent="0.25">
      <c r="A14" s="27"/>
      <c r="B14" s="28">
        <v>461.38562180330604</v>
      </c>
      <c r="C14" s="28">
        <f t="shared" si="1"/>
        <v>27.675163429933356</v>
      </c>
      <c r="D14" s="27">
        <f>D13+1</f>
        <v>2009</v>
      </c>
      <c r="F14" s="38">
        <v>463.29870027357777</v>
      </c>
      <c r="H14" s="39">
        <v>9.738355416196301E-2</v>
      </c>
      <c r="I14" s="40">
        <v>0.48525988373253959</v>
      </c>
      <c r="J14" s="40">
        <v>0.60174097151215877</v>
      </c>
      <c r="K14" s="40">
        <v>0.65046670103366677</v>
      </c>
      <c r="L14" s="40">
        <v>0.67377679626930498</v>
      </c>
      <c r="M14" s="40">
        <v>0.68368591227799347</v>
      </c>
      <c r="N14" s="40">
        <v>0.69676794363490624</v>
      </c>
      <c r="O14" s="40">
        <v>0.7027872018684056</v>
      </c>
      <c r="P14" s="40">
        <v>0.70334750982835603</v>
      </c>
      <c r="Q14" s="40">
        <v>0.70113024078778663</v>
      </c>
      <c r="R14" s="40">
        <v>0.70446850614474998</v>
      </c>
      <c r="S14" s="40">
        <v>0.70534927391733515</v>
      </c>
      <c r="T14" s="40">
        <v>0.70857942401863649</v>
      </c>
      <c r="U14" s="41">
        <v>0.71187893044081973</v>
      </c>
      <c r="V14" s="34"/>
      <c r="W14" s="34"/>
      <c r="X14" s="34"/>
      <c r="Y14" s="34"/>
    </row>
    <row r="15" spans="1:42" s="28" customFormat="1" ht="16.399999999999999" customHeight="1" x14ac:dyDescent="0.25">
      <c r="A15" s="27"/>
      <c r="B15" s="28">
        <v>328.20453601728173</v>
      </c>
      <c r="C15" s="28">
        <f t="shared" si="1"/>
        <v>25.665496536940292</v>
      </c>
      <c r="D15" s="27">
        <f t="shared" ref="D15:D27" si="2">D14+1</f>
        <v>2010</v>
      </c>
      <c r="F15" s="35">
        <v>330.36111748821929</v>
      </c>
      <c r="H15" s="36">
        <v>0.10088097471992814</v>
      </c>
      <c r="I15" s="34">
        <v>0.51139434842442522</v>
      </c>
      <c r="J15" s="34">
        <v>0.60420221805497132</v>
      </c>
      <c r="K15" s="34">
        <v>0.62658018003507343</v>
      </c>
      <c r="L15" s="34">
        <v>0.64639914440520996</v>
      </c>
      <c r="M15" s="34">
        <v>0.67731640620238553</v>
      </c>
      <c r="N15" s="34">
        <v>0.68154718611663656</v>
      </c>
      <c r="O15" s="34">
        <v>0.69191797993918647</v>
      </c>
      <c r="P15" s="34">
        <v>0.69822390362264852</v>
      </c>
      <c r="Q15" s="34">
        <v>0.69717692100641271</v>
      </c>
      <c r="R15" s="34">
        <v>0.69719632839520029</v>
      </c>
      <c r="S15" s="34">
        <v>0.69464914618888385</v>
      </c>
      <c r="T15" s="37">
        <v>0.70032073397139005</v>
      </c>
      <c r="U15" s="34"/>
      <c r="V15" s="34"/>
      <c r="W15" s="34"/>
      <c r="X15" s="34"/>
      <c r="Y15" s="34"/>
    </row>
    <row r="16" spans="1:42" s="28" customFormat="1" ht="16.399999999999999" customHeight="1" x14ac:dyDescent="0.25">
      <c r="A16" s="27"/>
      <c r="B16" s="28">
        <v>335.20816610056664</v>
      </c>
      <c r="C16" s="28">
        <f t="shared" si="1"/>
        <v>42.478850031390088</v>
      </c>
      <c r="D16" s="27">
        <f t="shared" si="2"/>
        <v>2011</v>
      </c>
      <c r="F16" s="38">
        <v>334.96999989655546</v>
      </c>
      <c r="H16" s="39">
        <v>0.16253664130593723</v>
      </c>
      <c r="I16" s="40">
        <v>0.56068433799769357</v>
      </c>
      <c r="J16" s="40">
        <v>0.65453791975985931</v>
      </c>
      <c r="K16" s="40">
        <v>0.66843779882562337</v>
      </c>
      <c r="L16" s="40">
        <v>0.69246690083550266</v>
      </c>
      <c r="M16" s="40">
        <v>0.6951220471252596</v>
      </c>
      <c r="N16" s="40">
        <v>0.6951413896272538</v>
      </c>
      <c r="O16" s="40">
        <v>0.69652368311922397</v>
      </c>
      <c r="P16" s="40">
        <v>0.70148882175405136</v>
      </c>
      <c r="Q16" s="40">
        <v>0.70400003315431958</v>
      </c>
      <c r="R16" s="40">
        <v>0.70740048876521178</v>
      </c>
      <c r="S16" s="42">
        <v>0.70950020139586145</v>
      </c>
      <c r="T16" s="34"/>
      <c r="U16" s="34"/>
      <c r="V16" s="34"/>
      <c r="W16" s="34"/>
      <c r="X16" s="34"/>
      <c r="Y16" s="34"/>
    </row>
    <row r="17" spans="1:25" s="28" customFormat="1" ht="16.399999999999999" customHeight="1" x14ac:dyDescent="0.25">
      <c r="A17" s="27"/>
      <c r="B17" s="28">
        <v>705.99860754232384</v>
      </c>
      <c r="C17" s="28">
        <f t="shared" si="1"/>
        <v>41.964553000433675</v>
      </c>
      <c r="D17" s="27">
        <f t="shared" si="2"/>
        <v>2012</v>
      </c>
      <c r="F17" s="35">
        <v>706.28632234785323</v>
      </c>
      <c r="H17" s="36">
        <v>0.18242072269052759</v>
      </c>
      <c r="I17" s="34">
        <v>0.5927808927252628</v>
      </c>
      <c r="J17" s="34">
        <v>0.72413861851592953</v>
      </c>
      <c r="K17" s="34">
        <v>0.75708497604360914</v>
      </c>
      <c r="L17" s="34">
        <v>0.77715349123009214</v>
      </c>
      <c r="M17" s="34">
        <v>0.78113696696717716</v>
      </c>
      <c r="N17" s="34">
        <v>0.78593403292796582</v>
      </c>
      <c r="O17" s="34">
        <v>0.78441722679580717</v>
      </c>
      <c r="P17" s="34">
        <v>0.78447422498182784</v>
      </c>
      <c r="Q17" s="34">
        <v>0.78968364189667017</v>
      </c>
      <c r="R17" s="37">
        <v>0.79158250025045562</v>
      </c>
      <c r="S17" s="34" t="s">
        <v>16</v>
      </c>
      <c r="T17" s="34"/>
      <c r="U17" s="34"/>
      <c r="V17" s="34"/>
      <c r="W17" s="34"/>
      <c r="X17" s="34"/>
      <c r="Y17" s="34"/>
    </row>
    <row r="18" spans="1:25" s="28" customFormat="1" ht="16.399999999999999" customHeight="1" x14ac:dyDescent="0.25">
      <c r="A18" s="27"/>
      <c r="B18" s="28">
        <v>458.21228646848374</v>
      </c>
      <c r="C18" s="28">
        <f t="shared" si="1"/>
        <v>56.265820942619662</v>
      </c>
      <c r="D18" s="27">
        <f t="shared" si="2"/>
        <v>2013</v>
      </c>
      <c r="F18" s="38">
        <v>458.10642795327215</v>
      </c>
      <c r="H18" s="39">
        <v>0.13934007113943622</v>
      </c>
      <c r="I18" s="40">
        <v>0.5436813375730114</v>
      </c>
      <c r="J18" s="40">
        <v>0.67994724395822437</v>
      </c>
      <c r="K18" s="40">
        <v>0.72887938795204055</v>
      </c>
      <c r="L18" s="40">
        <v>0.74402602536583684</v>
      </c>
      <c r="M18" s="40">
        <v>0.75514843434976109</v>
      </c>
      <c r="N18" s="40">
        <v>0.75781997852529359</v>
      </c>
      <c r="O18" s="40">
        <v>0.75738615121676733</v>
      </c>
      <c r="P18" s="40">
        <v>0.75653703779814252</v>
      </c>
      <c r="Q18" s="42">
        <v>0.7649558234640349</v>
      </c>
      <c r="R18" s="34" t="s">
        <v>16</v>
      </c>
      <c r="S18" s="34" t="s">
        <v>16</v>
      </c>
      <c r="T18" s="34"/>
      <c r="U18" s="34"/>
      <c r="V18" s="34"/>
      <c r="W18" s="34"/>
      <c r="X18" s="34"/>
      <c r="Y18" s="34"/>
    </row>
    <row r="19" spans="1:25" s="28" customFormat="1" ht="16.399999999999999" customHeight="1" x14ac:dyDescent="0.25">
      <c r="A19" s="27"/>
      <c r="B19" s="28">
        <v>662.16502990230981</v>
      </c>
      <c r="C19" s="28">
        <f t="shared" si="1"/>
        <v>84.183595795153948</v>
      </c>
      <c r="D19" s="27">
        <f t="shared" si="2"/>
        <v>2014</v>
      </c>
      <c r="F19" s="35">
        <v>661.98923071766569</v>
      </c>
      <c r="H19" s="36">
        <v>0.10716873530707297</v>
      </c>
      <c r="I19" s="34">
        <v>0.46203100834343758</v>
      </c>
      <c r="J19" s="34">
        <v>0.64646862337109845</v>
      </c>
      <c r="K19" s="34">
        <v>0.72538442427620087</v>
      </c>
      <c r="L19" s="34">
        <v>0.74270531778664384</v>
      </c>
      <c r="M19" s="34">
        <v>0.75533155285868303</v>
      </c>
      <c r="N19" s="34">
        <v>0.75634264737582158</v>
      </c>
      <c r="O19" s="34">
        <v>0.76108098226817644</v>
      </c>
      <c r="P19" s="37">
        <v>0.75970362499771593</v>
      </c>
      <c r="Q19" s="34" t="s">
        <v>16</v>
      </c>
      <c r="R19" s="34" t="s">
        <v>16</v>
      </c>
      <c r="S19" s="34" t="s">
        <v>16</v>
      </c>
      <c r="T19" s="34"/>
      <c r="U19" s="34"/>
      <c r="V19" s="34"/>
      <c r="W19" s="34"/>
      <c r="X19" s="34"/>
      <c r="Y19" s="34"/>
    </row>
    <row r="20" spans="1:25" s="28" customFormat="1" ht="16.399999999999999" customHeight="1" x14ac:dyDescent="0.25">
      <c r="A20" s="27"/>
      <c r="B20" s="28">
        <v>448.39007578176279</v>
      </c>
      <c r="C20" s="28">
        <f t="shared" si="1"/>
        <v>61.623499765488141</v>
      </c>
      <c r="D20" s="27">
        <f t="shared" si="2"/>
        <v>2015</v>
      </c>
      <c r="F20" s="38">
        <v>448.72189627476041</v>
      </c>
      <c r="H20" s="39">
        <v>0.10126151070842469</v>
      </c>
      <c r="I20" s="40">
        <v>0.50804907384350173</v>
      </c>
      <c r="J20" s="40">
        <v>0.65232391632392128</v>
      </c>
      <c r="K20" s="40">
        <v>0.6962342952497409</v>
      </c>
      <c r="L20" s="40">
        <v>0.71978622790495894</v>
      </c>
      <c r="M20" s="40">
        <v>0.73252440955227094</v>
      </c>
      <c r="N20" s="40">
        <v>0.74113615291336421</v>
      </c>
      <c r="O20" s="42">
        <v>0.74724152426312507</v>
      </c>
      <c r="P20" s="34" t="s">
        <v>16</v>
      </c>
      <c r="Q20" s="34" t="s">
        <v>16</v>
      </c>
      <c r="R20" s="34" t="s">
        <v>16</v>
      </c>
      <c r="S20" s="34" t="s">
        <v>16</v>
      </c>
      <c r="T20" s="34"/>
      <c r="U20" s="34"/>
      <c r="V20" s="34"/>
      <c r="W20" s="34"/>
      <c r="X20" s="34"/>
      <c r="Y20" s="34"/>
    </row>
    <row r="21" spans="1:25" s="28" customFormat="1" ht="16.399999999999999" customHeight="1" x14ac:dyDescent="0.25">
      <c r="A21" s="27"/>
      <c r="B21" s="28">
        <v>1046.0983076628991</v>
      </c>
      <c r="C21" s="28">
        <f t="shared" si="1"/>
        <v>234.82187862647996</v>
      </c>
      <c r="D21" s="27">
        <f t="shared" si="2"/>
        <v>2016</v>
      </c>
      <c r="F21" s="35">
        <v>1046.152064372727</v>
      </c>
      <c r="H21" s="36">
        <v>0.10197899514817677</v>
      </c>
      <c r="I21" s="34">
        <v>0.49501058382908547</v>
      </c>
      <c r="J21" s="34">
        <v>0.66251252394257654</v>
      </c>
      <c r="K21" s="34">
        <v>0.71035632205661225</v>
      </c>
      <c r="L21" s="34">
        <v>0.72102191714373587</v>
      </c>
      <c r="M21" s="34">
        <v>0.73861633602592125</v>
      </c>
      <c r="N21" s="43">
        <v>0.74745697574058034</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1084.4930972133989</v>
      </c>
      <c r="C22" s="28">
        <f t="shared" si="1"/>
        <v>245.95950050681185</v>
      </c>
      <c r="D22" s="27">
        <f t="shared" si="2"/>
        <v>2017</v>
      </c>
      <c r="F22" s="38">
        <v>1083.6325142835926</v>
      </c>
      <c r="H22" s="39">
        <v>0.11506317260670121</v>
      </c>
      <c r="I22" s="40">
        <v>0.50292899274174496</v>
      </c>
      <c r="J22" s="40">
        <v>0.66784826735667469</v>
      </c>
      <c r="K22" s="40">
        <v>0.71625018352935033</v>
      </c>
      <c r="L22" s="40">
        <v>0.73709082182948105</v>
      </c>
      <c r="M22" s="42">
        <v>0.79033905932909532</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682.07534682398375</v>
      </c>
      <c r="C23" s="28">
        <f t="shared" si="1"/>
        <v>80.946930040376984</v>
      </c>
      <c r="D23" s="27">
        <f t="shared" si="2"/>
        <v>2018</v>
      </c>
      <c r="F23" s="46">
        <v>681.85871391712567</v>
      </c>
      <c r="H23" s="36">
        <v>0.15825584721741498</v>
      </c>
      <c r="I23" s="34">
        <v>0.58369050837821534</v>
      </c>
      <c r="J23" s="34">
        <v>0.68144188940735573</v>
      </c>
      <c r="K23" s="34">
        <v>0.71583024330993217</v>
      </c>
      <c r="L23" s="37">
        <v>0.7186703085848487</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1383.7769676116884</v>
      </c>
      <c r="C24" s="28">
        <f t="shared" si="1"/>
        <v>300.4368389266869</v>
      </c>
      <c r="D24" s="27">
        <f t="shared" si="2"/>
        <v>2019</v>
      </c>
      <c r="F24" s="38">
        <v>1383.7056039181298</v>
      </c>
      <c r="H24" s="40">
        <v>0.22996812997450228</v>
      </c>
      <c r="I24" s="40">
        <v>0.56663981451817502</v>
      </c>
      <c r="J24" s="40">
        <v>0.65916430114245861</v>
      </c>
      <c r="K24" s="42">
        <v>0.69094923546732889</v>
      </c>
      <c r="L24" s="34"/>
      <c r="M24" s="34"/>
      <c r="N24" s="34"/>
      <c r="O24" s="34"/>
      <c r="P24" s="34"/>
      <c r="Q24" s="34"/>
      <c r="R24" s="34"/>
      <c r="S24" s="34"/>
      <c r="U24" s="44"/>
      <c r="V24" s="44"/>
      <c r="W24" s="44"/>
      <c r="X24" s="44"/>
      <c r="Y24" s="44"/>
    </row>
    <row r="25" spans="1:25" s="28" customFormat="1" ht="16.399999999999999" customHeight="1" x14ac:dyDescent="0.25">
      <c r="A25" s="27"/>
      <c r="B25" s="28">
        <v>1120.9416506599048</v>
      </c>
      <c r="C25" s="28">
        <f t="shared" si="1"/>
        <v>268.33127248183439</v>
      </c>
      <c r="D25" s="27">
        <f t="shared" si="2"/>
        <v>2020</v>
      </c>
      <c r="F25" s="35">
        <v>1117.7528159999376</v>
      </c>
      <c r="H25" s="36">
        <v>0.24850521890661728</v>
      </c>
      <c r="I25" s="34">
        <v>0.64358596296466075</v>
      </c>
      <c r="J25" s="37">
        <v>0.71931440253623491</v>
      </c>
      <c r="K25" s="34"/>
      <c r="L25" s="34"/>
      <c r="M25" s="34"/>
      <c r="N25" s="34"/>
      <c r="O25" s="34"/>
      <c r="P25" s="34"/>
      <c r="Q25" s="34"/>
      <c r="R25" s="34"/>
      <c r="S25" s="34"/>
      <c r="U25" s="44"/>
      <c r="V25" s="44"/>
      <c r="W25" s="44"/>
      <c r="X25" s="44"/>
      <c r="Y25" s="44"/>
    </row>
    <row r="26" spans="1:25" s="28" customFormat="1" ht="16.399999999999999" customHeight="1" x14ac:dyDescent="0.25">
      <c r="A26" s="27"/>
      <c r="B26" s="28">
        <v>1287.4150560069163</v>
      </c>
      <c r="C26" s="28">
        <f t="shared" si="1"/>
        <v>510.30336168964635</v>
      </c>
      <c r="D26" s="27">
        <f t="shared" si="2"/>
        <v>2021</v>
      </c>
      <c r="F26" s="38">
        <v>1252.7790468636611</v>
      </c>
      <c r="H26" s="47">
        <v>0.22829644242900898</v>
      </c>
      <c r="I26" s="42">
        <v>0.62437660844100118</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1319.429422621615</v>
      </c>
      <c r="C27" s="28">
        <f>+IF(I66="",J66*F27, IF(J66="", I66*F27,(I66+J66)*F27))</f>
        <v>792.70155315086356</v>
      </c>
      <c r="D27" s="27">
        <f t="shared" si="2"/>
        <v>2022</v>
      </c>
      <c r="F27" s="48">
        <v>974.55381767300696</v>
      </c>
      <c r="H27" s="49">
        <v>0.37693970170805663</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728.46227636416256</v>
      </c>
      <c r="G31" s="17"/>
      <c r="H31" s="30">
        <v>3.1132155662295522E-2</v>
      </c>
      <c r="I31" s="31">
        <v>0.19104895238961619</v>
      </c>
      <c r="J31" s="31">
        <v>0.31029178748290104</v>
      </c>
      <c r="K31" s="31">
        <v>0.361439986606789</v>
      </c>
      <c r="L31" s="31">
        <v>0.39932318058856298</v>
      </c>
      <c r="M31" s="31">
        <v>0.41774120949812205</v>
      </c>
      <c r="N31" s="31">
        <v>0.43669648156327379</v>
      </c>
      <c r="O31" s="31">
        <v>0.45187424237215851</v>
      </c>
      <c r="P31" s="31">
        <v>0.46583561044366606</v>
      </c>
      <c r="Q31" s="31">
        <v>0.4834923597918182</v>
      </c>
      <c r="R31" s="31">
        <v>0.50240510992825149</v>
      </c>
      <c r="S31" s="31">
        <v>0.51819603483273069</v>
      </c>
      <c r="T31" s="31">
        <v>0.52561799794575326</v>
      </c>
      <c r="U31" s="31">
        <v>0.5483574229552205</v>
      </c>
      <c r="V31" s="59">
        <v>0.55950408278565789</v>
      </c>
      <c r="W31" s="60">
        <v>0.56463113092619921</v>
      </c>
    </row>
    <row r="32" spans="1:25" s="54" customFormat="1" ht="19.399999999999999" customHeight="1" x14ac:dyDescent="0.25">
      <c r="D32" s="27">
        <f>D31+1</f>
        <v>2008</v>
      </c>
      <c r="E32" s="57"/>
      <c r="F32" s="61">
        <v>509.01478207413317</v>
      </c>
      <c r="G32" s="17"/>
      <c r="H32" s="36">
        <v>4.2826706614588546E-2</v>
      </c>
      <c r="I32" s="34">
        <v>0.28418217906824006</v>
      </c>
      <c r="J32" s="34">
        <v>0.43095336535685513</v>
      </c>
      <c r="K32" s="34">
        <v>0.52377636193415167</v>
      </c>
      <c r="L32" s="34">
        <v>0.56231360480299908</v>
      </c>
      <c r="M32" s="34">
        <v>0.5920690297971285</v>
      </c>
      <c r="N32" s="34">
        <v>0.61358090126106224</v>
      </c>
      <c r="O32" s="34">
        <v>0.62669414141946711</v>
      </c>
      <c r="P32" s="34">
        <v>0.63888824310434533</v>
      </c>
      <c r="Q32" s="34">
        <v>0.64679812421904437</v>
      </c>
      <c r="R32" s="34">
        <v>0.65330551094139266</v>
      </c>
      <c r="S32" s="34">
        <v>0.66003179541383938</v>
      </c>
      <c r="T32" s="34">
        <v>0.66999352985242033</v>
      </c>
      <c r="U32" s="34">
        <v>0.68148745869508742</v>
      </c>
      <c r="V32" s="37">
        <v>0.68490715226333132</v>
      </c>
    </row>
    <row r="33" spans="1:21" s="54" customFormat="1" ht="16.399999999999999" customHeight="1" x14ac:dyDescent="0.25">
      <c r="D33" s="27">
        <f>D32+1</f>
        <v>2009</v>
      </c>
      <c r="F33" s="62">
        <v>463.29870027357777</v>
      </c>
      <c r="G33" s="17"/>
      <c r="H33" s="39">
        <v>5.3459707321722165E-2</v>
      </c>
      <c r="I33" s="40">
        <v>0.3115813588797412</v>
      </c>
      <c r="J33" s="40">
        <v>0.45297921930327695</v>
      </c>
      <c r="K33" s="40">
        <v>0.53098812527045491</v>
      </c>
      <c r="L33" s="40">
        <v>0.57030797855605919</v>
      </c>
      <c r="M33" s="40">
        <v>0.60161549002858927</v>
      </c>
      <c r="N33" s="40">
        <v>0.6170528107504758</v>
      </c>
      <c r="O33" s="40">
        <v>0.63073909399311268</v>
      </c>
      <c r="P33" s="40">
        <v>0.64345307750992276</v>
      </c>
      <c r="Q33" s="40">
        <v>0.649542277249611</v>
      </c>
      <c r="R33" s="40">
        <v>0.65683647876813511</v>
      </c>
      <c r="S33" s="40">
        <v>0.66104781478137242</v>
      </c>
      <c r="T33" s="40">
        <v>0.67780842709752165</v>
      </c>
      <c r="U33" s="41">
        <v>0.68394833010893641</v>
      </c>
    </row>
    <row r="34" spans="1:21" s="54" customFormat="1" ht="16.399999999999999" customHeight="1" x14ac:dyDescent="0.25">
      <c r="D34" s="27">
        <f t="shared" ref="D34:D46" si="3">D33+1</f>
        <v>2010</v>
      </c>
      <c r="F34" s="61">
        <v>330.36111748821929</v>
      </c>
      <c r="G34" s="17"/>
      <c r="H34" s="36">
        <v>5.572206115104391E-2</v>
      </c>
      <c r="I34" s="34">
        <v>0.35663284865036587</v>
      </c>
      <c r="J34" s="34">
        <v>0.48629187595337414</v>
      </c>
      <c r="K34" s="34">
        <v>0.5308743136589692</v>
      </c>
      <c r="L34" s="34">
        <v>0.55802317543380398</v>
      </c>
      <c r="M34" s="34">
        <v>0.57566888318937215</v>
      </c>
      <c r="N34" s="34">
        <v>0.5889370092738998</v>
      </c>
      <c r="O34" s="34">
        <v>0.62786739354806653</v>
      </c>
      <c r="P34" s="34">
        <v>0.63393774733602049</v>
      </c>
      <c r="Q34" s="34">
        <v>0.64359622007515171</v>
      </c>
      <c r="R34" s="34">
        <v>0.64640682144898931</v>
      </c>
      <c r="S34" s="34">
        <v>0.64889152503852632</v>
      </c>
      <c r="T34" s="63">
        <v>0.66160495188801738</v>
      </c>
    </row>
    <row r="35" spans="1:21" s="54" customFormat="1" ht="16.399999999999999" customHeight="1" x14ac:dyDescent="0.25">
      <c r="A35" s="27"/>
      <c r="D35" s="27">
        <f t="shared" si="3"/>
        <v>2011</v>
      </c>
      <c r="F35" s="62">
        <v>334.96999989655546</v>
      </c>
      <c r="G35" s="17"/>
      <c r="H35" s="39">
        <v>0.11501852837679978</v>
      </c>
      <c r="I35" s="40">
        <v>0.3947892382530086</v>
      </c>
      <c r="J35" s="40">
        <v>0.50765949902341723</v>
      </c>
      <c r="K35" s="40">
        <v>0.5543306325910019</v>
      </c>
      <c r="L35" s="40">
        <v>0.58636239107124788</v>
      </c>
      <c r="M35" s="40">
        <v>0.60052925157009174</v>
      </c>
      <c r="N35" s="40">
        <v>0.61964030998776964</v>
      </c>
      <c r="O35" s="40">
        <v>0.62594088976930329</v>
      </c>
      <c r="P35" s="40">
        <v>0.63345330578925907</v>
      </c>
      <c r="Q35" s="40">
        <v>0.63719352371037452</v>
      </c>
      <c r="R35" s="40">
        <v>0.64668977091044055</v>
      </c>
      <c r="S35" s="40">
        <v>0.65022672936185788</v>
      </c>
    </row>
    <row r="36" spans="1:21" s="54" customFormat="1" ht="16.399999999999999" customHeight="1" x14ac:dyDescent="0.25">
      <c r="A36" s="27"/>
      <c r="D36" s="27">
        <f t="shared" si="3"/>
        <v>2012</v>
      </c>
      <c r="F36" s="61">
        <v>706.28632234785323</v>
      </c>
      <c r="G36" s="17"/>
      <c r="H36" s="36">
        <v>0.15630303868888515</v>
      </c>
      <c r="I36" s="34">
        <v>0.49011847179295343</v>
      </c>
      <c r="J36" s="34">
        <v>0.62619615346326851</v>
      </c>
      <c r="K36" s="34">
        <v>0.67722761312206514</v>
      </c>
      <c r="L36" s="34">
        <v>0.70563747787696551</v>
      </c>
      <c r="M36" s="34">
        <v>0.72616359070644854</v>
      </c>
      <c r="N36" s="34">
        <v>0.73582495446996432</v>
      </c>
      <c r="O36" s="34">
        <v>0.74387542726399869</v>
      </c>
      <c r="P36" s="34">
        <v>0.75024947938432207</v>
      </c>
      <c r="Q36" s="34">
        <v>0.75439114059457357</v>
      </c>
      <c r="R36" s="37">
        <v>0.75720044281070298</v>
      </c>
      <c r="S36" s="34" t="s">
        <v>16</v>
      </c>
    </row>
    <row r="37" spans="1:21" s="54" customFormat="1" ht="16.399999999999999" customHeight="1" x14ac:dyDescent="0.25">
      <c r="A37" s="27"/>
      <c r="D37" s="27">
        <f t="shared" si="3"/>
        <v>2013</v>
      </c>
      <c r="F37" s="62">
        <v>458.10642795327215</v>
      </c>
      <c r="G37" s="17"/>
      <c r="H37" s="39">
        <v>9.3794175381950756E-2</v>
      </c>
      <c r="I37" s="40">
        <v>0.39078955647367553</v>
      </c>
      <c r="J37" s="40">
        <v>0.53862573478995213</v>
      </c>
      <c r="K37" s="40">
        <v>0.59816459153389556</v>
      </c>
      <c r="L37" s="40">
        <v>0.63416799620293218</v>
      </c>
      <c r="M37" s="40">
        <v>0.65744367039752116</v>
      </c>
      <c r="N37" s="40">
        <v>0.67465605497213066</v>
      </c>
      <c r="O37" s="40">
        <v>0.68571820954102958</v>
      </c>
      <c r="P37" s="40">
        <v>0.69585680131302241</v>
      </c>
      <c r="Q37" s="42">
        <v>0.70191034910655437</v>
      </c>
      <c r="R37" s="34" t="s">
        <v>16</v>
      </c>
      <c r="S37" s="34" t="s">
        <v>16</v>
      </c>
    </row>
    <row r="38" spans="1:21" s="54" customFormat="1" ht="16.399999999999999" customHeight="1" x14ac:dyDescent="0.25">
      <c r="A38" s="27"/>
      <c r="D38" s="27">
        <f t="shared" si="3"/>
        <v>2014</v>
      </c>
      <c r="F38" s="61">
        <v>661.98923071766569</v>
      </c>
      <c r="G38" s="17"/>
      <c r="H38" s="36">
        <v>6.0098718213995636E-2</v>
      </c>
      <c r="I38" s="34">
        <v>0.29856053740152977</v>
      </c>
      <c r="J38" s="34">
        <v>0.45933484516442902</v>
      </c>
      <c r="K38" s="34">
        <v>0.55129047482414462</v>
      </c>
      <c r="L38" s="34">
        <v>0.61087944622763379</v>
      </c>
      <c r="M38" s="34">
        <v>0.65326273364109455</v>
      </c>
      <c r="N38" s="34">
        <v>0.67527483167441782</v>
      </c>
      <c r="O38" s="34">
        <v>0.69198499791281498</v>
      </c>
      <c r="P38" s="37">
        <v>0.70177362342978666</v>
      </c>
      <c r="Q38" s="34" t="s">
        <v>16</v>
      </c>
      <c r="R38" s="34" t="s">
        <v>16</v>
      </c>
      <c r="S38" s="34" t="s">
        <v>16</v>
      </c>
    </row>
    <row r="39" spans="1:21" s="54" customFormat="1" ht="16.399999999999999" customHeight="1" x14ac:dyDescent="0.25">
      <c r="A39" s="27"/>
      <c r="D39" s="27">
        <f t="shared" si="3"/>
        <v>2015</v>
      </c>
      <c r="F39" s="62">
        <v>448.72189627476041</v>
      </c>
      <c r="G39" s="17"/>
      <c r="H39" s="39">
        <v>5.3112521191087107E-2</v>
      </c>
      <c r="I39" s="40">
        <v>0.32186706497044504</v>
      </c>
      <c r="J39" s="40">
        <v>0.48211055797417784</v>
      </c>
      <c r="K39" s="40">
        <v>0.56395495194418677</v>
      </c>
      <c r="L39" s="40">
        <v>0.60964952569618891</v>
      </c>
      <c r="M39" s="40">
        <v>0.64792461558270864</v>
      </c>
      <c r="N39" s="40">
        <v>0.66932523263325883</v>
      </c>
      <c r="O39" s="42">
        <v>0.68299598791472349</v>
      </c>
      <c r="P39" s="34" t="s">
        <v>16</v>
      </c>
      <c r="Q39" s="34" t="s">
        <v>16</v>
      </c>
      <c r="R39" s="34" t="s">
        <v>16</v>
      </c>
      <c r="S39" s="34" t="s">
        <v>16</v>
      </c>
    </row>
    <row r="40" spans="1:21" s="54" customFormat="1" ht="16.399999999999999" customHeight="1" x14ac:dyDescent="0.25">
      <c r="A40" s="27"/>
      <c r="D40" s="27">
        <f t="shared" si="3"/>
        <v>2016</v>
      </c>
      <c r="F40" s="61">
        <v>1046.152064372727</v>
      </c>
      <c r="G40" s="17"/>
      <c r="H40" s="36">
        <v>7.2521078084627613E-2</v>
      </c>
      <c r="I40" s="34">
        <v>0.33817973791817774</v>
      </c>
      <c r="J40" s="34">
        <v>0.49301850592965629</v>
      </c>
      <c r="K40" s="64">
        <v>0.57898789684776297</v>
      </c>
      <c r="L40" s="34">
        <v>0.62063924396161885</v>
      </c>
      <c r="M40" s="34">
        <v>0.64297534739597384</v>
      </c>
      <c r="N40" s="37">
        <v>0.66548809466210079</v>
      </c>
      <c r="O40" s="34" t="s">
        <v>16</v>
      </c>
      <c r="P40" s="34" t="s">
        <v>16</v>
      </c>
      <c r="Q40" s="34" t="s">
        <v>16</v>
      </c>
      <c r="R40" s="34" t="s">
        <v>16</v>
      </c>
      <c r="S40" s="34" t="s">
        <v>16</v>
      </c>
    </row>
    <row r="41" spans="1:21" s="54" customFormat="1" ht="15.65" customHeight="1" x14ac:dyDescent="0.25">
      <c r="A41" s="27"/>
      <c r="D41" s="27">
        <f t="shared" si="3"/>
        <v>2017</v>
      </c>
      <c r="F41" s="62">
        <v>1083.6325142835926</v>
      </c>
      <c r="G41" s="17"/>
      <c r="H41" s="39">
        <v>7.4085592514056026E-2</v>
      </c>
      <c r="I41" s="40">
        <v>0.33735026864373918</v>
      </c>
      <c r="J41" s="40">
        <v>0.48524365855912299</v>
      </c>
      <c r="K41" s="40">
        <v>0.56942950829146544</v>
      </c>
      <c r="L41" s="40">
        <v>0.62113309033825759</v>
      </c>
      <c r="M41" s="42">
        <v>0.65803632587994854</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681.85871391712567</v>
      </c>
      <c r="G42" s="17"/>
      <c r="H42" s="66">
        <v>0.13861783891936513</v>
      </c>
      <c r="I42" s="34">
        <v>0.49097761662587902</v>
      </c>
      <c r="J42" s="34">
        <v>0.58316064579895033</v>
      </c>
      <c r="K42" s="34">
        <v>0.62737229711816289</v>
      </c>
      <c r="L42" s="37">
        <v>0.65671416440126995</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1383.7056039181298</v>
      </c>
      <c r="G43" s="17"/>
      <c r="H43" s="40">
        <v>0.11368366964913358</v>
      </c>
      <c r="I43" s="40">
        <v>0.40163447387812956</v>
      </c>
      <c r="J43" s="40">
        <v>0.52517944601503774</v>
      </c>
      <c r="K43" s="40">
        <v>0.59139073856533719</v>
      </c>
      <c r="L43" s="34"/>
      <c r="M43" s="34"/>
      <c r="N43" s="34"/>
      <c r="O43" s="34"/>
      <c r="P43" s="34"/>
      <c r="Q43" s="34"/>
      <c r="R43" s="34"/>
      <c r="S43" s="34"/>
    </row>
    <row r="44" spans="1:21" s="54" customFormat="1" ht="18.649999999999999" customHeight="1" x14ac:dyDescent="0.25">
      <c r="A44" s="27"/>
      <c r="D44" s="27">
        <f t="shared" si="3"/>
        <v>2020</v>
      </c>
      <c r="E44" s="65"/>
      <c r="F44" s="61">
        <v>1117.7528159999376</v>
      </c>
      <c r="G44" s="17"/>
      <c r="H44" s="67">
        <v>0.14046748457775113</v>
      </c>
      <c r="I44" s="34">
        <v>0.48830345439079614</v>
      </c>
      <c r="J44" s="37">
        <v>0.60454891420219781</v>
      </c>
      <c r="K44" s="34"/>
      <c r="L44" s="34"/>
      <c r="M44" s="34"/>
      <c r="N44" s="34"/>
      <c r="O44" s="34"/>
      <c r="P44" s="34"/>
      <c r="Q44" s="34"/>
      <c r="R44" s="34"/>
      <c r="S44" s="34"/>
    </row>
    <row r="45" spans="1:21" s="54" customFormat="1" ht="18.649999999999999" customHeight="1" x14ac:dyDescent="0.25">
      <c r="A45" s="27"/>
      <c r="D45" s="27">
        <f t="shared" si="3"/>
        <v>2021</v>
      </c>
      <c r="E45" s="65"/>
      <c r="F45" s="62">
        <v>1252.7790468636611</v>
      </c>
      <c r="G45" s="17"/>
      <c r="H45" s="47">
        <v>0.13105367907526594</v>
      </c>
      <c r="I45" s="42">
        <v>0.45117303420527527</v>
      </c>
      <c r="J45" s="34"/>
      <c r="K45" s="34"/>
      <c r="L45" s="34"/>
      <c r="M45" s="34"/>
      <c r="N45" s="34"/>
      <c r="O45" s="34"/>
      <c r="P45" s="34"/>
      <c r="Q45" s="34"/>
      <c r="R45" s="34"/>
      <c r="S45" s="34"/>
    </row>
    <row r="46" spans="1:21" s="54" customFormat="1" ht="18.649999999999999" customHeight="1" x14ac:dyDescent="0.25">
      <c r="A46" s="27"/>
      <c r="D46" s="27">
        <f t="shared" si="3"/>
        <v>2022</v>
      </c>
      <c r="E46" s="65"/>
      <c r="F46" s="68">
        <v>974.55381767300696</v>
      </c>
      <c r="G46" s="17"/>
      <c r="H46" s="69">
        <v>0.16658073698006359</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0.75205478866260056</v>
      </c>
      <c r="H51" s="74">
        <v>0.56463113092619854</v>
      </c>
      <c r="I51" s="74">
        <v>0.12456499301326675</v>
      </c>
      <c r="J51" s="74">
        <v>6.2858664723135241E-2</v>
      </c>
      <c r="K51" s="34"/>
      <c r="L51" s="34"/>
      <c r="M51" s="34"/>
      <c r="N51" s="34"/>
      <c r="O51" s="34"/>
      <c r="P51" s="34"/>
      <c r="Q51" s="34"/>
    </row>
    <row r="52" spans="1:19" s="28" customFormat="1" ht="16.399999999999999" customHeight="1" x14ac:dyDescent="0.25">
      <c r="A52" s="27"/>
      <c r="D52" s="55">
        <f>D51+1</f>
        <v>2008</v>
      </c>
      <c r="F52" s="75">
        <v>0.77343442498802306</v>
      </c>
      <c r="H52" s="76">
        <v>0.68490715226333143</v>
      </c>
      <c r="I52" s="76">
        <v>4.2604409486208188E-2</v>
      </c>
      <c r="J52" s="76">
        <v>4.5922863238483512E-2</v>
      </c>
      <c r="K52" s="34"/>
      <c r="L52" s="34"/>
      <c r="M52" s="34"/>
      <c r="N52" s="34"/>
      <c r="O52" s="34"/>
      <c r="P52" s="34"/>
      <c r="Q52" s="34"/>
    </row>
    <row r="53" spans="1:19" s="28" customFormat="1" ht="16.399999999999999" customHeight="1" x14ac:dyDescent="0.25">
      <c r="A53" s="27"/>
      <c r="D53" s="55">
        <f>D52+1</f>
        <v>2009</v>
      </c>
      <c r="F53" s="77">
        <v>0.74368336371380339</v>
      </c>
      <c r="H53" s="78">
        <v>0.68394833010893641</v>
      </c>
      <c r="I53" s="78">
        <v>2.7930600331883406E-2</v>
      </c>
      <c r="J53" s="78">
        <v>3.1804433272983566E-2</v>
      </c>
      <c r="K53" s="34"/>
      <c r="L53" s="34"/>
      <c r="M53" s="34"/>
      <c r="N53" s="34"/>
      <c r="O53" s="34"/>
      <c r="P53" s="34"/>
      <c r="Q53" s="34"/>
    </row>
    <row r="54" spans="1:19" s="28" customFormat="1" ht="16.399999999999999" customHeight="1" x14ac:dyDescent="0.25">
      <c r="A54" s="27"/>
      <c r="D54" s="55">
        <f t="shared" ref="D54:D61" si="4">D53+1</f>
        <v>2010</v>
      </c>
      <c r="F54" s="75">
        <v>0.73929416886390908</v>
      </c>
      <c r="H54" s="76">
        <v>0.66160495188801749</v>
      </c>
      <c r="I54" s="76">
        <v>3.8715782083372376E-2</v>
      </c>
      <c r="J54" s="76">
        <v>3.8973434892519254E-2</v>
      </c>
      <c r="K54" s="34"/>
      <c r="L54" s="34"/>
      <c r="M54" s="34"/>
      <c r="N54" s="34"/>
      <c r="O54" s="34"/>
      <c r="P54" s="34"/>
      <c r="Q54" s="34"/>
    </row>
    <row r="55" spans="1:19" s="28" customFormat="1" ht="16.399999999999999" customHeight="1" x14ac:dyDescent="0.25">
      <c r="A55" s="27"/>
      <c r="D55" s="55">
        <f t="shared" si="4"/>
        <v>2011</v>
      </c>
      <c r="F55" s="77">
        <v>0.777040623276263</v>
      </c>
      <c r="H55" s="78">
        <v>0.65022672936185788</v>
      </c>
      <c r="I55" s="78">
        <v>5.9273472034003363E-2</v>
      </c>
      <c r="J55" s="78">
        <v>6.7540421880401783E-2</v>
      </c>
      <c r="K55" s="34"/>
      <c r="L55" s="34"/>
      <c r="M55" s="34"/>
      <c r="N55" s="34"/>
      <c r="O55" s="34"/>
      <c r="P55" s="34"/>
      <c r="Q55" s="34"/>
    </row>
    <row r="56" spans="1:19" s="28" customFormat="1" ht="16.399999999999999" customHeight="1" x14ac:dyDescent="0.25">
      <c r="A56" s="27"/>
      <c r="D56" s="55">
        <f t="shared" si="4"/>
        <v>2012</v>
      </c>
      <c r="F56" s="75">
        <v>0.81661622317146942</v>
      </c>
      <c r="H56" s="76">
        <v>0.75720044281070287</v>
      </c>
      <c r="I56" s="76">
        <v>3.4382057439752631E-2</v>
      </c>
      <c r="J56" s="76">
        <v>2.5033722921014006E-2</v>
      </c>
      <c r="K56" s="34"/>
      <c r="L56" s="34"/>
      <c r="M56" s="34"/>
      <c r="N56" s="34"/>
      <c r="O56" s="34"/>
      <c r="P56" s="34"/>
      <c r="Q56" s="34"/>
    </row>
    <row r="57" spans="1:19" s="28" customFormat="1" ht="16.399999999999999" customHeight="1" x14ac:dyDescent="0.25">
      <c r="A57" s="27"/>
      <c r="D57" s="55">
        <f t="shared" si="4"/>
        <v>2013</v>
      </c>
      <c r="F57" s="77">
        <v>0.8247329455804876</v>
      </c>
      <c r="H57" s="78">
        <v>0.70191034910655448</v>
      </c>
      <c r="I57" s="78">
        <v>6.3045474357480688E-2</v>
      </c>
      <c r="J57" s="78">
        <v>5.9777122116452426E-2</v>
      </c>
      <c r="K57" s="34"/>
      <c r="L57" s="34"/>
      <c r="M57" s="34"/>
      <c r="N57" s="34"/>
      <c r="O57" s="34"/>
      <c r="P57" s="34"/>
      <c r="Q57" s="34"/>
    </row>
    <row r="58" spans="1:19" s="28" customFormat="1" ht="16.399999999999999" customHeight="1" x14ac:dyDescent="0.25">
      <c r="A58" s="27"/>
      <c r="D58" s="55">
        <f t="shared" si="4"/>
        <v>2014</v>
      </c>
      <c r="F58" s="75">
        <v>0.82894124472762887</v>
      </c>
      <c r="H58" s="76">
        <v>0.70177362342978666</v>
      </c>
      <c r="I58" s="76">
        <v>5.7930001567929226E-2</v>
      </c>
      <c r="J58" s="76">
        <v>6.9237619729912894E-2</v>
      </c>
      <c r="K58" s="34"/>
      <c r="L58" s="34"/>
      <c r="M58" s="34"/>
      <c r="N58" s="34"/>
      <c r="O58" s="34"/>
      <c r="P58" s="34"/>
      <c r="Q58" s="34"/>
    </row>
    <row r="59" spans="1:19" s="28" customFormat="1" ht="16.399999999999999" customHeight="1" x14ac:dyDescent="0.25">
      <c r="A59" s="27"/>
      <c r="D59" s="55">
        <f t="shared" si="4"/>
        <v>2015</v>
      </c>
      <c r="F59" s="77">
        <v>0.82032715066180484</v>
      </c>
      <c r="H59" s="78">
        <v>0.68299598791472338</v>
      </c>
      <c r="I59" s="78">
        <v>6.4245536348401563E-2</v>
      </c>
      <c r="J59" s="78">
        <v>7.3085626398679923E-2</v>
      </c>
    </row>
    <row r="60" spans="1:19" s="28" customFormat="1" ht="16.399999999999999" customHeight="1" x14ac:dyDescent="0.25">
      <c r="A60" s="54"/>
      <c r="D60" s="55">
        <f t="shared" si="4"/>
        <v>2016</v>
      </c>
      <c r="F60" s="75">
        <v>0.88995056682409857</v>
      </c>
      <c r="H60" s="76">
        <v>0.66548809466210068</v>
      </c>
      <c r="I60" s="76">
        <v>8.1968881078479286E-2</v>
      </c>
      <c r="J60" s="76">
        <v>0.14249359108351869</v>
      </c>
    </row>
    <row r="61" spans="1:19" s="28" customFormat="1" ht="15.65" customHeight="1" x14ac:dyDescent="0.25">
      <c r="D61" s="55">
        <f t="shared" si="4"/>
        <v>2017</v>
      </c>
      <c r="F61" s="77">
        <v>0.88501318128504836</v>
      </c>
      <c r="H61" s="78">
        <v>0.65803632587994842</v>
      </c>
      <c r="I61" s="78">
        <v>0.13230273344914664</v>
      </c>
      <c r="J61" s="78">
        <v>9.4674121955953261E-2</v>
      </c>
    </row>
    <row r="62" spans="1:19" s="28" customFormat="1" ht="18.649999999999999" customHeight="1" x14ac:dyDescent="0.25">
      <c r="D62" s="27">
        <f>D61+1</f>
        <v>2018</v>
      </c>
      <c r="F62" s="75">
        <v>0.77542927119422256</v>
      </c>
      <c r="H62" s="76">
        <v>0.65671416440126995</v>
      </c>
      <c r="I62" s="76">
        <v>6.1956144183578712E-2</v>
      </c>
      <c r="J62" s="76">
        <v>5.6758962609374027E-2</v>
      </c>
    </row>
    <row r="63" spans="1:19" s="28" customFormat="1" ht="18.649999999999999" customHeight="1" x14ac:dyDescent="0.25">
      <c r="D63" s="27">
        <f>D62+1</f>
        <v>2019</v>
      </c>
      <c r="F63" s="77">
        <v>0.80851556488385723</v>
      </c>
      <c r="H63" s="78">
        <v>0.59139073856533708</v>
      </c>
      <c r="I63" s="78">
        <v>9.95584969019917E-2</v>
      </c>
      <c r="J63" s="78">
        <v>0.11756632941652841</v>
      </c>
    </row>
    <row r="64" spans="1:19" s="28" customFormat="1" ht="18.649999999999999" customHeight="1" x14ac:dyDescent="0.25">
      <c r="D64" s="27">
        <f t="shared" ref="D64:D65" si="5">D63+1</f>
        <v>2020</v>
      </c>
      <c r="F64" s="75">
        <v>0.84461207364213742</v>
      </c>
      <c r="H64" s="76">
        <v>0.60454891420219792</v>
      </c>
      <c r="I64" s="76">
        <v>0.11476548833403709</v>
      </c>
      <c r="J64" s="76">
        <v>0.1252976711059024</v>
      </c>
    </row>
    <row r="65" spans="1:10" s="28" customFormat="1" ht="18.649999999999999" customHeight="1" x14ac:dyDescent="0.25">
      <c r="D65" s="27">
        <f t="shared" si="5"/>
        <v>2021</v>
      </c>
      <c r="F65" s="77">
        <v>0.85851011648422437</v>
      </c>
      <c r="H65" s="78">
        <v>0.45117303420527527</v>
      </c>
      <c r="I65" s="78">
        <v>0.17320357423572594</v>
      </c>
      <c r="J65" s="78">
        <v>0.23413350804322303</v>
      </c>
    </row>
    <row r="66" spans="1:10" s="28" customFormat="1" ht="18.649999999999999" customHeight="1" x14ac:dyDescent="0.25">
      <c r="D66" s="27">
        <f>D65+1</f>
        <v>2022</v>
      </c>
      <c r="F66" s="79">
        <v>0.97998020120220219</v>
      </c>
      <c r="H66" s="80">
        <v>0.16658073698006357</v>
      </c>
      <c r="I66" s="80">
        <v>0.21035896472799301</v>
      </c>
      <c r="J66" s="80">
        <v>0.60304049949414562</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17</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E8A97-ED4C-4A87-B714-7BEAB53DA271}">
  <sheetPr codeName="WTemplate17">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34</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Accident &amp; Health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521.58880082330882</v>
      </c>
      <c r="C12" s="28">
        <f>+IF(I51="",J51*F12, IF(J51="", I51*F12,(I51+J51)*F12))</f>
        <v>123.5878197388666</v>
      </c>
      <c r="D12" s="27">
        <v>2007</v>
      </c>
      <c r="F12" s="29">
        <v>481.56421103036666</v>
      </c>
      <c r="H12" s="30">
        <v>5.6652627377165893E-2</v>
      </c>
      <c r="I12" s="31">
        <v>0.35690325956242586</v>
      </c>
      <c r="J12" s="31">
        <v>0.42270508738337398</v>
      </c>
      <c r="K12" s="31">
        <v>0.42431725664947878</v>
      </c>
      <c r="L12" s="31">
        <v>0.43537782735521385</v>
      </c>
      <c r="M12" s="31">
        <v>0.45061544835503686</v>
      </c>
      <c r="N12" s="31">
        <v>0.45849299520798925</v>
      </c>
      <c r="O12" s="31">
        <v>0.47704039064099046</v>
      </c>
      <c r="P12" s="31">
        <v>0.50508439408442452</v>
      </c>
      <c r="Q12" s="31">
        <v>0.52371229831389843</v>
      </c>
      <c r="R12" s="31">
        <v>0.54600650855309418</v>
      </c>
      <c r="S12" s="32">
        <v>0.56718269571625779</v>
      </c>
      <c r="T12" s="32">
        <v>0.59733242059789204</v>
      </c>
      <c r="U12" s="32">
        <v>0.62914053061096187</v>
      </c>
      <c r="V12" s="32">
        <v>0.6779999596772579</v>
      </c>
      <c r="W12" s="33">
        <v>0.68652736472917619</v>
      </c>
      <c r="X12" s="34"/>
      <c r="Y12" s="34"/>
    </row>
    <row r="13" spans="1:42" s="28" customFormat="1" ht="16.399999999999999" customHeight="1" x14ac:dyDescent="0.25">
      <c r="A13" s="27"/>
      <c r="B13" s="28">
        <v>318.55758741649203</v>
      </c>
      <c r="C13" s="28">
        <f t="shared" ref="C13:C26" si="1">+IF(I52="",J52*F13, IF(J52="", I52*F13,(I52+J52)*F13))</f>
        <v>34.993947280239695</v>
      </c>
      <c r="D13" s="27">
        <f>D12+1</f>
        <v>2008</v>
      </c>
      <c r="F13" s="35">
        <v>322.46180885880347</v>
      </c>
      <c r="H13" s="36">
        <v>5.8239666189194052E-2</v>
      </c>
      <c r="I13" s="34">
        <v>0.42462111212709236</v>
      </c>
      <c r="J13" s="34">
        <v>0.52176575900894817</v>
      </c>
      <c r="K13" s="34">
        <v>0.5511627444318985</v>
      </c>
      <c r="L13" s="34">
        <v>0.56356001048122717</v>
      </c>
      <c r="M13" s="34">
        <v>0.5677033755625821</v>
      </c>
      <c r="N13" s="34">
        <v>0.59284814689125143</v>
      </c>
      <c r="O13" s="34">
        <v>0.59660505126342456</v>
      </c>
      <c r="P13" s="34">
        <v>0.59918514105072396</v>
      </c>
      <c r="Q13" s="34">
        <v>0.6023410081012095</v>
      </c>
      <c r="R13" s="34">
        <v>0.60270006998825898</v>
      </c>
      <c r="S13" s="34">
        <v>0.60101994094391975</v>
      </c>
      <c r="T13" s="34">
        <v>0.60487385376233116</v>
      </c>
      <c r="U13" s="34">
        <v>0.61346799361672599</v>
      </c>
      <c r="V13" s="37">
        <v>0.62157996105924973</v>
      </c>
      <c r="W13" s="34"/>
      <c r="X13" s="34"/>
      <c r="Y13" s="34"/>
    </row>
    <row r="14" spans="1:42" s="28" customFormat="1" ht="16.399999999999999" customHeight="1" x14ac:dyDescent="0.25">
      <c r="A14" s="27"/>
      <c r="B14" s="28">
        <v>305.30474179126043</v>
      </c>
      <c r="C14" s="28">
        <f t="shared" si="1"/>
        <v>23.209552449624891</v>
      </c>
      <c r="D14" s="27">
        <f>D13+1</f>
        <v>2009</v>
      </c>
      <c r="F14" s="38">
        <v>307.21782026153716</v>
      </c>
      <c r="H14" s="39">
        <v>6.0455115707385577E-2</v>
      </c>
      <c r="I14" s="40">
        <v>0.40149287874395578</v>
      </c>
      <c r="J14" s="40">
        <v>0.53186329925102394</v>
      </c>
      <c r="K14" s="40">
        <v>0.59450804547966585</v>
      </c>
      <c r="L14" s="40">
        <v>0.6202432905156956</v>
      </c>
      <c r="M14" s="40">
        <v>0.6350522986176369</v>
      </c>
      <c r="N14" s="40">
        <v>0.65566038974075846</v>
      </c>
      <c r="O14" s="40">
        <v>0.66185614291868178</v>
      </c>
      <c r="P14" s="40">
        <v>0.66232163450207715</v>
      </c>
      <c r="Q14" s="40">
        <v>0.65904684610016917</v>
      </c>
      <c r="R14" s="40">
        <v>0.66380393858133391</v>
      </c>
      <c r="S14" s="40">
        <v>0.66555773516133032</v>
      </c>
      <c r="T14" s="40">
        <v>0.66986147220529424</v>
      </c>
      <c r="U14" s="41">
        <v>0.67441775951881699</v>
      </c>
      <c r="V14" s="34"/>
      <c r="W14" s="34"/>
      <c r="X14" s="34"/>
      <c r="Y14" s="34"/>
    </row>
    <row r="15" spans="1:42" s="28" customFormat="1" ht="16.399999999999999" customHeight="1" x14ac:dyDescent="0.25">
      <c r="A15" s="27"/>
      <c r="B15" s="28">
        <v>232.00230211068222</v>
      </c>
      <c r="C15" s="28">
        <f t="shared" si="1"/>
        <v>25.448534619392099</v>
      </c>
      <c r="D15" s="27">
        <f t="shared" ref="D15:D27" si="2">D14+1</f>
        <v>2010</v>
      </c>
      <c r="F15" s="35">
        <v>234.15888358162184</v>
      </c>
      <c r="H15" s="36">
        <v>7.0416068054289987E-2</v>
      </c>
      <c r="I15" s="34">
        <v>0.42167864072636696</v>
      </c>
      <c r="J15" s="34">
        <v>0.53320046468377202</v>
      </c>
      <c r="K15" s="34">
        <v>0.56523007942084769</v>
      </c>
      <c r="L15" s="34">
        <v>0.59361523617899636</v>
      </c>
      <c r="M15" s="34">
        <v>0.63676900443425744</v>
      </c>
      <c r="N15" s="34">
        <v>0.64273510864073513</v>
      </c>
      <c r="O15" s="34">
        <v>0.65723893337081241</v>
      </c>
      <c r="P15" s="34">
        <v>0.66614086343205792</v>
      </c>
      <c r="Q15" s="34">
        <v>0.66474429290225856</v>
      </c>
      <c r="R15" s="34">
        <v>0.66481725086736176</v>
      </c>
      <c r="S15" s="34">
        <v>0.6612240293450572</v>
      </c>
      <c r="T15" s="37">
        <v>0.66886878593246002</v>
      </c>
      <c r="U15" s="34"/>
      <c r="V15" s="34"/>
      <c r="W15" s="34"/>
      <c r="X15" s="34"/>
      <c r="Y15" s="34"/>
    </row>
    <row r="16" spans="1:42" s="28" customFormat="1" ht="16.399999999999999" customHeight="1" x14ac:dyDescent="0.25">
      <c r="A16" s="27"/>
      <c r="B16" s="28">
        <v>209.64929275759204</v>
      </c>
      <c r="C16" s="28">
        <f t="shared" si="1"/>
        <v>42.380382509748593</v>
      </c>
      <c r="D16" s="27">
        <f t="shared" si="2"/>
        <v>2011</v>
      </c>
      <c r="F16" s="38">
        <v>209.41112655357989</v>
      </c>
      <c r="H16" s="39">
        <v>9.2680000202794002E-2</v>
      </c>
      <c r="I16" s="40">
        <v>0.45073475772063448</v>
      </c>
      <c r="J16" s="40">
        <v>0.5559729897853235</v>
      </c>
      <c r="K16" s="40">
        <v>0.57573978812763693</v>
      </c>
      <c r="L16" s="40">
        <v>0.61417265888052963</v>
      </c>
      <c r="M16" s="40">
        <v>0.61861111058889717</v>
      </c>
      <c r="N16" s="40">
        <v>0.6186628963180959</v>
      </c>
      <c r="O16" s="40">
        <v>0.62087366337943128</v>
      </c>
      <c r="P16" s="40">
        <v>0.62873506820433556</v>
      </c>
      <c r="Q16" s="40">
        <v>0.63283302872784741</v>
      </c>
      <c r="R16" s="40">
        <v>0.63827224499287605</v>
      </c>
      <c r="S16" s="42">
        <v>0.64163087975716471</v>
      </c>
      <c r="T16" s="34"/>
      <c r="U16" s="34"/>
      <c r="V16" s="34"/>
      <c r="W16" s="34"/>
      <c r="X16" s="34"/>
      <c r="Y16" s="34"/>
    </row>
    <row r="17" spans="1:25" s="28" customFormat="1" ht="16.399999999999999" customHeight="1" x14ac:dyDescent="0.25">
      <c r="A17" s="27"/>
      <c r="B17" s="28">
        <v>580.11599534446873</v>
      </c>
      <c r="C17" s="28">
        <f t="shared" si="1"/>
        <v>41.831251417113862</v>
      </c>
      <c r="D17" s="27">
        <f t="shared" si="2"/>
        <v>2012</v>
      </c>
      <c r="F17" s="35">
        <v>580.40371021000897</v>
      </c>
      <c r="H17" s="36">
        <v>0.17295536447005427</v>
      </c>
      <c r="I17" s="34">
        <v>0.54274659968452355</v>
      </c>
      <c r="J17" s="34">
        <v>0.68722757582734295</v>
      </c>
      <c r="K17" s="34">
        <v>0.72636032039252874</v>
      </c>
      <c r="L17" s="34">
        <v>0.75079546293995225</v>
      </c>
      <c r="M17" s="34">
        <v>0.75538329066877186</v>
      </c>
      <c r="N17" s="34">
        <v>0.76122042658275035</v>
      </c>
      <c r="O17" s="34">
        <v>0.75936505496912243</v>
      </c>
      <c r="P17" s="34">
        <v>0.7594496501881689</v>
      </c>
      <c r="Q17" s="34">
        <v>0.76604318256406345</v>
      </c>
      <c r="R17" s="37">
        <v>0.76863918546144738</v>
      </c>
      <c r="S17" s="34" t="s">
        <v>16</v>
      </c>
      <c r="T17" s="34"/>
      <c r="U17" s="34"/>
      <c r="V17" s="34"/>
      <c r="W17" s="34"/>
      <c r="X17" s="34"/>
      <c r="Y17" s="34"/>
    </row>
    <row r="18" spans="1:25" s="28" customFormat="1" ht="16.399999999999999" customHeight="1" x14ac:dyDescent="0.25">
      <c r="A18" s="27"/>
      <c r="B18" s="28">
        <v>295.66226914894821</v>
      </c>
      <c r="C18" s="28">
        <f t="shared" si="1"/>
        <v>55.864007230645171</v>
      </c>
      <c r="D18" s="27">
        <f t="shared" si="2"/>
        <v>2013</v>
      </c>
      <c r="F18" s="38">
        <v>295.55641063373167</v>
      </c>
      <c r="H18" s="39">
        <v>7.935963398715791E-2</v>
      </c>
      <c r="I18" s="40">
        <v>0.40200436339732787</v>
      </c>
      <c r="J18" s="40">
        <v>0.56018582443045328</v>
      </c>
      <c r="K18" s="40">
        <v>0.62980417994688509</v>
      </c>
      <c r="L18" s="40">
        <v>0.65386231771787096</v>
      </c>
      <c r="M18" s="40">
        <v>0.66531112973903561</v>
      </c>
      <c r="N18" s="40">
        <v>0.66962107601477994</v>
      </c>
      <c r="O18" s="40">
        <v>0.66871176985427128</v>
      </c>
      <c r="P18" s="40">
        <v>0.66739522896278869</v>
      </c>
      <c r="Q18" s="42">
        <v>0.68139571440459767</v>
      </c>
      <c r="R18" s="34" t="s">
        <v>16</v>
      </c>
      <c r="S18" s="34" t="s">
        <v>16</v>
      </c>
      <c r="T18" s="34"/>
      <c r="U18" s="34"/>
      <c r="V18" s="34"/>
      <c r="W18" s="34"/>
      <c r="X18" s="34"/>
      <c r="Y18" s="34"/>
    </row>
    <row r="19" spans="1:25" s="28" customFormat="1" ht="16.399999999999999" customHeight="1" x14ac:dyDescent="0.25">
      <c r="A19" s="27"/>
      <c r="B19" s="28">
        <v>526.49410280452184</v>
      </c>
      <c r="C19" s="28">
        <f t="shared" si="1"/>
        <v>83.904776652961189</v>
      </c>
      <c r="D19" s="27">
        <f t="shared" si="2"/>
        <v>2014</v>
      </c>
      <c r="F19" s="35">
        <v>526.31830361988307</v>
      </c>
      <c r="H19" s="36">
        <v>7.2913149833704186E-2</v>
      </c>
      <c r="I19" s="34">
        <v>0.39263507562578309</v>
      </c>
      <c r="J19" s="34">
        <v>0.59207681765767906</v>
      </c>
      <c r="K19" s="34">
        <v>0.69146552413069162</v>
      </c>
      <c r="L19" s="34">
        <v>0.7134714740119914</v>
      </c>
      <c r="M19" s="34">
        <v>0.72997571941473838</v>
      </c>
      <c r="N19" s="34">
        <v>0.73125551659977617</v>
      </c>
      <c r="O19" s="34">
        <v>0.73721527070427484</v>
      </c>
      <c r="P19" s="37">
        <v>0.73593175579466974</v>
      </c>
      <c r="Q19" s="34" t="s">
        <v>16</v>
      </c>
      <c r="R19" s="34" t="s">
        <v>16</v>
      </c>
      <c r="S19" s="34" t="s">
        <v>16</v>
      </c>
      <c r="T19" s="34"/>
      <c r="U19" s="34"/>
      <c r="V19" s="34"/>
      <c r="W19" s="34"/>
      <c r="X19" s="34"/>
      <c r="Y19" s="34"/>
    </row>
    <row r="20" spans="1:25" s="28" customFormat="1" ht="16.399999999999999" customHeight="1" x14ac:dyDescent="0.25">
      <c r="A20" s="27"/>
      <c r="B20" s="28">
        <v>367.52923299921184</v>
      </c>
      <c r="C20" s="28">
        <f t="shared" si="1"/>
        <v>61.198754373010807</v>
      </c>
      <c r="D20" s="27">
        <f t="shared" si="2"/>
        <v>2015</v>
      </c>
      <c r="F20" s="38">
        <v>367.86105355221355</v>
      </c>
      <c r="H20" s="39">
        <v>8.209945788798681E-2</v>
      </c>
      <c r="I20" s="40">
        <v>0.44206315827183185</v>
      </c>
      <c r="J20" s="40">
        <v>0.60078252979715552</v>
      </c>
      <c r="K20" s="40">
        <v>0.65004015138849425</v>
      </c>
      <c r="L20" s="40">
        <v>0.66336299031022161</v>
      </c>
      <c r="M20" s="40">
        <v>0.68078328200230087</v>
      </c>
      <c r="N20" s="40">
        <v>0.69130622573934719</v>
      </c>
      <c r="O20" s="42">
        <v>0.69890261518766272</v>
      </c>
      <c r="P20" s="34" t="s">
        <v>16</v>
      </c>
      <c r="Q20" s="34" t="s">
        <v>16</v>
      </c>
      <c r="R20" s="34" t="s">
        <v>16</v>
      </c>
      <c r="S20" s="34" t="s">
        <v>16</v>
      </c>
      <c r="T20" s="34"/>
      <c r="U20" s="34"/>
      <c r="V20" s="34"/>
      <c r="W20" s="34"/>
      <c r="X20" s="34"/>
      <c r="Y20" s="34"/>
    </row>
    <row r="21" spans="1:25" s="28" customFormat="1" ht="16.399999999999999" customHeight="1" x14ac:dyDescent="0.25">
      <c r="A21" s="27"/>
      <c r="B21" s="28">
        <v>746.72055191060133</v>
      </c>
      <c r="C21" s="28">
        <f t="shared" si="1"/>
        <v>233.82740453255539</v>
      </c>
      <c r="D21" s="27">
        <f t="shared" si="2"/>
        <v>2016</v>
      </c>
      <c r="F21" s="35">
        <v>746.77430857778609</v>
      </c>
      <c r="H21" s="36">
        <v>5.987379778312768E-2</v>
      </c>
      <c r="I21" s="34">
        <v>0.40653949869934231</v>
      </c>
      <c r="J21" s="34">
        <v>0.62102891539976279</v>
      </c>
      <c r="K21" s="34">
        <v>0.68795807908033879</v>
      </c>
      <c r="L21" s="34">
        <v>0.70229321091925023</v>
      </c>
      <c r="M21" s="34">
        <v>0.72699420524753189</v>
      </c>
      <c r="N21" s="43">
        <v>0.739383655351038</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776.7822551783903</v>
      </c>
      <c r="C22" s="28">
        <f t="shared" si="1"/>
        <v>243.24188411196306</v>
      </c>
      <c r="D22" s="27">
        <f t="shared" si="2"/>
        <v>2017</v>
      </c>
      <c r="F22" s="38">
        <v>775.89108019114155</v>
      </c>
      <c r="H22" s="39">
        <v>7.2720620083320406E-2</v>
      </c>
      <c r="I22" s="40">
        <v>0.4160205392978783</v>
      </c>
      <c r="J22" s="40">
        <v>0.62679954215369682</v>
      </c>
      <c r="K22" s="40">
        <v>0.69376221439673946</v>
      </c>
      <c r="L22" s="40">
        <v>0.72297593129931259</v>
      </c>
      <c r="M22" s="42">
        <v>0.79945865685282747</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292.74743039669005</v>
      </c>
      <c r="C23" s="28">
        <f t="shared" si="1"/>
        <v>77.657657655710622</v>
      </c>
      <c r="D23" s="27">
        <f t="shared" si="2"/>
        <v>2018</v>
      </c>
      <c r="F23" s="46">
        <v>292.53079748982572</v>
      </c>
      <c r="H23" s="36">
        <v>6.8384230165887933E-2</v>
      </c>
      <c r="I23" s="34">
        <v>0.50028395857978125</v>
      </c>
      <c r="J23" s="34">
        <v>0.68407186794597863</v>
      </c>
      <c r="K23" s="34">
        <v>0.75933304738045648</v>
      </c>
      <c r="L23" s="37">
        <v>0.78343930055580147</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968.69741934795911</v>
      </c>
      <c r="C24" s="28">
        <f t="shared" si="1"/>
        <v>295.85614963604104</v>
      </c>
      <c r="D24" s="27">
        <f t="shared" si="2"/>
        <v>2019</v>
      </c>
      <c r="F24" s="38">
        <v>968.6566478024954</v>
      </c>
      <c r="H24" s="40">
        <v>0.23305518439432579</v>
      </c>
      <c r="I24" s="40">
        <v>0.55181615676096085</v>
      </c>
      <c r="J24" s="40">
        <v>0.67306591792140014</v>
      </c>
      <c r="K24" s="42">
        <v>0.71979604069102043</v>
      </c>
      <c r="L24" s="34"/>
      <c r="M24" s="34"/>
      <c r="N24" s="34"/>
      <c r="O24" s="34"/>
      <c r="P24" s="34"/>
      <c r="Q24" s="34"/>
      <c r="R24" s="34"/>
      <c r="S24" s="34"/>
      <c r="U24" s="44"/>
      <c r="V24" s="44"/>
      <c r="W24" s="44"/>
      <c r="X24" s="44"/>
      <c r="Y24" s="44"/>
    </row>
    <row r="25" spans="1:25" s="28" customFormat="1" ht="16.399999999999999" customHeight="1" x14ac:dyDescent="0.25">
      <c r="A25" s="27"/>
      <c r="B25" s="28">
        <v>764.706964904958</v>
      </c>
      <c r="C25" s="28">
        <f t="shared" si="1"/>
        <v>265.38646343191675</v>
      </c>
      <c r="D25" s="27">
        <f t="shared" si="2"/>
        <v>2020</v>
      </c>
      <c r="F25" s="35">
        <v>761.51813020499037</v>
      </c>
      <c r="H25" s="36">
        <v>0.23121352191337979</v>
      </c>
      <c r="I25" s="34">
        <v>0.59176238960363481</v>
      </c>
      <c r="J25" s="37">
        <v>0.69249694066125356</v>
      </c>
      <c r="K25" s="34"/>
      <c r="L25" s="34"/>
      <c r="M25" s="34"/>
      <c r="N25" s="34"/>
      <c r="O25" s="34"/>
      <c r="P25" s="34"/>
      <c r="Q25" s="34"/>
      <c r="R25" s="34"/>
      <c r="S25" s="34"/>
      <c r="U25" s="44"/>
      <c r="V25" s="44"/>
      <c r="W25" s="44"/>
      <c r="X25" s="44"/>
      <c r="Y25" s="44"/>
    </row>
    <row r="26" spans="1:25" s="28" customFormat="1" ht="16.399999999999999" customHeight="1" x14ac:dyDescent="0.25">
      <c r="A26" s="27"/>
      <c r="B26" s="28">
        <v>915.85230248509606</v>
      </c>
      <c r="C26" s="28">
        <f t="shared" si="1"/>
        <v>493.5789236393569</v>
      </c>
      <c r="D26" s="27">
        <f t="shared" si="2"/>
        <v>2021</v>
      </c>
      <c r="F26" s="38">
        <v>881.23545653033341</v>
      </c>
      <c r="H26" s="47">
        <v>0.19990156912453838</v>
      </c>
      <c r="I26" s="42">
        <v>0.56204636735432922</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911.39833269805058</v>
      </c>
      <c r="C27" s="28">
        <f>+IF(I66="",J66*F27, IF(J66="", I66*F27,(I66+J66)*F27))</f>
        <v>602.9757209003991</v>
      </c>
      <c r="D27" s="27">
        <f t="shared" si="2"/>
        <v>2022</v>
      </c>
      <c r="F27" s="48">
        <v>633.74844691061742</v>
      </c>
      <c r="H27" s="49">
        <v>0.42100919636614703</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481.56421103036666</v>
      </c>
      <c r="G31" s="17"/>
      <c r="H31" s="30">
        <v>1.9778528976468396E-2</v>
      </c>
      <c r="I31" s="31">
        <v>0.12682500986544476</v>
      </c>
      <c r="J31" s="31">
        <v>0.23231890236941699</v>
      </c>
      <c r="K31" s="31">
        <v>0.27579255609244197</v>
      </c>
      <c r="L31" s="31">
        <v>0.31712745654390434</v>
      </c>
      <c r="M31" s="31">
        <v>0.33237923688262477</v>
      </c>
      <c r="N31" s="31">
        <v>0.35096489543593884</v>
      </c>
      <c r="O31" s="31">
        <v>0.36678084048442933</v>
      </c>
      <c r="P31" s="31">
        <v>0.37871095793285625</v>
      </c>
      <c r="Q31" s="31">
        <v>0.40128578466283277</v>
      </c>
      <c r="R31" s="31">
        <v>0.42338927290574463</v>
      </c>
      <c r="S31" s="31">
        <v>0.44284301051177438</v>
      </c>
      <c r="T31" s="31">
        <v>0.45115128492832357</v>
      </c>
      <c r="U31" s="31">
        <v>0.48351454299163693</v>
      </c>
      <c r="V31" s="59">
        <v>0.49917908620553803</v>
      </c>
      <c r="W31" s="60">
        <v>0.50673091050269925</v>
      </c>
    </row>
    <row r="32" spans="1:25" s="54" customFormat="1" ht="19.399999999999999" customHeight="1" x14ac:dyDescent="0.25">
      <c r="D32" s="27">
        <f>D31+1</f>
        <v>2008</v>
      </c>
      <c r="E32" s="57"/>
      <c r="F32" s="61">
        <v>322.46180885880347</v>
      </c>
      <c r="G32" s="17"/>
      <c r="H32" s="36">
        <v>1.5141347006856038E-2</v>
      </c>
      <c r="I32" s="34">
        <v>0.16122699020327463</v>
      </c>
      <c r="J32" s="34">
        <v>0.30027321965338982</v>
      </c>
      <c r="K32" s="34">
        <v>0.41012357864514903</v>
      </c>
      <c r="L32" s="34">
        <v>0.44535368847069018</v>
      </c>
      <c r="M32" s="34">
        <v>0.47506863401054367</v>
      </c>
      <c r="N32" s="34">
        <v>0.49527295803408672</v>
      </c>
      <c r="O32" s="34">
        <v>0.50810172909434148</v>
      </c>
      <c r="P32" s="34">
        <v>0.5225079069241173</v>
      </c>
      <c r="Q32" s="34">
        <v>0.53058170568204666</v>
      </c>
      <c r="R32" s="34">
        <v>0.53660528866458745</v>
      </c>
      <c r="S32" s="34">
        <v>0.54113106627554208</v>
      </c>
      <c r="T32" s="34">
        <v>0.55528147497198921</v>
      </c>
      <c r="U32" s="34">
        <v>0.57218975137946337</v>
      </c>
      <c r="V32" s="37">
        <v>0.57599593177880304</v>
      </c>
    </row>
    <row r="33" spans="1:21" s="54" customFormat="1" ht="16.399999999999999" customHeight="1" x14ac:dyDescent="0.25">
      <c r="D33" s="27">
        <f>D32+1</f>
        <v>2009</v>
      </c>
      <c r="F33" s="62">
        <v>307.21782026153716</v>
      </c>
      <c r="G33" s="17"/>
      <c r="H33" s="39">
        <v>1.7749980175409324E-2</v>
      </c>
      <c r="I33" s="40">
        <v>0.19160290825052731</v>
      </c>
      <c r="J33" s="40">
        <v>0.34138548683446224</v>
      </c>
      <c r="K33" s="40">
        <v>0.43945600083889153</v>
      </c>
      <c r="L33" s="40">
        <v>0.48667350960785266</v>
      </c>
      <c r="M33" s="40">
        <v>0.52659803629432422</v>
      </c>
      <c r="N33" s="40">
        <v>0.54486151186807774</v>
      </c>
      <c r="O33" s="40">
        <v>0.56236987067136146</v>
      </c>
      <c r="P33" s="40">
        <v>0.57948356200662632</v>
      </c>
      <c r="Q33" s="40">
        <v>0.58754682852875029</v>
      </c>
      <c r="R33" s="40">
        <v>0.59781889705781621</v>
      </c>
      <c r="S33" s="40">
        <v>0.60374047999142166</v>
      </c>
      <c r="T33" s="40">
        <v>0.62860485594256699</v>
      </c>
      <c r="U33" s="41">
        <v>0.63742574430346455</v>
      </c>
    </row>
    <row r="34" spans="1:21" s="54" customFormat="1" ht="16.399999999999999" customHeight="1" x14ac:dyDescent="0.25">
      <c r="D34" s="27">
        <f t="shared" ref="D34:D46" si="3">D33+1</f>
        <v>2010</v>
      </c>
      <c r="F34" s="61">
        <v>234.15888358162184</v>
      </c>
      <c r="G34" s="17"/>
      <c r="H34" s="36">
        <v>1.4911475478604498E-2</v>
      </c>
      <c r="I34" s="34">
        <v>0.20804463647949914</v>
      </c>
      <c r="J34" s="34">
        <v>0.36767452179725624</v>
      </c>
      <c r="K34" s="34">
        <v>0.43066046708868172</v>
      </c>
      <c r="L34" s="34">
        <v>0.46895275063275721</v>
      </c>
      <c r="M34" s="34">
        <v>0.49337638374685827</v>
      </c>
      <c r="N34" s="34">
        <v>0.51209255429409051</v>
      </c>
      <c r="O34" s="34">
        <v>0.56701465050650968</v>
      </c>
      <c r="P34" s="34">
        <v>0.57557724740768346</v>
      </c>
      <c r="Q34" s="34">
        <v>0.58920287505216595</v>
      </c>
      <c r="R34" s="34">
        <v>0.59316751246619903</v>
      </c>
      <c r="S34" s="34">
        <v>0.59667265893732302</v>
      </c>
      <c r="T34" s="63">
        <v>0.61460888965751526</v>
      </c>
    </row>
    <row r="35" spans="1:21" s="54" customFormat="1" ht="16.399999999999999" customHeight="1" x14ac:dyDescent="0.25">
      <c r="A35" s="27"/>
      <c r="D35" s="27">
        <f t="shared" si="3"/>
        <v>2011</v>
      </c>
      <c r="F35" s="62">
        <v>209.41112655357989</v>
      </c>
      <c r="G35" s="17"/>
      <c r="H35" s="39">
        <v>2.0527633078716703E-2</v>
      </c>
      <c r="I35" s="40">
        <v>0.1878607505926625</v>
      </c>
      <c r="J35" s="40">
        <v>0.32150833312183691</v>
      </c>
      <c r="K35" s="40">
        <v>0.39321742625096351</v>
      </c>
      <c r="L35" s="40">
        <v>0.44445095111029465</v>
      </c>
      <c r="M35" s="40">
        <v>0.46730297506235929</v>
      </c>
      <c r="N35" s="40">
        <v>0.49789360938834198</v>
      </c>
      <c r="O35" s="40">
        <v>0.50797180400723485</v>
      </c>
      <c r="P35" s="40">
        <v>0.51998839536435049</v>
      </c>
      <c r="Q35" s="40">
        <v>0.52597104407680606</v>
      </c>
      <c r="R35" s="40">
        <v>0.54116098568103144</v>
      </c>
      <c r="S35" s="40">
        <v>0.54681858913125869</v>
      </c>
    </row>
    <row r="36" spans="1:21" s="54" customFormat="1" ht="16.399999999999999" customHeight="1" x14ac:dyDescent="0.25">
      <c r="A36" s="27"/>
      <c r="D36" s="27">
        <f t="shared" si="3"/>
        <v>2012</v>
      </c>
      <c r="F36" s="61">
        <v>580.40371021000897</v>
      </c>
      <c r="G36" s="17"/>
      <c r="H36" s="36">
        <v>0.14335202434745584</v>
      </c>
      <c r="I36" s="34">
        <v>0.41867469164944437</v>
      </c>
      <c r="J36" s="34">
        <v>0.56805810612724505</v>
      </c>
      <c r="K36" s="34">
        <v>0.62921021088212514</v>
      </c>
      <c r="L36" s="34">
        <v>0.66378241910421099</v>
      </c>
      <c r="M36" s="34">
        <v>0.68879337875720192</v>
      </c>
      <c r="N36" s="34">
        <v>0.70054965994644047</v>
      </c>
      <c r="O36" s="34">
        <v>0.71034545562408968</v>
      </c>
      <c r="P36" s="34">
        <v>0.71810184699672297</v>
      </c>
      <c r="Q36" s="34">
        <v>0.72339597920254028</v>
      </c>
      <c r="R36" s="37">
        <v>0.72680007170891103</v>
      </c>
      <c r="S36" s="34" t="s">
        <v>16</v>
      </c>
    </row>
    <row r="37" spans="1:21" s="54" customFormat="1" ht="16.399999999999999" customHeight="1" x14ac:dyDescent="0.25">
      <c r="A37" s="27"/>
      <c r="D37" s="27">
        <f t="shared" si="3"/>
        <v>2013</v>
      </c>
      <c r="F37" s="62">
        <v>295.55641063373167</v>
      </c>
      <c r="G37" s="17"/>
      <c r="H37" s="39">
        <v>1.6559887659217672E-2</v>
      </c>
      <c r="I37" s="40">
        <v>0.16996701138798789</v>
      </c>
      <c r="J37" s="40">
        <v>0.34265733612676719</v>
      </c>
      <c r="K37" s="40">
        <v>0.42869466423908903</v>
      </c>
      <c r="L37" s="40">
        <v>0.48501978887556157</v>
      </c>
      <c r="M37" s="40">
        <v>0.51548691625512288</v>
      </c>
      <c r="N37" s="40">
        <v>0.54217271022156843</v>
      </c>
      <c r="O37" s="40">
        <v>0.55906314421460013</v>
      </c>
      <c r="P37" s="40">
        <v>0.57477774337076759</v>
      </c>
      <c r="Q37" s="42">
        <v>0.58416061275327646</v>
      </c>
      <c r="R37" s="34" t="s">
        <v>16</v>
      </c>
      <c r="S37" s="34" t="s">
        <v>16</v>
      </c>
    </row>
    <row r="38" spans="1:21" s="54" customFormat="1" ht="16.399999999999999" customHeight="1" x14ac:dyDescent="0.25">
      <c r="A38" s="27"/>
      <c r="D38" s="27">
        <f t="shared" si="3"/>
        <v>2014</v>
      </c>
      <c r="F38" s="61">
        <v>526.31830361988307</v>
      </c>
      <c r="G38" s="17"/>
      <c r="H38" s="36">
        <v>2.181235103821353E-2</v>
      </c>
      <c r="I38" s="34">
        <v>0.19632729688912923</v>
      </c>
      <c r="J38" s="34">
        <v>0.35870609099564127</v>
      </c>
      <c r="K38" s="34">
        <v>0.47374977224156428</v>
      </c>
      <c r="L38" s="34">
        <v>0.54850272429612046</v>
      </c>
      <c r="M38" s="34">
        <v>0.60203141852537967</v>
      </c>
      <c r="N38" s="34">
        <v>0.62971314305093717</v>
      </c>
      <c r="O38" s="34">
        <v>0.65073074782971896</v>
      </c>
      <c r="P38" s="37">
        <v>0.66306894076563216</v>
      </c>
      <c r="Q38" s="34" t="s">
        <v>16</v>
      </c>
      <c r="R38" s="34" t="s">
        <v>16</v>
      </c>
      <c r="S38" s="34" t="s">
        <v>16</v>
      </c>
    </row>
    <row r="39" spans="1:21" s="54" customFormat="1" ht="16.399999999999999" customHeight="1" x14ac:dyDescent="0.25">
      <c r="A39" s="27"/>
      <c r="D39" s="27">
        <f t="shared" si="3"/>
        <v>2015</v>
      </c>
      <c r="F39" s="62">
        <v>367.86105355221355</v>
      </c>
      <c r="G39" s="17"/>
      <c r="H39" s="39">
        <v>2.5185126572503561E-2</v>
      </c>
      <c r="I39" s="40">
        <v>0.2239586590100654</v>
      </c>
      <c r="J39" s="40">
        <v>0.39472224546132784</v>
      </c>
      <c r="K39" s="40">
        <v>0.48987472428733003</v>
      </c>
      <c r="L39" s="40">
        <v>0.54013945879732028</v>
      </c>
      <c r="M39" s="40">
        <v>0.57776630548760566</v>
      </c>
      <c r="N39" s="40">
        <v>0.60390645772700557</v>
      </c>
      <c r="O39" s="42">
        <v>0.62058071756044508</v>
      </c>
      <c r="P39" s="34" t="s">
        <v>16</v>
      </c>
      <c r="Q39" s="34" t="s">
        <v>16</v>
      </c>
      <c r="R39" s="34" t="s">
        <v>16</v>
      </c>
      <c r="S39" s="34" t="s">
        <v>16</v>
      </c>
    </row>
    <row r="40" spans="1:21" s="54" customFormat="1" ht="16.399999999999999" customHeight="1" x14ac:dyDescent="0.25">
      <c r="A40" s="27"/>
      <c r="D40" s="27">
        <f t="shared" si="3"/>
        <v>2016</v>
      </c>
      <c r="F40" s="61">
        <v>746.77430857778609</v>
      </c>
      <c r="G40" s="17"/>
      <c r="H40" s="36">
        <v>2.0374128238923234E-2</v>
      </c>
      <c r="I40" s="34">
        <v>0.19498603982507864</v>
      </c>
      <c r="J40" s="34">
        <v>0.38655438119491681</v>
      </c>
      <c r="K40" s="64">
        <v>0.50398351767862115</v>
      </c>
      <c r="L40" s="34">
        <v>0.56230660380892272</v>
      </c>
      <c r="M40" s="34">
        <v>0.59360312115318481</v>
      </c>
      <c r="N40" s="37">
        <v>0.62514289740765061</v>
      </c>
      <c r="O40" s="34" t="s">
        <v>16</v>
      </c>
      <c r="P40" s="34" t="s">
        <v>16</v>
      </c>
      <c r="Q40" s="34" t="s">
        <v>16</v>
      </c>
      <c r="R40" s="34" t="s">
        <v>16</v>
      </c>
      <c r="S40" s="34" t="s">
        <v>16</v>
      </c>
    </row>
    <row r="41" spans="1:21" s="54" customFormat="1" ht="15.65" customHeight="1" x14ac:dyDescent="0.25">
      <c r="A41" s="27"/>
      <c r="D41" s="27">
        <f t="shared" si="3"/>
        <v>2017</v>
      </c>
      <c r="F41" s="62">
        <v>775.89108019114155</v>
      </c>
      <c r="G41" s="17"/>
      <c r="H41" s="39">
        <v>1.8828812532664375E-2</v>
      </c>
      <c r="I41" s="40">
        <v>0.19059217242546661</v>
      </c>
      <c r="J41" s="40">
        <v>0.37598049867124306</v>
      </c>
      <c r="K41" s="40">
        <v>0.49219087961873692</v>
      </c>
      <c r="L41" s="40">
        <v>0.56440843119847162</v>
      </c>
      <c r="M41" s="42">
        <v>0.61589803657994757</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292.53079748982572</v>
      </c>
      <c r="G42" s="17"/>
      <c r="H42" s="66">
        <v>2.3710555910390712E-2</v>
      </c>
      <c r="I42" s="34">
        <v>0.30276602530281066</v>
      </c>
      <c r="J42" s="34">
        <v>0.47673202715892804</v>
      </c>
      <c r="K42" s="34">
        <v>0.57647269768453702</v>
      </c>
      <c r="L42" s="37">
        <v>0.64306829264518262</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968.6566478024954</v>
      </c>
      <c r="G43" s="17"/>
      <c r="H43" s="40">
        <v>6.8176357318575492E-2</v>
      </c>
      <c r="I43" s="40">
        <v>0.31999299460375141</v>
      </c>
      <c r="J43" s="40">
        <v>0.48389109592568019</v>
      </c>
      <c r="K43" s="40">
        <v>0.57799371128238308</v>
      </c>
      <c r="L43" s="34"/>
      <c r="M43" s="34"/>
      <c r="N43" s="34"/>
      <c r="O43" s="34"/>
      <c r="P43" s="34"/>
      <c r="Q43" s="34"/>
      <c r="R43" s="34"/>
      <c r="S43" s="34"/>
    </row>
    <row r="44" spans="1:21" s="54" customFormat="1" ht="18.649999999999999" customHeight="1" x14ac:dyDescent="0.25">
      <c r="A44" s="27"/>
      <c r="D44" s="27">
        <f t="shared" si="3"/>
        <v>2020</v>
      </c>
      <c r="E44" s="65"/>
      <c r="F44" s="61">
        <v>761.51813020499037</v>
      </c>
      <c r="G44" s="17"/>
      <c r="H44" s="67">
        <v>7.398335470401253E-2</v>
      </c>
      <c r="I44" s="34">
        <v>0.36706036826582217</v>
      </c>
      <c r="J44" s="37">
        <v>0.52416415031691321</v>
      </c>
      <c r="K44" s="34"/>
      <c r="L44" s="34"/>
      <c r="M44" s="34"/>
      <c r="N44" s="34"/>
      <c r="O44" s="34"/>
      <c r="P44" s="34"/>
      <c r="Q44" s="34"/>
      <c r="R44" s="34"/>
      <c r="S44" s="34"/>
    </row>
    <row r="45" spans="1:21" s="54" customFormat="1" ht="18.649999999999999" customHeight="1" x14ac:dyDescent="0.25">
      <c r="A45" s="27"/>
      <c r="D45" s="27">
        <f t="shared" si="3"/>
        <v>2021</v>
      </c>
      <c r="E45" s="65"/>
      <c r="F45" s="62">
        <v>881.23545653033341</v>
      </c>
      <c r="G45" s="17"/>
      <c r="H45" s="47">
        <v>6.7275616103012637E-2</v>
      </c>
      <c r="I45" s="42">
        <v>0.3205694763174432</v>
      </c>
      <c r="J45" s="34"/>
      <c r="K45" s="34"/>
      <c r="L45" s="34"/>
      <c r="M45" s="34"/>
      <c r="N45" s="34"/>
      <c r="O45" s="34"/>
      <c r="P45" s="34"/>
      <c r="Q45" s="34"/>
      <c r="R45" s="34"/>
      <c r="S45" s="34"/>
    </row>
    <row r="46" spans="1:21" s="54" customFormat="1" ht="18.649999999999999" customHeight="1" x14ac:dyDescent="0.25">
      <c r="A46" s="27"/>
      <c r="D46" s="27">
        <f t="shared" si="3"/>
        <v>2022</v>
      </c>
      <c r="E46" s="65"/>
      <c r="F46" s="68">
        <v>633.74844691061742</v>
      </c>
      <c r="G46" s="17"/>
      <c r="H46" s="69">
        <v>9.78884543025548E-2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0.76336920900589345</v>
      </c>
      <c r="H51" s="74">
        <v>0.50673091050269892</v>
      </c>
      <c r="I51" s="74">
        <v>0.17979645422647705</v>
      </c>
      <c r="J51" s="74">
        <v>7.6841844276717461E-2</v>
      </c>
      <c r="K51" s="34"/>
      <c r="L51" s="34"/>
      <c r="M51" s="34"/>
      <c r="N51" s="34"/>
      <c r="O51" s="34"/>
      <c r="P51" s="34"/>
      <c r="Q51" s="34"/>
    </row>
    <row r="52" spans="1:19" s="28" customFormat="1" ht="16.399999999999999" customHeight="1" x14ac:dyDescent="0.25">
      <c r="A52" s="27"/>
      <c r="D52" s="55">
        <f>D51+1</f>
        <v>2008</v>
      </c>
      <c r="F52" s="75">
        <v>0.68451714675332564</v>
      </c>
      <c r="H52" s="76">
        <v>0.57599593177880282</v>
      </c>
      <c r="I52" s="76">
        <v>4.558402928044656E-2</v>
      </c>
      <c r="J52" s="76">
        <v>6.2937185694076248E-2</v>
      </c>
      <c r="K52" s="34"/>
      <c r="L52" s="34"/>
      <c r="M52" s="34"/>
      <c r="N52" s="34"/>
      <c r="O52" s="34"/>
      <c r="P52" s="34"/>
      <c r="Q52" s="34"/>
    </row>
    <row r="53" spans="1:19" s="28" customFormat="1" ht="16.399999999999999" customHeight="1" x14ac:dyDescent="0.25">
      <c r="A53" s="27"/>
      <c r="D53" s="55">
        <f>D52+1</f>
        <v>2009</v>
      </c>
      <c r="F53" s="77">
        <v>0.71297329043821123</v>
      </c>
      <c r="H53" s="78">
        <v>0.63742574430346421</v>
      </c>
      <c r="I53" s="78">
        <v>3.6992015215352711E-2</v>
      </c>
      <c r="J53" s="78">
        <v>3.8555530919394287E-2</v>
      </c>
      <c r="K53" s="34"/>
      <c r="L53" s="34"/>
      <c r="M53" s="34"/>
      <c r="N53" s="34"/>
      <c r="O53" s="34"/>
      <c r="P53" s="34"/>
      <c r="Q53" s="34"/>
    </row>
    <row r="54" spans="1:19" s="28" customFormat="1" ht="16.399999999999999" customHeight="1" x14ac:dyDescent="0.25">
      <c r="A54" s="27"/>
      <c r="D54" s="55">
        <f t="shared" ref="D54:D61" si="4">D53+1</f>
        <v>2010</v>
      </c>
      <c r="F54" s="75">
        <v>0.72328951808441577</v>
      </c>
      <c r="H54" s="76">
        <v>0.61460888965751526</v>
      </c>
      <c r="I54" s="76">
        <v>5.4259896274944486E-2</v>
      </c>
      <c r="J54" s="76">
        <v>5.4420732151956031E-2</v>
      </c>
      <c r="K54" s="34"/>
      <c r="L54" s="34"/>
      <c r="M54" s="34"/>
      <c r="N54" s="34"/>
      <c r="O54" s="34"/>
      <c r="P54" s="34"/>
      <c r="Q54" s="34"/>
    </row>
    <row r="55" spans="1:19" s="28" customFormat="1" ht="16.399999999999999" customHeight="1" x14ac:dyDescent="0.25">
      <c r="A55" s="27"/>
      <c r="D55" s="55">
        <f t="shared" si="4"/>
        <v>2011</v>
      </c>
      <c r="F55" s="77">
        <v>0.74919743693763419</v>
      </c>
      <c r="H55" s="78">
        <v>0.54681858913125858</v>
      </c>
      <c r="I55" s="78">
        <v>9.481229062590607E-2</v>
      </c>
      <c r="J55" s="78">
        <v>0.10756655718046949</v>
      </c>
      <c r="K55" s="34"/>
      <c r="L55" s="34"/>
      <c r="M55" s="34"/>
      <c r="N55" s="34"/>
      <c r="O55" s="34"/>
      <c r="P55" s="34"/>
      <c r="Q55" s="34"/>
    </row>
    <row r="56" spans="1:19" s="28" customFormat="1" ht="16.399999999999999" customHeight="1" x14ac:dyDescent="0.25">
      <c r="A56" s="27"/>
      <c r="D56" s="55">
        <f t="shared" si="4"/>
        <v>2012</v>
      </c>
      <c r="F56" s="75">
        <v>0.79887275263987545</v>
      </c>
      <c r="H56" s="76">
        <v>0.72680007170891114</v>
      </c>
      <c r="I56" s="76">
        <v>4.1839113752536371E-2</v>
      </c>
      <c r="J56" s="76">
        <v>3.0233567178427966E-2</v>
      </c>
      <c r="K56" s="34"/>
      <c r="L56" s="34"/>
      <c r="M56" s="34"/>
      <c r="N56" s="34"/>
      <c r="O56" s="34"/>
      <c r="P56" s="34"/>
      <c r="Q56" s="34"/>
    </row>
    <row r="57" spans="1:19" s="28" customFormat="1" ht="16.399999999999999" customHeight="1" x14ac:dyDescent="0.25">
      <c r="A57" s="27"/>
      <c r="D57" s="55">
        <f t="shared" si="4"/>
        <v>2013</v>
      </c>
      <c r="F57" s="77">
        <v>0.77317362421481639</v>
      </c>
      <c r="H57" s="78">
        <v>0.58416061275327624</v>
      </c>
      <c r="I57" s="78">
        <v>9.7235101651321432E-2</v>
      </c>
      <c r="J57" s="78">
        <v>9.1777909810218661E-2</v>
      </c>
      <c r="K57" s="34"/>
      <c r="L57" s="34"/>
      <c r="M57" s="34"/>
      <c r="N57" s="34"/>
      <c r="O57" s="34"/>
      <c r="P57" s="34"/>
      <c r="Q57" s="34"/>
    </row>
    <row r="58" spans="1:19" s="28" customFormat="1" ht="16.399999999999999" customHeight="1" x14ac:dyDescent="0.25">
      <c r="A58" s="27"/>
      <c r="D58" s="55">
        <f t="shared" si="4"/>
        <v>2014</v>
      </c>
      <c r="F58" s="75">
        <v>0.82248725488445651</v>
      </c>
      <c r="H58" s="76">
        <v>0.66306894076563239</v>
      </c>
      <c r="I58" s="76">
        <v>7.2862815029037672E-2</v>
      </c>
      <c r="J58" s="76">
        <v>8.655549908978652E-2</v>
      </c>
      <c r="K58" s="34"/>
      <c r="L58" s="34"/>
      <c r="M58" s="34"/>
      <c r="N58" s="34"/>
      <c r="O58" s="34"/>
      <c r="P58" s="34"/>
      <c r="Q58" s="34"/>
    </row>
    <row r="59" spans="1:19" s="28" customFormat="1" ht="16.399999999999999" customHeight="1" x14ac:dyDescent="0.25">
      <c r="A59" s="27"/>
      <c r="D59" s="55">
        <f t="shared" si="4"/>
        <v>2015</v>
      </c>
      <c r="F59" s="77">
        <v>0.78694449481289186</v>
      </c>
      <c r="H59" s="78">
        <v>0.62058071756044508</v>
      </c>
      <c r="I59" s="78">
        <v>7.8321897627217779E-2</v>
      </c>
      <c r="J59" s="78">
        <v>8.80418796252289E-2</v>
      </c>
    </row>
    <row r="60" spans="1:19" s="28" customFormat="1" ht="16.399999999999999" customHeight="1" x14ac:dyDescent="0.25">
      <c r="A60" s="54"/>
      <c r="D60" s="55">
        <f t="shared" si="4"/>
        <v>2016</v>
      </c>
      <c r="F60" s="75">
        <v>0.93825945999785831</v>
      </c>
      <c r="H60" s="76">
        <v>0.62514289740765061</v>
      </c>
      <c r="I60" s="76">
        <v>0.11424075794338731</v>
      </c>
      <c r="J60" s="76">
        <v>0.19887580464682034</v>
      </c>
    </row>
    <row r="61" spans="1:19" s="28" customFormat="1" ht="15.65" customHeight="1" x14ac:dyDescent="0.25">
      <c r="D61" s="55">
        <f t="shared" si="4"/>
        <v>2017</v>
      </c>
      <c r="F61" s="77">
        <v>0.92939807585355283</v>
      </c>
      <c r="H61" s="78">
        <v>0.61589803657994735</v>
      </c>
      <c r="I61" s="78">
        <v>0.18356062027288</v>
      </c>
      <c r="J61" s="78">
        <v>0.12993941900072548</v>
      </c>
    </row>
    <row r="62" spans="1:19" s="28" customFormat="1" ht="18.649999999999999" customHeight="1" x14ac:dyDescent="0.25">
      <c r="D62" s="27">
        <f>D61+1</f>
        <v>2018</v>
      </c>
      <c r="F62" s="75">
        <v>0.90853660682639825</v>
      </c>
      <c r="H62" s="76">
        <v>0.6430682926451825</v>
      </c>
      <c r="I62" s="76">
        <v>0.14037100791061899</v>
      </c>
      <c r="J62" s="76">
        <v>0.12509730627059665</v>
      </c>
    </row>
    <row r="63" spans="1:19" s="28" customFormat="1" ht="18.649999999999999" customHeight="1" x14ac:dyDescent="0.25">
      <c r="D63" s="27">
        <f>D62+1</f>
        <v>2019</v>
      </c>
      <c r="F63" s="77">
        <v>0.88342303993792193</v>
      </c>
      <c r="H63" s="78">
        <v>0.57799371128238308</v>
      </c>
      <c r="I63" s="78">
        <v>0.14180232940863732</v>
      </c>
      <c r="J63" s="78">
        <v>0.16362699924690161</v>
      </c>
    </row>
    <row r="64" spans="1:19" s="28" customFormat="1" ht="18.649999999999999" customHeight="1" x14ac:dyDescent="0.25">
      <c r="D64" s="27">
        <f t="shared" ref="D64:D65" si="5">D63+1</f>
        <v>2020</v>
      </c>
      <c r="F64" s="75">
        <v>0.8726607295913662</v>
      </c>
      <c r="H64" s="76">
        <v>0.52416415031691299</v>
      </c>
      <c r="I64" s="76">
        <v>0.16833279034434015</v>
      </c>
      <c r="J64" s="76">
        <v>0.18016378893011292</v>
      </c>
    </row>
    <row r="65" spans="1:10" s="28" customFormat="1" ht="18.649999999999999" customHeight="1" x14ac:dyDescent="0.25">
      <c r="D65" s="27">
        <f t="shared" si="5"/>
        <v>2021</v>
      </c>
      <c r="F65" s="77">
        <v>0.88066827849536833</v>
      </c>
      <c r="H65" s="78">
        <v>0.32056947631744315</v>
      </c>
      <c r="I65" s="78">
        <v>0.24147689103688597</v>
      </c>
      <c r="J65" s="78">
        <v>0.31862191114103933</v>
      </c>
    </row>
    <row r="66" spans="1:10" s="28" customFormat="1" ht="18.649999999999999" customHeight="1" x14ac:dyDescent="0.25">
      <c r="D66" s="27">
        <f>D65+1</f>
        <v>2022</v>
      </c>
      <c r="F66" s="79">
        <v>1.049331765666506</v>
      </c>
      <c r="H66" s="80">
        <v>9.7888454302554787E-2</v>
      </c>
      <c r="I66" s="80">
        <v>0.3231207420635922</v>
      </c>
      <c r="J66" s="80">
        <v>0.62832256930035901</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18</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4B30-0F6C-4FBE-BA10-4F3346B857CF}">
  <sheetPr codeName="WTemplate18">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35</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Corporate Solutions</v>
      </c>
      <c r="H5" s="10"/>
      <c r="I5" s="10"/>
      <c r="J5" s="11"/>
      <c r="K5" s="12"/>
      <c r="L5" s="13"/>
      <c r="M5" s="12"/>
      <c r="N5" s="12"/>
      <c r="O5" s="10"/>
      <c r="P5" s="10"/>
      <c r="Q5" s="10"/>
      <c r="R5" s="10"/>
      <c r="S5" s="10"/>
      <c r="T5" s="10"/>
      <c r="Z5" s="14" t="str">
        <f>B1</f>
        <v>Accident &amp; Health Corporate Solutions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246.89806071379908</v>
      </c>
      <c r="C12" s="28">
        <f>+IF(I51="",J51*F12, IF(J51="", I51*F12,(I51+J51)*F12))</f>
        <v>12.943244620290582</v>
      </c>
      <c r="D12" s="27">
        <v>2007</v>
      </c>
      <c r="F12" s="29">
        <v>246.89806533379709</v>
      </c>
      <c r="H12" s="30">
        <v>0.11843737021772913</v>
      </c>
      <c r="I12" s="31">
        <v>0.47478799289682216</v>
      </c>
      <c r="J12" s="31">
        <v>0.5719389470266133</v>
      </c>
      <c r="K12" s="31">
        <v>0.60016717656161078</v>
      </c>
      <c r="L12" s="31">
        <v>0.6203125948469318</v>
      </c>
      <c r="M12" s="31">
        <v>0.63705179928092392</v>
      </c>
      <c r="N12" s="31">
        <v>0.64613511031031978</v>
      </c>
      <c r="O12" s="31">
        <v>0.65354598381193818</v>
      </c>
      <c r="P12" s="31">
        <v>0.66511286448442852</v>
      </c>
      <c r="Q12" s="31">
        <v>0.67990630964587639</v>
      </c>
      <c r="R12" s="31">
        <v>0.68131351775629356</v>
      </c>
      <c r="S12" s="32">
        <v>0.69030717376966588</v>
      </c>
      <c r="T12" s="32">
        <v>0.69013539071608798</v>
      </c>
      <c r="U12" s="32">
        <v>0.69606639301690887</v>
      </c>
      <c r="V12" s="32">
        <v>0.69517339889924146</v>
      </c>
      <c r="W12" s="33">
        <v>0.69440142565697849</v>
      </c>
      <c r="X12" s="34"/>
      <c r="Y12" s="34"/>
    </row>
    <row r="13" spans="1:42" s="28" customFormat="1" ht="16.399999999999999" customHeight="1" x14ac:dyDescent="0.25">
      <c r="A13" s="27"/>
      <c r="B13" s="28">
        <v>186.55297319533082</v>
      </c>
      <c r="C13" s="28">
        <f t="shared" ref="C13:C26" si="1">+IF(I52="",J52*F13, IF(J52="", I52*F13,(I52+J52)*F13))</f>
        <v>10.067743153336602</v>
      </c>
      <c r="D13" s="27">
        <f>D12+1</f>
        <v>2008</v>
      </c>
      <c r="F13" s="35">
        <v>186.55297321532984</v>
      </c>
      <c r="H13" s="36">
        <v>0.1536885291390466</v>
      </c>
      <c r="I13" s="34">
        <v>0.65683662724857506</v>
      </c>
      <c r="J13" s="34">
        <v>0.76928365518083675</v>
      </c>
      <c r="K13" s="34">
        <v>0.8019570419671388</v>
      </c>
      <c r="L13" s="34">
        <v>0.82767318123475564</v>
      </c>
      <c r="M13" s="34">
        <v>0.84353148754898577</v>
      </c>
      <c r="N13" s="34">
        <v>0.85022324047210363</v>
      </c>
      <c r="O13" s="34">
        <v>0.85913715324089468</v>
      </c>
      <c r="P13" s="34">
        <v>0.89385230459105092</v>
      </c>
      <c r="Q13" s="34">
        <v>0.90386884315266347</v>
      </c>
      <c r="R13" s="34">
        <v>0.90760674358905424</v>
      </c>
      <c r="S13" s="34">
        <v>0.90250989054758102</v>
      </c>
      <c r="T13" s="34">
        <v>0.9057613627619886</v>
      </c>
      <c r="U13" s="34">
        <v>0.90811533789529153</v>
      </c>
      <c r="V13" s="37">
        <v>0.91061716969110318</v>
      </c>
      <c r="W13" s="34"/>
      <c r="X13" s="34"/>
      <c r="Y13" s="34"/>
    </row>
    <row r="14" spans="1:42" s="28" customFormat="1" ht="16.399999999999999" customHeight="1" x14ac:dyDescent="0.25">
      <c r="A14" s="27"/>
      <c r="B14" s="28">
        <v>156.08088001204527</v>
      </c>
      <c r="C14" s="28">
        <f t="shared" si="1"/>
        <v>4.4656109803084663</v>
      </c>
      <c r="D14" s="27">
        <f>D13+1</f>
        <v>2009</v>
      </c>
      <c r="F14" s="38">
        <v>156.0808800120403</v>
      </c>
      <c r="H14" s="39">
        <v>0.17007070435487867</v>
      </c>
      <c r="I14" s="40">
        <v>0.65014053202491839</v>
      </c>
      <c r="J14" s="40">
        <v>0.73928290589489731</v>
      </c>
      <c r="K14" s="40">
        <v>0.76061149380226445</v>
      </c>
      <c r="L14" s="40">
        <v>0.77914810726725603</v>
      </c>
      <c r="M14" s="40">
        <v>0.77941264561665824</v>
      </c>
      <c r="N14" s="40">
        <v>0.77768094913993535</v>
      </c>
      <c r="O14" s="40">
        <v>0.78335280805002661</v>
      </c>
      <c r="P14" s="40">
        <v>0.78409974540704419</v>
      </c>
      <c r="Q14" s="40">
        <v>0.7839640176356536</v>
      </c>
      <c r="R14" s="40">
        <v>0.7845095708014026</v>
      </c>
      <c r="S14" s="40">
        <v>0.78367193458230267</v>
      </c>
      <c r="T14" s="40">
        <v>0.78478891720043364</v>
      </c>
      <c r="U14" s="41">
        <v>0.78561467100183546</v>
      </c>
      <c r="V14" s="34"/>
      <c r="W14" s="34"/>
      <c r="X14" s="34"/>
      <c r="Y14" s="34"/>
    </row>
    <row r="15" spans="1:42" s="28" customFormat="1" ht="16.399999999999999" customHeight="1" x14ac:dyDescent="0.25">
      <c r="A15" s="27"/>
      <c r="B15" s="28">
        <v>96.202233906599176</v>
      </c>
      <c r="C15" s="28">
        <f t="shared" si="1"/>
        <v>0.21696191754821095</v>
      </c>
      <c r="D15" s="27">
        <f t="shared" ref="D15:D27" si="2">D14+1</f>
        <v>2010</v>
      </c>
      <c r="F15" s="35">
        <v>96.202233906597186</v>
      </c>
      <c r="H15" s="36">
        <v>0.17503339554801634</v>
      </c>
      <c r="I15" s="34">
        <v>0.72976484878836612</v>
      </c>
      <c r="J15" s="34">
        <v>0.77702243881907185</v>
      </c>
      <c r="K15" s="34">
        <v>0.77590801249887043</v>
      </c>
      <c r="L15" s="34">
        <v>0.77487662896471821</v>
      </c>
      <c r="M15" s="34">
        <v>0.77600989745102611</v>
      </c>
      <c r="N15" s="34">
        <v>0.77601685030410539</v>
      </c>
      <c r="O15" s="34">
        <v>0.77632773320967419</v>
      </c>
      <c r="P15" s="34">
        <v>0.77631490596077501</v>
      </c>
      <c r="Q15" s="34">
        <v>0.7761188299423335</v>
      </c>
      <c r="R15" s="34">
        <v>0.77600789375534329</v>
      </c>
      <c r="S15" s="34">
        <v>0.77600680001774236</v>
      </c>
      <c r="T15" s="37">
        <v>0.77687564065280446</v>
      </c>
      <c r="U15" s="34"/>
      <c r="V15" s="34"/>
      <c r="W15" s="34"/>
      <c r="X15" s="34"/>
      <c r="Y15" s="34"/>
    </row>
    <row r="16" spans="1:42" s="28" customFormat="1" ht="16.399999999999999" customHeight="1" x14ac:dyDescent="0.25">
      <c r="A16" s="27"/>
      <c r="B16" s="28">
        <v>125.55887334297445</v>
      </c>
      <c r="C16" s="28">
        <f t="shared" si="1"/>
        <v>9.846752164151365E-2</v>
      </c>
      <c r="D16" s="27">
        <f t="shared" si="2"/>
        <v>2011</v>
      </c>
      <c r="F16" s="38">
        <v>125.55887334297545</v>
      </c>
      <c r="H16" s="39">
        <v>0.27904579371525023</v>
      </c>
      <c r="I16" s="40">
        <v>0.74406178362846398</v>
      </c>
      <c r="J16" s="40">
        <v>0.81892767952029222</v>
      </c>
      <c r="K16" s="40">
        <v>0.82304252195431549</v>
      </c>
      <c r="L16" s="40">
        <v>0.82304855527312459</v>
      </c>
      <c r="M16" s="40">
        <v>0.82272944744003462</v>
      </c>
      <c r="N16" s="40">
        <v>0.82269468008442137</v>
      </c>
      <c r="O16" s="40">
        <v>0.82269521871620954</v>
      </c>
      <c r="P16" s="40">
        <v>0.82282987146409903</v>
      </c>
      <c r="Q16" s="40">
        <v>0.82269465165158706</v>
      </c>
      <c r="R16" s="40">
        <v>0.82269479668315781</v>
      </c>
      <c r="S16" s="42">
        <v>0.82269483849621083</v>
      </c>
      <c r="T16" s="34"/>
      <c r="U16" s="34"/>
      <c r="V16" s="34"/>
      <c r="W16" s="34"/>
      <c r="X16" s="34"/>
      <c r="Y16" s="34"/>
    </row>
    <row r="17" spans="1:25" s="28" customFormat="1" ht="16.399999999999999" customHeight="1" x14ac:dyDescent="0.25">
      <c r="A17" s="27"/>
      <c r="B17" s="28">
        <v>125.88261219785497</v>
      </c>
      <c r="C17" s="28">
        <f t="shared" si="1"/>
        <v>0.13330158331980732</v>
      </c>
      <c r="D17" s="27">
        <f t="shared" si="2"/>
        <v>2012</v>
      </c>
      <c r="F17" s="35">
        <v>125.88261213784398</v>
      </c>
      <c r="H17" s="36">
        <v>0.22606240549588491</v>
      </c>
      <c r="I17" s="34">
        <v>0.8234727160469828</v>
      </c>
      <c r="J17" s="34">
        <v>0.89432341020675477</v>
      </c>
      <c r="K17" s="34">
        <v>0.89874635271797476</v>
      </c>
      <c r="L17" s="34">
        <v>0.89868177185288223</v>
      </c>
      <c r="M17" s="34">
        <v>0.8998787774626118</v>
      </c>
      <c r="N17" s="34">
        <v>0.89988041973892574</v>
      </c>
      <c r="O17" s="34">
        <v>0.89992462873234014</v>
      </c>
      <c r="P17" s="34">
        <v>0.89985438599058698</v>
      </c>
      <c r="Q17" s="34">
        <v>0.89868209747915417</v>
      </c>
      <c r="R17" s="37">
        <v>0.89736664948208145</v>
      </c>
      <c r="S17" s="34" t="s">
        <v>16</v>
      </c>
      <c r="T17" s="34"/>
      <c r="U17" s="34"/>
      <c r="V17" s="34"/>
      <c r="W17" s="34"/>
      <c r="X17" s="34"/>
      <c r="Y17" s="34"/>
    </row>
    <row r="18" spans="1:25" s="28" customFormat="1" ht="16.399999999999999" customHeight="1" x14ac:dyDescent="0.25">
      <c r="A18" s="27"/>
      <c r="B18" s="28">
        <v>162.55001731953598</v>
      </c>
      <c r="C18" s="28">
        <f t="shared" si="1"/>
        <v>0.40181371197447652</v>
      </c>
      <c r="D18" s="27">
        <f t="shared" si="2"/>
        <v>2013</v>
      </c>
      <c r="F18" s="38">
        <v>162.55001731954096</v>
      </c>
      <c r="H18" s="39">
        <v>0.24839944255814542</v>
      </c>
      <c r="I18" s="40">
        <v>0.80128535784510768</v>
      </c>
      <c r="J18" s="40">
        <v>0.8977033283420619</v>
      </c>
      <c r="K18" s="40">
        <v>0.90902278838755435</v>
      </c>
      <c r="L18" s="40">
        <v>0.90796609895854541</v>
      </c>
      <c r="M18" s="40">
        <v>0.91849502593799148</v>
      </c>
      <c r="N18" s="40">
        <v>0.91818754709095818</v>
      </c>
      <c r="O18" s="40">
        <v>0.91861825874183378</v>
      </c>
      <c r="P18" s="40">
        <v>0.91861904487036117</v>
      </c>
      <c r="Q18" s="42">
        <v>0.91688891035642983</v>
      </c>
      <c r="R18" s="34" t="s">
        <v>16</v>
      </c>
      <c r="S18" s="34" t="s">
        <v>16</v>
      </c>
      <c r="T18" s="34"/>
      <c r="U18" s="34"/>
      <c r="V18" s="34"/>
      <c r="W18" s="34"/>
      <c r="X18" s="34"/>
      <c r="Y18" s="34"/>
    </row>
    <row r="19" spans="1:25" s="28" customFormat="1" ht="16.399999999999999" customHeight="1" x14ac:dyDescent="0.25">
      <c r="A19" s="27"/>
      <c r="B19" s="28">
        <v>135.670927097787</v>
      </c>
      <c r="C19" s="28">
        <f t="shared" si="1"/>
        <v>0.27881914219271176</v>
      </c>
      <c r="D19" s="27">
        <f t="shared" si="2"/>
        <v>2014</v>
      </c>
      <c r="F19" s="35">
        <v>135.67092709778163</v>
      </c>
      <c r="H19" s="36">
        <v>0.24005897215829772</v>
      </c>
      <c r="I19" s="34">
        <v>0.73124380409408329</v>
      </c>
      <c r="J19" s="34">
        <v>0.85747479489432554</v>
      </c>
      <c r="K19" s="34">
        <v>0.85696853272981799</v>
      </c>
      <c r="L19" s="34">
        <v>0.85611433910684953</v>
      </c>
      <c r="M19" s="34">
        <v>0.85369632068744261</v>
      </c>
      <c r="N19" s="34">
        <v>0.85366501698875052</v>
      </c>
      <c r="O19" s="34">
        <v>0.85366500961798375</v>
      </c>
      <c r="P19" s="37">
        <v>0.85192360270748879</v>
      </c>
      <c r="Q19" s="34" t="s">
        <v>16</v>
      </c>
      <c r="R19" s="34" t="s">
        <v>16</v>
      </c>
      <c r="S19" s="34" t="s">
        <v>16</v>
      </c>
      <c r="T19" s="34"/>
      <c r="U19" s="34"/>
      <c r="V19" s="34"/>
      <c r="W19" s="34"/>
      <c r="X19" s="34"/>
      <c r="Y19" s="34"/>
    </row>
    <row r="20" spans="1:25" s="28" customFormat="1" ht="16.399999999999999" customHeight="1" x14ac:dyDescent="0.25">
      <c r="A20" s="27"/>
      <c r="B20" s="28">
        <v>80.860842782551259</v>
      </c>
      <c r="C20" s="28">
        <f t="shared" si="1"/>
        <v>0.42474539247733806</v>
      </c>
      <c r="D20" s="27">
        <f t="shared" si="2"/>
        <v>2015</v>
      </c>
      <c r="F20" s="38">
        <v>80.860842722547218</v>
      </c>
      <c r="H20" s="39">
        <v>0.18843563234027691</v>
      </c>
      <c r="I20" s="40">
        <v>0.80823947014063591</v>
      </c>
      <c r="J20" s="40">
        <v>0.88680166984343645</v>
      </c>
      <c r="K20" s="40">
        <v>0.9063857833692448</v>
      </c>
      <c r="L20" s="40">
        <v>0.97647303610018354</v>
      </c>
      <c r="M20" s="40">
        <v>0.96791084693853235</v>
      </c>
      <c r="N20" s="40">
        <v>0.96782794700658115</v>
      </c>
      <c r="O20" s="42">
        <v>0.96715021456800088</v>
      </c>
      <c r="P20" s="34" t="s">
        <v>16</v>
      </c>
      <c r="Q20" s="34" t="s">
        <v>16</v>
      </c>
      <c r="R20" s="34" t="s">
        <v>16</v>
      </c>
      <c r="S20" s="34" t="s">
        <v>16</v>
      </c>
      <c r="T20" s="34"/>
      <c r="U20" s="34"/>
      <c r="V20" s="34"/>
      <c r="W20" s="34"/>
      <c r="X20" s="34"/>
      <c r="Y20" s="34"/>
    </row>
    <row r="21" spans="1:25" s="28" customFormat="1" ht="16.399999999999999" customHeight="1" x14ac:dyDescent="0.25">
      <c r="A21" s="27"/>
      <c r="B21" s="28">
        <v>299.37775575229568</v>
      </c>
      <c r="C21" s="28">
        <f t="shared" si="1"/>
        <v>0.99447409392455444</v>
      </c>
      <c r="D21" s="27">
        <f t="shared" si="2"/>
        <v>2016</v>
      </c>
      <c r="F21" s="35">
        <v>299.37775579493865</v>
      </c>
      <c r="H21" s="36">
        <v>0.20700710442211084</v>
      </c>
      <c r="I21" s="34">
        <v>0.71569476008480271</v>
      </c>
      <c r="J21" s="34">
        <v>0.76599012869852878</v>
      </c>
      <c r="K21" s="34">
        <v>0.76622698074182949</v>
      </c>
      <c r="L21" s="34">
        <v>0.76773920448597965</v>
      </c>
      <c r="M21" s="34">
        <v>0.76760682883387288</v>
      </c>
      <c r="N21" s="43">
        <v>0.76759523964004828</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307.71084203500476</v>
      </c>
      <c r="C22" s="28">
        <f t="shared" si="1"/>
        <v>2.7176163948488794</v>
      </c>
      <c r="D22" s="27">
        <f t="shared" si="2"/>
        <v>2017</v>
      </c>
      <c r="F22" s="38">
        <v>307.74143409244704</v>
      </c>
      <c r="H22" s="39">
        <v>0.22181905652692513</v>
      </c>
      <c r="I22" s="40">
        <v>0.72204636320297588</v>
      </c>
      <c r="J22" s="40">
        <v>0.77134209759808048</v>
      </c>
      <c r="K22" s="40">
        <v>0.7729478287881546</v>
      </c>
      <c r="L22" s="40">
        <v>0.77267789736427905</v>
      </c>
      <c r="M22" s="42">
        <v>0.76734633365190119</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389.32791642729433</v>
      </c>
      <c r="C23" s="28">
        <f t="shared" si="1"/>
        <v>3.2892723846663547</v>
      </c>
      <c r="D23" s="27">
        <f t="shared" si="2"/>
        <v>2018</v>
      </c>
      <c r="F23" s="46">
        <v>389.32791642730064</v>
      </c>
      <c r="H23" s="36">
        <v>0.22578302597468886</v>
      </c>
      <c r="I23" s="34">
        <v>0.64636000496173718</v>
      </c>
      <c r="J23" s="34">
        <v>0.67946579242888849</v>
      </c>
      <c r="K23" s="34">
        <v>0.683143375939683</v>
      </c>
      <c r="L23" s="37">
        <v>0.67000458471962099</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415.07954826372833</v>
      </c>
      <c r="C24" s="28">
        <f t="shared" si="1"/>
        <v>4.5806892906459646</v>
      </c>
      <c r="D24" s="27">
        <f t="shared" si="2"/>
        <v>2019</v>
      </c>
      <c r="F24" s="38">
        <v>415.0489561156333</v>
      </c>
      <c r="H24" s="40">
        <v>0.22276344787175575</v>
      </c>
      <c r="I24" s="40">
        <v>0.60123581679621596</v>
      </c>
      <c r="J24" s="40">
        <v>0.62672019229768816</v>
      </c>
      <c r="K24" s="42">
        <v>0.62362549151841729</v>
      </c>
      <c r="L24" s="34"/>
      <c r="M24" s="34"/>
      <c r="N24" s="34"/>
      <c r="O24" s="34"/>
      <c r="P24" s="34"/>
      <c r="Q24" s="34"/>
      <c r="R24" s="34"/>
      <c r="S24" s="34"/>
      <c r="U24" s="44"/>
      <c r="V24" s="44"/>
      <c r="W24" s="44"/>
      <c r="X24" s="44"/>
      <c r="Y24" s="44"/>
    </row>
    <row r="25" spans="1:25" s="28" customFormat="1" ht="16.399999999999999" customHeight="1" x14ac:dyDescent="0.25">
      <c r="A25" s="27"/>
      <c r="B25" s="28">
        <v>356.23468575494678</v>
      </c>
      <c r="C25" s="28">
        <f t="shared" si="1"/>
        <v>2.9448090499176693</v>
      </c>
      <c r="D25" s="27">
        <f t="shared" si="2"/>
        <v>2020</v>
      </c>
      <c r="F25" s="35">
        <v>356.2346857949471</v>
      </c>
      <c r="H25" s="36">
        <v>0.28546944863336865</v>
      </c>
      <c r="I25" s="34">
        <v>0.75436852361948159</v>
      </c>
      <c r="J25" s="37">
        <v>0.77664173263130232</v>
      </c>
      <c r="K25" s="34"/>
      <c r="L25" s="34"/>
      <c r="M25" s="34"/>
      <c r="N25" s="34"/>
      <c r="O25" s="34"/>
      <c r="P25" s="34"/>
      <c r="Q25" s="34"/>
      <c r="R25" s="34"/>
      <c r="S25" s="34"/>
      <c r="U25" s="44"/>
      <c r="V25" s="44"/>
      <c r="W25" s="44"/>
      <c r="X25" s="44"/>
      <c r="Y25" s="44"/>
    </row>
    <row r="26" spans="1:25" s="28" customFormat="1" ht="16.399999999999999" customHeight="1" x14ac:dyDescent="0.25">
      <c r="A26" s="27"/>
      <c r="B26" s="28">
        <v>371.5627535218207</v>
      </c>
      <c r="C26" s="28">
        <f t="shared" si="1"/>
        <v>16.724438050289489</v>
      </c>
      <c r="D26" s="27">
        <f t="shared" si="2"/>
        <v>2021</v>
      </c>
      <c r="F26" s="38">
        <v>371.54359033332821</v>
      </c>
      <c r="H26" s="47">
        <v>0.29564404252389198</v>
      </c>
      <c r="I26" s="42">
        <v>0.77221287823206608</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408.03108992356516</v>
      </c>
      <c r="C27" s="28">
        <f>+IF(I66="",J66*F27, IF(J66="", I66*F27,(I66+J66)*F27))</f>
        <v>189.72583225046469</v>
      </c>
      <c r="D27" s="27">
        <f t="shared" si="2"/>
        <v>2022</v>
      </c>
      <c r="F27" s="48">
        <v>340.80537076239051</v>
      </c>
      <c r="H27" s="49">
        <v>0.29498977899051543</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246.89806533379709</v>
      </c>
      <c r="G31" s="17"/>
      <c r="H31" s="30">
        <v>5.327692326062302E-2</v>
      </c>
      <c r="I31" s="31">
        <v>0.31631502998766692</v>
      </c>
      <c r="J31" s="31">
        <v>0.46237459481746318</v>
      </c>
      <c r="K31" s="31">
        <v>0.52849166944058479</v>
      </c>
      <c r="L31" s="31">
        <v>0.55964245626259956</v>
      </c>
      <c r="M31" s="31">
        <v>0.58423611880007109</v>
      </c>
      <c r="N31" s="31">
        <v>0.60391230635305226</v>
      </c>
      <c r="O31" s="31">
        <v>0.6178453158536501</v>
      </c>
      <c r="P31" s="31">
        <v>0.63576855216574624</v>
      </c>
      <c r="Q31" s="31">
        <v>0.64383280004588328</v>
      </c>
      <c r="R31" s="31">
        <v>0.65652215075318965</v>
      </c>
      <c r="S31" s="31">
        <v>0.66516891474093798</v>
      </c>
      <c r="T31" s="31">
        <v>0.67086216522499342</v>
      </c>
      <c r="U31" s="31">
        <v>0.67483071179360388</v>
      </c>
      <c r="V31" s="59">
        <v>0.67716543158658682</v>
      </c>
      <c r="W31" s="60">
        <v>0.677563056613953</v>
      </c>
    </row>
    <row r="32" spans="1:25" s="54" customFormat="1" ht="19.399999999999999" customHeight="1" x14ac:dyDescent="0.25">
      <c r="D32" s="27">
        <f>D31+1</f>
        <v>2008</v>
      </c>
      <c r="E32" s="57"/>
      <c r="F32" s="61">
        <v>186.55297321532984</v>
      </c>
      <c r="G32" s="17"/>
      <c r="H32" s="36">
        <v>9.0681591927572996E-2</v>
      </c>
      <c r="I32" s="34">
        <v>0.49671351494895088</v>
      </c>
      <c r="J32" s="34">
        <v>0.65683749595621965</v>
      </c>
      <c r="K32" s="34">
        <v>0.72022824071984815</v>
      </c>
      <c r="L32" s="34">
        <v>0.76448195159722376</v>
      </c>
      <c r="M32" s="34">
        <v>0.79430734641184142</v>
      </c>
      <c r="N32" s="34">
        <v>0.81807934863397214</v>
      </c>
      <c r="O32" s="34">
        <v>0.83168430124473247</v>
      </c>
      <c r="P32" s="34">
        <v>0.84005477008837071</v>
      </c>
      <c r="Q32" s="34">
        <v>0.84768131516811474</v>
      </c>
      <c r="R32" s="34">
        <v>0.85502496960778795</v>
      </c>
      <c r="S32" s="34">
        <v>0.86555488910535927</v>
      </c>
      <c r="T32" s="34">
        <v>0.8682763879441957</v>
      </c>
      <c r="U32" s="34">
        <v>0.87041147206063729</v>
      </c>
      <c r="V32" s="37">
        <v>0.87316311279376835</v>
      </c>
    </row>
    <row r="33" spans="1:21" s="54" customFormat="1" ht="16.399999999999999" customHeight="1" x14ac:dyDescent="0.25">
      <c r="D33" s="27">
        <f>D32+1</f>
        <v>2009</v>
      </c>
      <c r="F33" s="62">
        <v>156.0808800120403</v>
      </c>
      <c r="G33" s="17"/>
      <c r="H33" s="39">
        <v>0.12374803818696457</v>
      </c>
      <c r="I33" s="40">
        <v>0.54773788284231917</v>
      </c>
      <c r="J33" s="40">
        <v>0.67263189707696625</v>
      </c>
      <c r="K33" s="40">
        <v>0.71115304841545302</v>
      </c>
      <c r="L33" s="40">
        <v>0.73492775291290169</v>
      </c>
      <c r="M33" s="40">
        <v>0.749274182214551</v>
      </c>
      <c r="N33" s="40">
        <v>0.75914871309795651</v>
      </c>
      <c r="O33" s="40">
        <v>0.7653119113699921</v>
      </c>
      <c r="P33" s="40">
        <v>0.76936584219060378</v>
      </c>
      <c r="Q33" s="40">
        <v>0.77156943791586152</v>
      </c>
      <c r="R33" s="40">
        <v>0.77300223083688901</v>
      </c>
      <c r="S33" s="40">
        <v>0.77384724593404774</v>
      </c>
      <c r="T33" s="40">
        <v>0.77465702173731876</v>
      </c>
      <c r="U33" s="41">
        <v>0.77551987559859004</v>
      </c>
    </row>
    <row r="34" spans="1:21" s="54" customFormat="1" ht="16.399999999999999" customHeight="1" x14ac:dyDescent="0.25">
      <c r="D34" s="27">
        <f t="shared" ref="D34:D46" si="3">D33+1</f>
        <v>2010</v>
      </c>
      <c r="F34" s="61">
        <v>96.202233906597186</v>
      </c>
      <c r="G34" s="17"/>
      <c r="H34" s="36">
        <v>0.15505614926222688</v>
      </c>
      <c r="I34" s="34">
        <v>0.71830064431818996</v>
      </c>
      <c r="J34" s="34">
        <v>0.77500977879926436</v>
      </c>
      <c r="K34" s="34">
        <v>0.77479757281219941</v>
      </c>
      <c r="L34" s="34">
        <v>0.77482303947650144</v>
      </c>
      <c r="M34" s="34">
        <v>0.77597109046773138</v>
      </c>
      <c r="N34" s="34">
        <v>0.77597852646965104</v>
      </c>
      <c r="O34" s="34">
        <v>0.7759846439990794</v>
      </c>
      <c r="P34" s="34">
        <v>0.7759888094948556</v>
      </c>
      <c r="Q34" s="34">
        <v>0.77599111806908494</v>
      </c>
      <c r="R34" s="34">
        <v>0.77599276397680006</v>
      </c>
      <c r="S34" s="34">
        <v>0.77599368152304005</v>
      </c>
      <c r="T34" s="63">
        <v>0.7759946600865949</v>
      </c>
    </row>
    <row r="35" spans="1:21" s="54" customFormat="1" ht="16.399999999999999" customHeight="1" x14ac:dyDescent="0.25">
      <c r="A35" s="27"/>
      <c r="D35" s="27">
        <f t="shared" si="3"/>
        <v>2011</v>
      </c>
      <c r="F35" s="62">
        <v>125.55887334297545</v>
      </c>
      <c r="G35" s="17"/>
      <c r="H35" s="39">
        <v>0.27261348209525788</v>
      </c>
      <c r="I35" s="40">
        <v>0.73991122416485533</v>
      </c>
      <c r="J35" s="40">
        <v>0.81812839957040739</v>
      </c>
      <c r="K35" s="40">
        <v>0.82304041903648928</v>
      </c>
      <c r="L35" s="40">
        <v>0.82304685407918765</v>
      </c>
      <c r="M35" s="40">
        <v>0.82272831968226179</v>
      </c>
      <c r="N35" s="40">
        <v>0.82269337225176031</v>
      </c>
      <c r="O35" s="40">
        <v>0.82269352453092215</v>
      </c>
      <c r="P35" s="40">
        <v>0.82269373208295871</v>
      </c>
      <c r="Q35" s="40">
        <v>0.82269395182051097</v>
      </c>
      <c r="R35" s="40">
        <v>0.82269407240139436</v>
      </c>
      <c r="S35" s="40">
        <v>0.82269415093029163</v>
      </c>
    </row>
    <row r="36" spans="1:21" s="54" customFormat="1" ht="16.399999999999999" customHeight="1" x14ac:dyDescent="0.25">
      <c r="A36" s="27"/>
      <c r="D36" s="27">
        <f t="shared" si="3"/>
        <v>2012</v>
      </c>
      <c r="F36" s="61">
        <v>125.88261213784398</v>
      </c>
      <c r="G36" s="17"/>
      <c r="H36" s="36">
        <v>0.21601594619129369</v>
      </c>
      <c r="I36" s="34">
        <v>0.81952246462807676</v>
      </c>
      <c r="J36" s="34">
        <v>0.89425174752135361</v>
      </c>
      <c r="K36" s="34">
        <v>0.89862021009320248</v>
      </c>
      <c r="L36" s="34">
        <v>0.89861751690065306</v>
      </c>
      <c r="M36" s="34">
        <v>0.89846546225425605</v>
      </c>
      <c r="N36" s="34">
        <v>0.898467844321859</v>
      </c>
      <c r="O36" s="34">
        <v>0.8984712019507326</v>
      </c>
      <c r="P36" s="34">
        <v>0.8984717381645777</v>
      </c>
      <c r="Q36" s="34">
        <v>0.89729973110582817</v>
      </c>
      <c r="R36" s="37">
        <v>0.89736664908484798</v>
      </c>
      <c r="S36" s="34" t="s">
        <v>16</v>
      </c>
    </row>
    <row r="37" spans="1:21" s="54" customFormat="1" ht="16.399999999999999" customHeight="1" x14ac:dyDescent="0.25">
      <c r="A37" s="27"/>
      <c r="D37" s="27">
        <f t="shared" si="3"/>
        <v>2013</v>
      </c>
      <c r="F37" s="62">
        <v>162.55001731954096</v>
      </c>
      <c r="G37" s="17"/>
      <c r="H37" s="39">
        <v>0.23422534379155069</v>
      </c>
      <c r="I37" s="40">
        <v>0.79229993394864118</v>
      </c>
      <c r="J37" s="40">
        <v>0.89494508474530943</v>
      </c>
      <c r="K37" s="40">
        <v>0.90630312173872074</v>
      </c>
      <c r="L37" s="40">
        <v>0.90535657887454868</v>
      </c>
      <c r="M37" s="40">
        <v>0.91555640032153263</v>
      </c>
      <c r="N37" s="40">
        <v>0.91554376749850741</v>
      </c>
      <c r="O37" s="40">
        <v>0.9160086586824332</v>
      </c>
      <c r="P37" s="40">
        <v>0.91600868046034145</v>
      </c>
      <c r="Q37" s="42">
        <v>0.91600869251816774</v>
      </c>
      <c r="R37" s="34" t="s">
        <v>16</v>
      </c>
      <c r="S37" s="34" t="s">
        <v>16</v>
      </c>
    </row>
    <row r="38" spans="1:21" s="54" customFormat="1" ht="16.399999999999999" customHeight="1" x14ac:dyDescent="0.25">
      <c r="A38" s="27"/>
      <c r="D38" s="27">
        <f t="shared" si="3"/>
        <v>2014</v>
      </c>
      <c r="F38" s="61">
        <v>135.67092709778163</v>
      </c>
      <c r="G38" s="17"/>
      <c r="H38" s="36">
        <v>0.20862586588508397</v>
      </c>
      <c r="I38" s="34">
        <v>0.69516154007080555</v>
      </c>
      <c r="J38" s="34">
        <v>0.84971144479750549</v>
      </c>
      <c r="K38" s="34">
        <v>0.85209988121483327</v>
      </c>
      <c r="L38" s="34">
        <v>0.85286209626659426</v>
      </c>
      <c r="M38" s="34">
        <v>0.85200817926251138</v>
      </c>
      <c r="N38" s="34">
        <v>0.85202567416763197</v>
      </c>
      <c r="O38" s="34">
        <v>0.85202567416762631</v>
      </c>
      <c r="P38" s="37">
        <v>0.85192357344275049</v>
      </c>
      <c r="Q38" s="34" t="s">
        <v>16</v>
      </c>
      <c r="R38" s="34" t="s">
        <v>16</v>
      </c>
      <c r="S38" s="34" t="s">
        <v>16</v>
      </c>
    </row>
    <row r="39" spans="1:21" s="54" customFormat="1" ht="16.399999999999999" customHeight="1" x14ac:dyDescent="0.25">
      <c r="A39" s="27"/>
      <c r="D39" s="27">
        <f t="shared" si="3"/>
        <v>2015</v>
      </c>
      <c r="F39" s="62">
        <v>80.860842722547218</v>
      </c>
      <c r="G39" s="17"/>
      <c r="H39" s="39">
        <v>0.1801629013437035</v>
      </c>
      <c r="I39" s="40">
        <v>0.76728277120770039</v>
      </c>
      <c r="J39" s="40">
        <v>0.87966709617932781</v>
      </c>
      <c r="K39" s="40">
        <v>0.90096888446953105</v>
      </c>
      <c r="L39" s="40">
        <v>0.92587237944060718</v>
      </c>
      <c r="M39" s="40">
        <v>0.9670965286875769</v>
      </c>
      <c r="N39" s="40">
        <v>0.96693553013760225</v>
      </c>
      <c r="O39" s="42">
        <v>0.96694241163742156</v>
      </c>
      <c r="P39" s="34" t="s">
        <v>16</v>
      </c>
      <c r="Q39" s="34" t="s">
        <v>16</v>
      </c>
      <c r="R39" s="34" t="s">
        <v>16</v>
      </c>
      <c r="S39" s="34" t="s">
        <v>16</v>
      </c>
    </row>
    <row r="40" spans="1:21" s="54" customFormat="1" ht="16.399999999999999" customHeight="1" x14ac:dyDescent="0.25">
      <c r="A40" s="27"/>
      <c r="D40" s="27">
        <f t="shared" si="3"/>
        <v>2016</v>
      </c>
      <c r="F40" s="61">
        <v>299.37775579493865</v>
      </c>
      <c r="G40" s="17"/>
      <c r="H40" s="36">
        <v>0.20259755057358625</v>
      </c>
      <c r="I40" s="34">
        <v>0.69536517610222226</v>
      </c>
      <c r="J40" s="34">
        <v>0.75858490690028391</v>
      </c>
      <c r="K40" s="64">
        <v>0.76608043231559098</v>
      </c>
      <c r="L40" s="34">
        <v>0.76614543530131718</v>
      </c>
      <c r="M40" s="34">
        <v>0.76613048969272013</v>
      </c>
      <c r="N40" s="37">
        <v>0.76612602183249789</v>
      </c>
      <c r="O40" s="34" t="s">
        <v>16</v>
      </c>
      <c r="P40" s="34" t="s">
        <v>16</v>
      </c>
      <c r="Q40" s="34" t="s">
        <v>16</v>
      </c>
      <c r="R40" s="34" t="s">
        <v>16</v>
      </c>
      <c r="S40" s="34" t="s">
        <v>16</v>
      </c>
    </row>
    <row r="41" spans="1:21" s="54" customFormat="1" ht="15.65" customHeight="1" x14ac:dyDescent="0.25">
      <c r="A41" s="27"/>
      <c r="D41" s="27">
        <f t="shared" si="3"/>
        <v>2017</v>
      </c>
      <c r="F41" s="62">
        <v>307.74143409244704</v>
      </c>
      <c r="G41" s="17"/>
      <c r="H41" s="39">
        <v>0.21340138804247741</v>
      </c>
      <c r="I41" s="40">
        <v>0.70736315994451138</v>
      </c>
      <c r="J41" s="40">
        <v>0.76072268659614495</v>
      </c>
      <c r="K41" s="40">
        <v>0.76416689622267675</v>
      </c>
      <c r="L41" s="40">
        <v>0.76414976660494438</v>
      </c>
      <c r="M41" s="42">
        <v>0.76427721248271152</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389.32791642730064</v>
      </c>
      <c r="G42" s="17"/>
      <c r="H42" s="66">
        <v>0.22495616123764417</v>
      </c>
      <c r="I42" s="34">
        <v>0.63239487591672916</v>
      </c>
      <c r="J42" s="34">
        <v>0.66312832181922221</v>
      </c>
      <c r="K42" s="34">
        <v>0.66561692275628148</v>
      </c>
      <c r="L42" s="37">
        <v>0.66696731496874817</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415.0489561156333</v>
      </c>
      <c r="G43" s="17"/>
      <c r="H43" s="40">
        <v>0.21989032301640193</v>
      </c>
      <c r="I43" s="40">
        <v>0.59217238626243129</v>
      </c>
      <c r="J43" s="40">
        <v>0.62153972882396735</v>
      </c>
      <c r="K43" s="40">
        <v>0.62265721772932769</v>
      </c>
      <c r="L43" s="34"/>
      <c r="M43" s="34"/>
      <c r="N43" s="34"/>
      <c r="O43" s="34"/>
      <c r="P43" s="34"/>
      <c r="Q43" s="34"/>
      <c r="R43" s="34"/>
      <c r="S43" s="34"/>
    </row>
    <row r="44" spans="1:21" s="54" customFormat="1" ht="18.649999999999999" customHeight="1" x14ac:dyDescent="0.25">
      <c r="A44" s="27"/>
      <c r="D44" s="27">
        <f t="shared" si="3"/>
        <v>2020</v>
      </c>
      <c r="E44" s="65"/>
      <c r="F44" s="61">
        <v>356.2346857949471</v>
      </c>
      <c r="G44" s="17"/>
      <c r="H44" s="67">
        <v>0.28258972109375885</v>
      </c>
      <c r="I44" s="34">
        <v>0.74748318036312433</v>
      </c>
      <c r="J44" s="37">
        <v>0.77638635039763704</v>
      </c>
      <c r="K44" s="34"/>
      <c r="L44" s="34"/>
      <c r="M44" s="34"/>
      <c r="N44" s="34"/>
      <c r="O44" s="34"/>
      <c r="P44" s="34"/>
      <c r="Q44" s="34"/>
      <c r="R44" s="34"/>
      <c r="S44" s="34"/>
    </row>
    <row r="45" spans="1:21" s="54" customFormat="1" ht="18.649999999999999" customHeight="1" x14ac:dyDescent="0.25">
      <c r="A45" s="27"/>
      <c r="D45" s="27">
        <f t="shared" si="3"/>
        <v>2021</v>
      </c>
      <c r="E45" s="65"/>
      <c r="F45" s="62">
        <v>371.54359033332821</v>
      </c>
      <c r="G45" s="17"/>
      <c r="H45" s="47">
        <v>0.28232392542657903</v>
      </c>
      <c r="I45" s="42">
        <v>0.76094149463414362</v>
      </c>
      <c r="J45" s="34"/>
      <c r="K45" s="34"/>
      <c r="L45" s="34"/>
      <c r="M45" s="34"/>
      <c r="N45" s="34"/>
      <c r="O45" s="34"/>
      <c r="P45" s="34"/>
      <c r="Q45" s="34"/>
      <c r="R45" s="34"/>
      <c r="S45" s="34"/>
    </row>
    <row r="46" spans="1:21" s="54" customFormat="1" ht="18.649999999999999" customHeight="1" x14ac:dyDescent="0.25">
      <c r="A46" s="27"/>
      <c r="D46" s="27">
        <f t="shared" si="3"/>
        <v>2022</v>
      </c>
      <c r="E46" s="65"/>
      <c r="F46" s="68">
        <v>340.80537076239051</v>
      </c>
      <c r="G46" s="17"/>
      <c r="H46" s="69">
        <v>0.29431824112863464</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0.72998649137352434</v>
      </c>
      <c r="H51" s="74">
        <v>0.67756305661395344</v>
      </c>
      <c r="I51" s="74">
        <v>1.6838369043025443E-2</v>
      </c>
      <c r="J51" s="74">
        <v>3.558506571654544E-2</v>
      </c>
      <c r="K51" s="34"/>
      <c r="L51" s="34"/>
      <c r="M51" s="34"/>
      <c r="N51" s="34"/>
      <c r="O51" s="34"/>
      <c r="P51" s="34"/>
      <c r="Q51" s="34"/>
    </row>
    <row r="52" spans="1:19" s="28" customFormat="1" ht="16.399999999999999" customHeight="1" x14ac:dyDescent="0.25">
      <c r="A52" s="27"/>
      <c r="D52" s="55">
        <f>D51+1</f>
        <v>2008</v>
      </c>
      <c r="F52" s="75">
        <v>0.92713032103394943</v>
      </c>
      <c r="H52" s="76">
        <v>0.87316311279376835</v>
      </c>
      <c r="I52" s="76">
        <v>3.7454056897334741E-2</v>
      </c>
      <c r="J52" s="76">
        <v>1.65131513428462E-2</v>
      </c>
      <c r="K52" s="34"/>
      <c r="L52" s="34"/>
      <c r="M52" s="34"/>
      <c r="N52" s="34"/>
      <c r="O52" s="34"/>
      <c r="P52" s="34"/>
      <c r="Q52" s="34"/>
    </row>
    <row r="53" spans="1:19" s="28" customFormat="1" ht="16.399999999999999" customHeight="1" x14ac:dyDescent="0.25">
      <c r="A53" s="27"/>
      <c r="D53" s="55">
        <f>D52+1</f>
        <v>2009</v>
      </c>
      <c r="F53" s="77">
        <v>0.80413075336891016</v>
      </c>
      <c r="H53" s="78">
        <v>0.77551987559859004</v>
      </c>
      <c r="I53" s="78">
        <v>1.0094795403245526E-2</v>
      </c>
      <c r="J53" s="78">
        <v>1.8516082367074468E-2</v>
      </c>
      <c r="K53" s="34"/>
      <c r="L53" s="34"/>
      <c r="M53" s="34"/>
      <c r="N53" s="34"/>
      <c r="O53" s="34"/>
      <c r="P53" s="34"/>
      <c r="Q53" s="34"/>
    </row>
    <row r="54" spans="1:19" s="28" customFormat="1" ht="16.399999999999999" customHeight="1" x14ac:dyDescent="0.25">
      <c r="A54" s="27"/>
      <c r="D54" s="55">
        <f t="shared" ref="D54:D61" si="4">D53+1</f>
        <v>2010</v>
      </c>
      <c r="F54" s="75">
        <v>0.77824992910414037</v>
      </c>
      <c r="H54" s="76">
        <v>0.7759946600865949</v>
      </c>
      <c r="I54" s="76">
        <v>8.8098056620973335E-4</v>
      </c>
      <c r="J54" s="76">
        <v>1.3742884513357368E-3</v>
      </c>
      <c r="K54" s="34"/>
      <c r="L54" s="34"/>
      <c r="M54" s="34"/>
      <c r="N54" s="34"/>
      <c r="O54" s="34"/>
      <c r="P54" s="34"/>
      <c r="Q54" s="34"/>
    </row>
    <row r="55" spans="1:19" s="28" customFormat="1" ht="16.399999999999999" customHeight="1" x14ac:dyDescent="0.25">
      <c r="A55" s="27"/>
      <c r="D55" s="55">
        <f t="shared" si="4"/>
        <v>2011</v>
      </c>
      <c r="F55" s="77">
        <v>0.82347838480416946</v>
      </c>
      <c r="H55" s="78">
        <v>0.82269415093029152</v>
      </c>
      <c r="I55" s="78">
        <v>6.8756591930441192E-7</v>
      </c>
      <c r="J55" s="78">
        <v>7.8354630795865465E-4</v>
      </c>
      <c r="K55" s="34"/>
      <c r="L55" s="34"/>
      <c r="M55" s="34"/>
      <c r="N55" s="34"/>
      <c r="O55" s="34"/>
      <c r="P55" s="34"/>
      <c r="Q55" s="34"/>
    </row>
    <row r="56" spans="1:19" s="28" customFormat="1" ht="16.399999999999999" customHeight="1" x14ac:dyDescent="0.25">
      <c r="A56" s="27"/>
      <c r="D56" s="55">
        <f t="shared" si="4"/>
        <v>2012</v>
      </c>
      <c r="F56" s="75">
        <v>0.89842558471587708</v>
      </c>
      <c r="H56" s="76">
        <v>0.89736664908484765</v>
      </c>
      <c r="I56" s="76">
        <v>3.9723368315283343E-10</v>
      </c>
      <c r="J56" s="76">
        <v>1.0589352337956397E-3</v>
      </c>
      <c r="K56" s="34"/>
      <c r="L56" s="34"/>
      <c r="M56" s="34"/>
      <c r="N56" s="34"/>
      <c r="O56" s="34"/>
      <c r="P56" s="34"/>
      <c r="Q56" s="34"/>
    </row>
    <row r="57" spans="1:19" s="28" customFormat="1" ht="16.399999999999999" customHeight="1" x14ac:dyDescent="0.25">
      <c r="A57" s="27"/>
      <c r="D57" s="55">
        <f t="shared" si="4"/>
        <v>2013</v>
      </c>
      <c r="F57" s="77">
        <v>0.91848063142411429</v>
      </c>
      <c r="H57" s="78">
        <v>0.91600869251816763</v>
      </c>
      <c r="I57" s="78">
        <v>8.8021783826220431E-4</v>
      </c>
      <c r="J57" s="78">
        <v>1.5917210676844545E-3</v>
      </c>
      <c r="K57" s="34"/>
      <c r="L57" s="34"/>
      <c r="M57" s="34"/>
      <c r="N57" s="34"/>
      <c r="O57" s="34"/>
      <c r="P57" s="34"/>
      <c r="Q57" s="34"/>
    </row>
    <row r="58" spans="1:19" s="28" customFormat="1" ht="16.399999999999999" customHeight="1" x14ac:dyDescent="0.25">
      <c r="A58" s="27"/>
      <c r="D58" s="55">
        <f t="shared" si="4"/>
        <v>2014</v>
      </c>
      <c r="F58" s="75">
        <v>0.85397868685692901</v>
      </c>
      <c r="H58" s="76">
        <v>0.85192357344275027</v>
      </c>
      <c r="I58" s="76">
        <v>2.9264738438284913E-8</v>
      </c>
      <c r="J58" s="76">
        <v>2.0550841494402635E-3</v>
      </c>
      <c r="K58" s="34"/>
      <c r="L58" s="34"/>
      <c r="M58" s="34"/>
      <c r="N58" s="34"/>
      <c r="O58" s="34"/>
      <c r="P58" s="34"/>
      <c r="Q58" s="34"/>
    </row>
    <row r="59" spans="1:19" s="28" customFormat="1" ht="16.399999999999999" customHeight="1" x14ac:dyDescent="0.25">
      <c r="A59" s="27"/>
      <c r="D59" s="55">
        <f t="shared" si="4"/>
        <v>2015</v>
      </c>
      <c r="F59" s="77">
        <v>0.97219520616906796</v>
      </c>
      <c r="H59" s="78">
        <v>0.96694241163742134</v>
      </c>
      <c r="I59" s="78">
        <v>2.0780293057923307E-4</v>
      </c>
      <c r="J59" s="78">
        <v>5.0449916010674436E-3</v>
      </c>
    </row>
    <row r="60" spans="1:19" s="28" customFormat="1" ht="16.399999999999999" customHeight="1" x14ac:dyDescent="0.25">
      <c r="A60" s="54"/>
      <c r="D60" s="55">
        <f t="shared" si="4"/>
        <v>2016</v>
      </c>
      <c r="F60" s="75">
        <v>0.76944782538895751</v>
      </c>
      <c r="H60" s="76">
        <v>0.76612602183249778</v>
      </c>
      <c r="I60" s="76">
        <v>1.4692178075503958E-3</v>
      </c>
      <c r="J60" s="76">
        <v>1.8525857489093166E-3</v>
      </c>
    </row>
    <row r="61" spans="1:19" s="28" customFormat="1" ht="15.65" customHeight="1" x14ac:dyDescent="0.25">
      <c r="D61" s="55">
        <f t="shared" si="4"/>
        <v>2017</v>
      </c>
      <c r="F61" s="77">
        <v>0.77310805582645326</v>
      </c>
      <c r="H61" s="78">
        <v>0.7642772124827113</v>
      </c>
      <c r="I61" s="78">
        <v>3.0691211691897119E-3</v>
      </c>
      <c r="J61" s="78">
        <v>5.7617221745522099E-3</v>
      </c>
    </row>
    <row r="62" spans="1:19" s="28" customFormat="1" ht="18.649999999999999" customHeight="1" x14ac:dyDescent="0.25">
      <c r="D62" s="27">
        <f>D61+1</f>
        <v>2018</v>
      </c>
      <c r="F62" s="75">
        <v>0.67541590610716584</v>
      </c>
      <c r="H62" s="76">
        <v>0.66696731496874806</v>
      </c>
      <c r="I62" s="76">
        <v>3.0372697508728071E-3</v>
      </c>
      <c r="J62" s="76">
        <v>5.4113213875449841E-3</v>
      </c>
    </row>
    <row r="63" spans="1:19" s="28" customFormat="1" ht="18.649999999999999" customHeight="1" x14ac:dyDescent="0.25">
      <c r="D63" s="27">
        <f>D62+1</f>
        <v>2019</v>
      </c>
      <c r="F63" s="77">
        <v>0.6336937213107745</v>
      </c>
      <c r="H63" s="78">
        <v>0.62265721772932769</v>
      </c>
      <c r="I63" s="78">
        <v>9.6827378908977699E-4</v>
      </c>
      <c r="J63" s="78">
        <v>1.0068229792357076E-2</v>
      </c>
    </row>
    <row r="64" spans="1:19" s="28" customFormat="1" ht="18.649999999999999" customHeight="1" x14ac:dyDescent="0.25">
      <c r="D64" s="27">
        <f t="shared" ref="D64:D65" si="5">D63+1</f>
        <v>2020</v>
      </c>
      <c r="F64" s="75">
        <v>0.78465283641750994</v>
      </c>
      <c r="H64" s="76">
        <v>0.77638635039763715</v>
      </c>
      <c r="I64" s="76">
        <v>2.5538223366526489E-4</v>
      </c>
      <c r="J64" s="76">
        <v>8.0111037862074224E-3</v>
      </c>
    </row>
    <row r="65" spans="1:10" s="28" customFormat="1" ht="18.649999999999999" customHeight="1" x14ac:dyDescent="0.25">
      <c r="D65" s="27">
        <f t="shared" si="5"/>
        <v>2021</v>
      </c>
      <c r="F65" s="77">
        <v>0.80595488871607435</v>
      </c>
      <c r="H65" s="78">
        <v>0.76094149463414362</v>
      </c>
      <c r="I65" s="78">
        <v>1.1271383597922555E-2</v>
      </c>
      <c r="J65" s="78">
        <v>3.3742010484008066E-2</v>
      </c>
    </row>
    <row r="66" spans="1:10" s="28" customFormat="1" ht="18.649999999999999" customHeight="1" x14ac:dyDescent="0.25">
      <c r="D66" s="27">
        <f>D65+1</f>
        <v>2022</v>
      </c>
      <c r="F66" s="79">
        <v>0.85101672221783531</v>
      </c>
      <c r="H66" s="80">
        <v>0.29431824112863464</v>
      </c>
      <c r="I66" s="80">
        <v>6.7153786188073035E-4</v>
      </c>
      <c r="J66" s="80">
        <v>0.55602694322732005</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3311-BEA2-4D9B-A2D1-E3D75D5373C5}">
  <sheetPr codeName="WTemplate">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1</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SR GROUP</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12030.754598120302</v>
      </c>
      <c r="C12" s="28">
        <f>+IF(I51="",J51*F12, IF(J51="", I51*F12,(I51+J51)*F12))</f>
        <v>468.91512113590983</v>
      </c>
      <c r="D12" s="27">
        <v>2007</v>
      </c>
      <c r="F12" s="29">
        <v>11997.610304001257</v>
      </c>
      <c r="H12" s="30">
        <v>0.10519199965684119</v>
      </c>
      <c r="I12" s="31">
        <v>0.39735861889396579</v>
      </c>
      <c r="J12" s="31">
        <v>0.50912056858727051</v>
      </c>
      <c r="K12" s="31">
        <v>0.55754371370624312</v>
      </c>
      <c r="L12" s="31">
        <v>0.57727865068230944</v>
      </c>
      <c r="M12" s="31">
        <v>0.59349026134641425</v>
      </c>
      <c r="N12" s="31">
        <v>0.59899502547802164</v>
      </c>
      <c r="O12" s="31">
        <v>0.61899245089514188</v>
      </c>
      <c r="P12" s="31">
        <v>0.63545810584933349</v>
      </c>
      <c r="Q12" s="31">
        <v>0.64502351298359095</v>
      </c>
      <c r="R12" s="31">
        <v>0.64906870372185532</v>
      </c>
      <c r="S12" s="32">
        <v>0.65141555692832231</v>
      </c>
      <c r="T12" s="32">
        <v>0.65778100028636777</v>
      </c>
      <c r="U12" s="32">
        <v>0.65915087638063385</v>
      </c>
      <c r="V12" s="32">
        <v>0.65712315965660306</v>
      </c>
      <c r="W12" s="33">
        <v>0.65946007814989405</v>
      </c>
      <c r="X12" s="34"/>
      <c r="Y12" s="34"/>
    </row>
    <row r="13" spans="1:42" s="28" customFormat="1" ht="16.399999999999999" customHeight="1" x14ac:dyDescent="0.25">
      <c r="A13" s="27"/>
      <c r="B13" s="28">
        <v>10853.386673845736</v>
      </c>
      <c r="C13" s="28">
        <f t="shared" ref="C13:C26" si="1">+IF(I52="",J52*F13, IF(J52="", I52*F13,(I52+J52)*F13))</f>
        <v>331.76940194481926</v>
      </c>
      <c r="D13" s="27">
        <f>D12+1</f>
        <v>2008</v>
      </c>
      <c r="F13" s="35">
        <v>10850.868505137734</v>
      </c>
      <c r="H13" s="36">
        <v>0.15122816911127243</v>
      </c>
      <c r="I13" s="34">
        <v>0.49219066692326408</v>
      </c>
      <c r="J13" s="34">
        <v>0.60162419963785985</v>
      </c>
      <c r="K13" s="34">
        <v>0.63712643718625472</v>
      </c>
      <c r="L13" s="34">
        <v>0.65439828528424981</v>
      </c>
      <c r="M13" s="34">
        <v>0.66892674571166744</v>
      </c>
      <c r="N13" s="34">
        <v>0.68563017491363676</v>
      </c>
      <c r="O13" s="34">
        <v>0.6878083725402574</v>
      </c>
      <c r="P13" s="34">
        <v>0.6920523088923064</v>
      </c>
      <c r="Q13" s="34">
        <v>0.69457329931993406</v>
      </c>
      <c r="R13" s="34">
        <v>0.69352017925129217</v>
      </c>
      <c r="S13" s="34">
        <v>0.69449525459457118</v>
      </c>
      <c r="T13" s="34">
        <v>0.69424749171479272</v>
      </c>
      <c r="U13" s="34">
        <v>0.69450995829776685</v>
      </c>
      <c r="V13" s="37">
        <v>0.69535440641952528</v>
      </c>
      <c r="W13" s="34"/>
      <c r="X13" s="34"/>
      <c r="Y13" s="34"/>
    </row>
    <row r="14" spans="1:42" s="28" customFormat="1" ht="16.399999999999999" customHeight="1" x14ac:dyDescent="0.25">
      <c r="A14" s="27"/>
      <c r="B14" s="28">
        <v>10398.979540251848</v>
      </c>
      <c r="C14" s="28">
        <f t="shared" si="1"/>
        <v>360.96981091120199</v>
      </c>
      <c r="D14" s="27">
        <f>D13+1</f>
        <v>2009</v>
      </c>
      <c r="F14" s="38">
        <v>10417.965357583465</v>
      </c>
      <c r="H14" s="39">
        <v>0.1547963731009456</v>
      </c>
      <c r="I14" s="40">
        <v>0.48991041520874234</v>
      </c>
      <c r="J14" s="40">
        <v>0.5756358929507468</v>
      </c>
      <c r="K14" s="40">
        <v>0.61452865237520993</v>
      </c>
      <c r="L14" s="40">
        <v>0.63274724592394993</v>
      </c>
      <c r="M14" s="40">
        <v>0.64592186757279002</v>
      </c>
      <c r="N14" s="40">
        <v>0.65187702505967182</v>
      </c>
      <c r="O14" s="40">
        <v>0.65821141310038245</v>
      </c>
      <c r="P14" s="40">
        <v>0.65970554919074575</v>
      </c>
      <c r="Q14" s="40">
        <v>0.6618932306290457</v>
      </c>
      <c r="R14" s="40">
        <v>0.66671199467167663</v>
      </c>
      <c r="S14" s="40">
        <v>0.66596976963100485</v>
      </c>
      <c r="T14" s="40">
        <v>0.6687197737625401</v>
      </c>
      <c r="U14" s="41">
        <v>0.66910638510195142</v>
      </c>
      <c r="V14" s="34"/>
      <c r="W14" s="34"/>
      <c r="X14" s="34"/>
      <c r="Y14" s="34"/>
    </row>
    <row r="15" spans="1:42" s="28" customFormat="1" ht="16.399999999999999" customHeight="1" x14ac:dyDescent="0.25">
      <c r="A15" s="27"/>
      <c r="B15" s="28">
        <v>9654.6410559982505</v>
      </c>
      <c r="C15" s="28">
        <f t="shared" si="1"/>
        <v>323.14696961730903</v>
      </c>
      <c r="D15" s="27">
        <f t="shared" ref="D15:D27" si="2">D14+1</f>
        <v>2010</v>
      </c>
      <c r="F15" s="35">
        <v>9651.5835273458106</v>
      </c>
      <c r="H15" s="36">
        <v>0.1422267970245352</v>
      </c>
      <c r="I15" s="34">
        <v>0.61875081754148897</v>
      </c>
      <c r="J15" s="34">
        <v>0.71969193970962142</v>
      </c>
      <c r="K15" s="34">
        <v>0.76553809756991753</v>
      </c>
      <c r="L15" s="34">
        <v>0.8214479646893168</v>
      </c>
      <c r="M15" s="34">
        <v>0.8528307869985231</v>
      </c>
      <c r="N15" s="34">
        <v>0.87974690764360552</v>
      </c>
      <c r="O15" s="34">
        <v>0.88634254413847913</v>
      </c>
      <c r="P15" s="34">
        <v>0.88871879149159005</v>
      </c>
      <c r="Q15" s="34">
        <v>0.89080839336461604</v>
      </c>
      <c r="R15" s="34">
        <v>0.89771281298942063</v>
      </c>
      <c r="S15" s="34">
        <v>0.89595002757329567</v>
      </c>
      <c r="T15" s="37">
        <v>0.89760511191279035</v>
      </c>
      <c r="U15" s="34"/>
      <c r="V15" s="34"/>
      <c r="W15" s="34"/>
      <c r="X15" s="34"/>
      <c r="Y15" s="34"/>
    </row>
    <row r="16" spans="1:42" s="28" customFormat="1" ht="16.399999999999999" customHeight="1" x14ac:dyDescent="0.25">
      <c r="A16" s="27"/>
      <c r="B16" s="28">
        <v>11854.244779552508</v>
      </c>
      <c r="C16" s="28">
        <f t="shared" si="1"/>
        <v>416.20703708655765</v>
      </c>
      <c r="D16" s="27">
        <f t="shared" si="2"/>
        <v>2011</v>
      </c>
      <c r="F16" s="38">
        <v>11762.437008613584</v>
      </c>
      <c r="H16" s="39">
        <v>0.25552763982809895</v>
      </c>
      <c r="I16" s="40">
        <v>0.59115672383710482</v>
      </c>
      <c r="J16" s="40">
        <v>0.68164880560493424</v>
      </c>
      <c r="K16" s="40">
        <v>0.74039645665107856</v>
      </c>
      <c r="L16" s="40">
        <v>0.76986587125883099</v>
      </c>
      <c r="M16" s="40">
        <v>0.78463087343661686</v>
      </c>
      <c r="N16" s="40">
        <v>0.79715224931321538</v>
      </c>
      <c r="O16" s="40">
        <v>0.82776355578642258</v>
      </c>
      <c r="P16" s="40">
        <v>0.8420816513652204</v>
      </c>
      <c r="Q16" s="40">
        <v>0.84722256865970491</v>
      </c>
      <c r="R16" s="40">
        <v>0.84127964114887299</v>
      </c>
      <c r="S16" s="42">
        <v>0.84075192507460617</v>
      </c>
      <c r="T16" s="34"/>
      <c r="U16" s="34"/>
      <c r="V16" s="34"/>
      <c r="W16" s="34"/>
      <c r="X16" s="34"/>
      <c r="Y16" s="34"/>
    </row>
    <row r="17" spans="1:25" s="28" customFormat="1" ht="16.399999999999999" customHeight="1" x14ac:dyDescent="0.25">
      <c r="A17" s="27"/>
      <c r="B17" s="28">
        <v>14880.398149441186</v>
      </c>
      <c r="C17" s="28">
        <f t="shared" si="1"/>
        <v>747.08100535770802</v>
      </c>
      <c r="D17" s="27">
        <f t="shared" si="2"/>
        <v>2012</v>
      </c>
      <c r="F17" s="35">
        <v>14832.161998619769</v>
      </c>
      <c r="H17" s="36">
        <v>0.11612756080491232</v>
      </c>
      <c r="I17" s="34">
        <v>0.43723579948320845</v>
      </c>
      <c r="J17" s="34">
        <v>0.53619565744583031</v>
      </c>
      <c r="K17" s="34">
        <v>0.57884097718902028</v>
      </c>
      <c r="L17" s="34">
        <v>0.60393220473364717</v>
      </c>
      <c r="M17" s="34">
        <v>0.62870632715238239</v>
      </c>
      <c r="N17" s="34">
        <v>0.63662455880679103</v>
      </c>
      <c r="O17" s="34">
        <v>0.65280654824590578</v>
      </c>
      <c r="P17" s="34">
        <v>0.65852469153970306</v>
      </c>
      <c r="Q17" s="34">
        <v>0.66478711169277505</v>
      </c>
      <c r="R17" s="37">
        <v>0.66847423200921741</v>
      </c>
      <c r="S17" s="34" t="s">
        <v>16</v>
      </c>
      <c r="T17" s="34"/>
      <c r="U17" s="34"/>
      <c r="V17" s="34"/>
      <c r="W17" s="34"/>
      <c r="X17" s="34"/>
      <c r="Y17" s="34"/>
    </row>
    <row r="18" spans="1:25" s="28" customFormat="1" ht="16.399999999999999" customHeight="1" x14ac:dyDescent="0.25">
      <c r="A18" s="27"/>
      <c r="B18" s="28">
        <v>14284.148326591881</v>
      </c>
      <c r="C18" s="28">
        <f t="shared" si="1"/>
        <v>767.65586791163696</v>
      </c>
      <c r="D18" s="27">
        <f t="shared" si="2"/>
        <v>2013</v>
      </c>
      <c r="F18" s="38">
        <v>14221.137051722615</v>
      </c>
      <c r="H18" s="39">
        <v>0.12434214008180972</v>
      </c>
      <c r="I18" s="40">
        <v>0.42337648972968323</v>
      </c>
      <c r="J18" s="40">
        <v>0.51554695338034595</v>
      </c>
      <c r="K18" s="40">
        <v>0.54828676088020445</v>
      </c>
      <c r="L18" s="40">
        <v>0.57565597674105684</v>
      </c>
      <c r="M18" s="40">
        <v>0.59046504168073022</v>
      </c>
      <c r="N18" s="40">
        <v>0.60229273391815907</v>
      </c>
      <c r="O18" s="40">
        <v>0.60754469934284716</v>
      </c>
      <c r="P18" s="40">
        <v>0.61617980645158454</v>
      </c>
      <c r="Q18" s="42">
        <v>0.6208256062447759</v>
      </c>
      <c r="R18" s="34" t="s">
        <v>16</v>
      </c>
      <c r="S18" s="34" t="s">
        <v>16</v>
      </c>
      <c r="T18" s="34"/>
      <c r="U18" s="34"/>
      <c r="V18" s="34"/>
      <c r="W18" s="34"/>
      <c r="X18" s="34"/>
      <c r="Y18" s="34"/>
    </row>
    <row r="19" spans="1:25" s="28" customFormat="1" ht="16.399999999999999" customHeight="1" x14ac:dyDescent="0.25">
      <c r="A19" s="27"/>
      <c r="B19" s="28">
        <v>14441.759880365384</v>
      </c>
      <c r="C19" s="28">
        <f t="shared" si="1"/>
        <v>1133.3593590624262</v>
      </c>
      <c r="D19" s="27">
        <f t="shared" si="2"/>
        <v>2014</v>
      </c>
      <c r="F19" s="35">
        <v>14375.303783608795</v>
      </c>
      <c r="H19" s="36">
        <v>9.8905632692767059E-2</v>
      </c>
      <c r="I19" s="34">
        <v>0.37533559324635057</v>
      </c>
      <c r="J19" s="34">
        <v>0.47523857313706619</v>
      </c>
      <c r="K19" s="34">
        <v>0.52676645504309416</v>
      </c>
      <c r="L19" s="34">
        <v>0.56797132138666384</v>
      </c>
      <c r="M19" s="34">
        <v>0.6053324755654983</v>
      </c>
      <c r="N19" s="34">
        <v>0.62445660268608705</v>
      </c>
      <c r="O19" s="34">
        <v>0.63437475097558593</v>
      </c>
      <c r="P19" s="37">
        <v>0.64461908251939737</v>
      </c>
      <c r="Q19" s="34" t="s">
        <v>16</v>
      </c>
      <c r="R19" s="34" t="s">
        <v>16</v>
      </c>
      <c r="S19" s="34" t="s">
        <v>16</v>
      </c>
      <c r="T19" s="34"/>
      <c r="U19" s="34"/>
      <c r="V19" s="34"/>
      <c r="W19" s="34"/>
      <c r="X19" s="34"/>
      <c r="Y19" s="34"/>
    </row>
    <row r="20" spans="1:25" s="28" customFormat="1" ht="16.399999999999999" customHeight="1" x14ac:dyDescent="0.25">
      <c r="A20" s="27"/>
      <c r="B20" s="28">
        <v>14855.958882958881</v>
      </c>
      <c r="C20" s="28">
        <f t="shared" si="1"/>
        <v>1393.6326045279495</v>
      </c>
      <c r="D20" s="27">
        <f t="shared" si="2"/>
        <v>2015</v>
      </c>
      <c r="F20" s="38">
        <v>14747.819831114079</v>
      </c>
      <c r="H20" s="39">
        <v>0.11060125120242102</v>
      </c>
      <c r="I20" s="40">
        <v>0.41222104159497336</v>
      </c>
      <c r="J20" s="40">
        <v>0.56629608068080795</v>
      </c>
      <c r="K20" s="40">
        <v>0.62483062353072272</v>
      </c>
      <c r="L20" s="40">
        <v>0.68280244620497321</v>
      </c>
      <c r="M20" s="40">
        <v>0.70684272120976377</v>
      </c>
      <c r="N20" s="40">
        <v>0.7265473704727885</v>
      </c>
      <c r="O20" s="42">
        <v>0.74259102387928411</v>
      </c>
      <c r="P20" s="34" t="s">
        <v>16</v>
      </c>
      <c r="Q20" s="34" t="s">
        <v>16</v>
      </c>
      <c r="R20" s="34" t="s">
        <v>16</v>
      </c>
      <c r="S20" s="34" t="s">
        <v>16</v>
      </c>
      <c r="T20" s="34"/>
      <c r="U20" s="34"/>
      <c r="V20" s="34"/>
      <c r="W20" s="34"/>
      <c r="X20" s="34"/>
      <c r="Y20" s="34"/>
    </row>
    <row r="21" spans="1:25" s="28" customFormat="1" ht="16.399999999999999" customHeight="1" x14ac:dyDescent="0.25">
      <c r="A21" s="27"/>
      <c r="B21" s="28">
        <v>16840.998687640709</v>
      </c>
      <c r="C21" s="28">
        <f t="shared" si="1"/>
        <v>2867.152669202585</v>
      </c>
      <c r="D21" s="27">
        <f t="shared" si="2"/>
        <v>2016</v>
      </c>
      <c r="F21" s="35">
        <v>16780.940831231408</v>
      </c>
      <c r="H21" s="36">
        <v>0.1192352879197455</v>
      </c>
      <c r="I21" s="34">
        <v>0.45743213935776428</v>
      </c>
      <c r="J21" s="34">
        <v>0.60705013573351718</v>
      </c>
      <c r="K21" s="34">
        <v>0.68762418039489714</v>
      </c>
      <c r="L21" s="34">
        <v>0.73535242309407078</v>
      </c>
      <c r="M21" s="34">
        <v>0.77222228544243099</v>
      </c>
      <c r="N21" s="43">
        <v>0.79849369397731396</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16306.574021142333</v>
      </c>
      <c r="C22" s="28">
        <f t="shared" si="1"/>
        <v>3550.212725284347</v>
      </c>
      <c r="D22" s="27">
        <f t="shared" si="2"/>
        <v>2017</v>
      </c>
      <c r="F22" s="38">
        <v>16248.140329790664</v>
      </c>
      <c r="H22" s="39">
        <v>0.19884112602421924</v>
      </c>
      <c r="I22" s="40">
        <v>0.62712640804908948</v>
      </c>
      <c r="J22" s="40">
        <v>0.81574780940074731</v>
      </c>
      <c r="K22" s="40">
        <v>0.89361501713109714</v>
      </c>
      <c r="L22" s="40">
        <v>0.93420872744078509</v>
      </c>
      <c r="M22" s="42">
        <v>0.98469407083176042</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16643.485770991938</v>
      </c>
      <c r="C23" s="28">
        <f t="shared" si="1"/>
        <v>4817.2910682247993</v>
      </c>
      <c r="D23" s="27">
        <f t="shared" si="2"/>
        <v>2018</v>
      </c>
      <c r="F23" s="46">
        <v>16525.760546197525</v>
      </c>
      <c r="H23" s="36">
        <v>0.15149270650756566</v>
      </c>
      <c r="I23" s="34">
        <v>0.60570397111455121</v>
      </c>
      <c r="J23" s="34">
        <v>0.75377296228854762</v>
      </c>
      <c r="K23" s="34">
        <v>0.83088273359554965</v>
      </c>
      <c r="L23" s="37">
        <v>0.89924163349751129</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20923.937726860069</v>
      </c>
      <c r="C24" s="28">
        <f t="shared" si="1"/>
        <v>7411.0139538887606</v>
      </c>
      <c r="D24" s="27">
        <f t="shared" si="2"/>
        <v>2019</v>
      </c>
      <c r="F24" s="38">
        <v>20667.106839079173</v>
      </c>
      <c r="H24" s="40">
        <v>0.18959638651336874</v>
      </c>
      <c r="I24" s="40">
        <v>0.52782534750256449</v>
      </c>
      <c r="J24" s="40">
        <v>0.67624925981663475</v>
      </c>
      <c r="K24" s="42">
        <v>0.75177047177465139</v>
      </c>
      <c r="L24" s="34"/>
      <c r="M24" s="34"/>
      <c r="N24" s="34"/>
      <c r="O24" s="34"/>
      <c r="P24" s="34"/>
      <c r="Q24" s="34"/>
      <c r="R24" s="34"/>
      <c r="S24" s="34"/>
      <c r="U24" s="44"/>
      <c r="V24" s="44"/>
      <c r="W24" s="44"/>
      <c r="X24" s="44"/>
      <c r="Y24" s="44"/>
    </row>
    <row r="25" spans="1:25" s="28" customFormat="1" ht="16.399999999999999" customHeight="1" x14ac:dyDescent="0.25">
      <c r="A25" s="27"/>
      <c r="B25" s="28">
        <v>20658.964827336305</v>
      </c>
      <c r="C25" s="28">
        <f t="shared" si="1"/>
        <v>8580.9278249245672</v>
      </c>
      <c r="D25" s="27">
        <f t="shared" si="2"/>
        <v>2020</v>
      </c>
      <c r="F25" s="35">
        <v>20327.087688778429</v>
      </c>
      <c r="H25" s="36">
        <v>0.12065937941051348</v>
      </c>
      <c r="I25" s="34">
        <v>0.38721580505990844</v>
      </c>
      <c r="J25" s="37">
        <v>0.52007708265291408</v>
      </c>
      <c r="K25" s="34"/>
      <c r="L25" s="34"/>
      <c r="M25" s="34"/>
      <c r="N25" s="34"/>
      <c r="O25" s="34"/>
      <c r="P25" s="34"/>
      <c r="Q25" s="34"/>
      <c r="R25" s="34"/>
      <c r="S25" s="34"/>
      <c r="U25" s="44"/>
      <c r="V25" s="44"/>
      <c r="W25" s="44"/>
      <c r="X25" s="44"/>
      <c r="Y25" s="44"/>
    </row>
    <row r="26" spans="1:25" s="28" customFormat="1" ht="16.399999999999999" customHeight="1" x14ac:dyDescent="0.25">
      <c r="A26" s="27"/>
      <c r="B26" s="28">
        <v>21920.981051861203</v>
      </c>
      <c r="C26" s="28">
        <f t="shared" si="1"/>
        <v>11640.389452138717</v>
      </c>
      <c r="D26" s="27">
        <f t="shared" si="2"/>
        <v>2021</v>
      </c>
      <c r="F26" s="38">
        <v>20064.118264584638</v>
      </c>
      <c r="H26" s="47">
        <v>0.14790929288273971</v>
      </c>
      <c r="I26" s="42">
        <v>0.45192323493651287</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18953.03717266997</v>
      </c>
      <c r="C27" s="28">
        <f>+IF(I66="",J66*F27, IF(J66="", I66*F27,(I66+J66)*F27))</f>
        <v>9114.4175616742323</v>
      </c>
      <c r="D27" s="27">
        <f t="shared" si="2"/>
        <v>2022</v>
      </c>
      <c r="F27" s="48">
        <v>12284.041570345631</v>
      </c>
      <c r="H27" s="49">
        <v>0.22617471356429814</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11997.610304001257</v>
      </c>
      <c r="G31" s="17"/>
      <c r="H31" s="30">
        <v>2.9527159384882457E-2</v>
      </c>
      <c r="I31" s="31">
        <v>0.22189929978901132</v>
      </c>
      <c r="J31" s="31">
        <v>0.3642839089397874</v>
      </c>
      <c r="K31" s="31">
        <v>0.4277542789190103</v>
      </c>
      <c r="L31" s="31">
        <v>0.47811709278309122</v>
      </c>
      <c r="M31" s="31">
        <v>0.51532004720113045</v>
      </c>
      <c r="N31" s="31">
        <v>0.54190395955638504</v>
      </c>
      <c r="O31" s="31">
        <v>0.55905852351829177</v>
      </c>
      <c r="P31" s="31">
        <v>0.57757502550193962</v>
      </c>
      <c r="Q31" s="31">
        <v>0.589854769834532</v>
      </c>
      <c r="R31" s="31">
        <v>0.6037059345538065</v>
      </c>
      <c r="S31" s="31">
        <v>0.61002780922557431</v>
      </c>
      <c r="T31" s="31">
        <v>0.62134392335953759</v>
      </c>
      <c r="U31" s="31">
        <v>0.62535183441926567</v>
      </c>
      <c r="V31" s="59">
        <v>0.62784480542444121</v>
      </c>
      <c r="W31" s="60">
        <v>0.632025826274352</v>
      </c>
    </row>
    <row r="32" spans="1:25" s="54" customFormat="1" ht="19.399999999999999" customHeight="1" x14ac:dyDescent="0.25">
      <c r="D32" s="27">
        <f>D31+1</f>
        <v>2008</v>
      </c>
      <c r="E32" s="57"/>
      <c r="F32" s="61">
        <v>10850.868505137734</v>
      </c>
      <c r="G32" s="17"/>
      <c r="H32" s="36">
        <v>3.5120614391153507E-2</v>
      </c>
      <c r="I32" s="34">
        <v>0.28844038071648154</v>
      </c>
      <c r="J32" s="34">
        <v>0.43529544008715026</v>
      </c>
      <c r="K32" s="34">
        <v>0.5031823389937865</v>
      </c>
      <c r="L32" s="34">
        <v>0.54926765445115477</v>
      </c>
      <c r="M32" s="34">
        <v>0.58531577047255556</v>
      </c>
      <c r="N32" s="34">
        <v>0.61743582237652139</v>
      </c>
      <c r="O32" s="34">
        <v>0.63274057083685964</v>
      </c>
      <c r="P32" s="34">
        <v>0.64582549496136166</v>
      </c>
      <c r="Q32" s="34">
        <v>0.65402004355614651</v>
      </c>
      <c r="R32" s="34">
        <v>0.656524209112059</v>
      </c>
      <c r="S32" s="34">
        <v>0.66556135439054365</v>
      </c>
      <c r="T32" s="34">
        <v>0.66965224338529128</v>
      </c>
      <c r="U32" s="34">
        <v>0.67158227011764005</v>
      </c>
      <c r="V32" s="37">
        <v>0.67386664516948735</v>
      </c>
    </row>
    <row r="33" spans="1:21" s="54" customFormat="1" ht="16.399999999999999" customHeight="1" x14ac:dyDescent="0.25">
      <c r="D33" s="27">
        <f>D32+1</f>
        <v>2009</v>
      </c>
      <c r="F33" s="62">
        <v>10417.965357583465</v>
      </c>
      <c r="G33" s="17"/>
      <c r="H33" s="39">
        <v>6.031278806633384E-2</v>
      </c>
      <c r="I33" s="40">
        <v>0.29463649571013129</v>
      </c>
      <c r="J33" s="40">
        <v>0.43932906878448619</v>
      </c>
      <c r="K33" s="40">
        <v>0.5078390798551411</v>
      </c>
      <c r="L33" s="40">
        <v>0.5435110193792253</v>
      </c>
      <c r="M33" s="40">
        <v>0.57901053112568968</v>
      </c>
      <c r="N33" s="40">
        <v>0.5991512633445828</v>
      </c>
      <c r="O33" s="40">
        <v>0.61361264381077085</v>
      </c>
      <c r="P33" s="40">
        <v>0.61804850336006223</v>
      </c>
      <c r="Q33" s="40">
        <v>0.62444952644624041</v>
      </c>
      <c r="R33" s="40">
        <v>0.63071987529021967</v>
      </c>
      <c r="S33" s="40">
        <v>0.63666620774338967</v>
      </c>
      <c r="T33" s="40">
        <v>0.64122798502387102</v>
      </c>
      <c r="U33" s="41">
        <v>0.64459101318495893</v>
      </c>
    </row>
    <row r="34" spans="1:21" s="54" customFormat="1" ht="16.399999999999999" customHeight="1" x14ac:dyDescent="0.25">
      <c r="D34" s="27">
        <f t="shared" ref="D34:D46" si="3">D33+1</f>
        <v>2010</v>
      </c>
      <c r="F34" s="61">
        <v>9651.5835273458106</v>
      </c>
      <c r="G34" s="17"/>
      <c r="H34" s="36">
        <v>3.9798669737159481E-2</v>
      </c>
      <c r="I34" s="34">
        <v>0.2891678037911567</v>
      </c>
      <c r="J34" s="34">
        <v>0.47580513575768701</v>
      </c>
      <c r="K34" s="34">
        <v>0.58094345317639906</v>
      </c>
      <c r="L34" s="34">
        <v>0.67810190127325587</v>
      </c>
      <c r="M34" s="34">
        <v>0.74612562766642676</v>
      </c>
      <c r="N34" s="34">
        <v>0.80185102847536882</v>
      </c>
      <c r="O34" s="34">
        <v>0.83235887953995369</v>
      </c>
      <c r="P34" s="34">
        <v>0.84396222421343325</v>
      </c>
      <c r="Q34" s="34">
        <v>0.85362737442941128</v>
      </c>
      <c r="R34" s="34">
        <v>0.86538422662330816</v>
      </c>
      <c r="S34" s="34">
        <v>0.86778603110934482</v>
      </c>
      <c r="T34" s="63">
        <v>0.87303723648064979</v>
      </c>
    </row>
    <row r="35" spans="1:21" s="54" customFormat="1" ht="16.399999999999999" customHeight="1" x14ac:dyDescent="0.25">
      <c r="A35" s="27"/>
      <c r="D35" s="27">
        <f t="shared" si="3"/>
        <v>2011</v>
      </c>
      <c r="F35" s="62">
        <v>11762.437008613584</v>
      </c>
      <c r="G35" s="17"/>
      <c r="H35" s="39">
        <v>6.1946522921651689E-2</v>
      </c>
      <c r="I35" s="40">
        <v>0.32556051732820551</v>
      </c>
      <c r="J35" s="40">
        <v>0.50639787808727954</v>
      </c>
      <c r="K35" s="40">
        <v>0.60843508616370923</v>
      </c>
      <c r="L35" s="40">
        <v>0.68990658406866989</v>
      </c>
      <c r="M35" s="40">
        <v>0.72208626802977083</v>
      </c>
      <c r="N35" s="40">
        <v>0.75233718557442986</v>
      </c>
      <c r="O35" s="40">
        <v>0.76657094875411602</v>
      </c>
      <c r="P35" s="40">
        <v>0.78436404375188395</v>
      </c>
      <c r="Q35" s="40">
        <v>0.7946377070897489</v>
      </c>
      <c r="R35" s="40">
        <v>0.80098814095694681</v>
      </c>
      <c r="S35" s="40">
        <v>0.81688957418411967</v>
      </c>
    </row>
    <row r="36" spans="1:21" s="54" customFormat="1" ht="16.399999999999999" customHeight="1" x14ac:dyDescent="0.25">
      <c r="A36" s="27"/>
      <c r="D36" s="27">
        <f t="shared" si="3"/>
        <v>2012</v>
      </c>
      <c r="F36" s="61">
        <v>14832.161998619769</v>
      </c>
      <c r="G36" s="17"/>
      <c r="H36" s="36">
        <v>5.4562576397451365E-2</v>
      </c>
      <c r="I36" s="34">
        <v>0.29720450465841164</v>
      </c>
      <c r="J36" s="34">
        <v>0.43150437792238477</v>
      </c>
      <c r="K36" s="34">
        <v>0.49909179557449346</v>
      </c>
      <c r="L36" s="34">
        <v>0.54223369256017029</v>
      </c>
      <c r="M36" s="34">
        <v>0.57103948251577186</v>
      </c>
      <c r="N36" s="34">
        <v>0.59122091791433995</v>
      </c>
      <c r="O36" s="34">
        <v>0.60581733064501209</v>
      </c>
      <c r="P36" s="34">
        <v>0.61828530738570597</v>
      </c>
      <c r="Q36" s="34">
        <v>0.62664957208881145</v>
      </c>
      <c r="R36" s="37">
        <v>0.63615247220306259</v>
      </c>
      <c r="S36" s="34" t="s">
        <v>16</v>
      </c>
    </row>
    <row r="37" spans="1:21" s="54" customFormat="1" ht="16.399999999999999" customHeight="1" x14ac:dyDescent="0.25">
      <c r="A37" s="27"/>
      <c r="D37" s="27">
        <f t="shared" si="3"/>
        <v>2013</v>
      </c>
      <c r="F37" s="62">
        <v>14221.137051722615</v>
      </c>
      <c r="G37" s="17"/>
      <c r="H37" s="39">
        <v>4.4601634698092987E-2</v>
      </c>
      <c r="I37" s="40">
        <v>0.26039133803368847</v>
      </c>
      <c r="J37" s="40">
        <v>0.40167823153744242</v>
      </c>
      <c r="K37" s="40">
        <v>0.47030526213782387</v>
      </c>
      <c r="L37" s="40">
        <v>0.51011930330440491</v>
      </c>
      <c r="M37" s="40">
        <v>0.53711668957200487</v>
      </c>
      <c r="N37" s="40">
        <v>0.55897128336784319</v>
      </c>
      <c r="O37" s="40">
        <v>0.57299058187098939</v>
      </c>
      <c r="P37" s="40">
        <v>0.58150748441081934</v>
      </c>
      <c r="Q37" s="42">
        <v>0.58783360723427125</v>
      </c>
      <c r="R37" s="34" t="s">
        <v>16</v>
      </c>
      <c r="S37" s="34" t="s">
        <v>16</v>
      </c>
    </row>
    <row r="38" spans="1:21" s="54" customFormat="1" ht="16.399999999999999" customHeight="1" x14ac:dyDescent="0.25">
      <c r="A38" s="27"/>
      <c r="D38" s="27">
        <f t="shared" si="3"/>
        <v>2014</v>
      </c>
      <c r="F38" s="61">
        <v>14375.303783608795</v>
      </c>
      <c r="G38" s="17"/>
      <c r="H38" s="36">
        <v>4.0902742193167183E-2</v>
      </c>
      <c r="I38" s="34">
        <v>0.23723156883129354</v>
      </c>
      <c r="J38" s="34">
        <v>0.36137924526915188</v>
      </c>
      <c r="K38" s="34">
        <v>0.43637441598649207</v>
      </c>
      <c r="L38" s="34">
        <v>0.48865673699133017</v>
      </c>
      <c r="M38" s="34">
        <v>0.53515531983163611</v>
      </c>
      <c r="N38" s="34">
        <v>0.56885433947448449</v>
      </c>
      <c r="O38" s="34">
        <v>0.58502129553572124</v>
      </c>
      <c r="P38" s="37">
        <v>0.60084339967462597</v>
      </c>
      <c r="Q38" s="34" t="s">
        <v>16</v>
      </c>
      <c r="R38" s="34" t="s">
        <v>16</v>
      </c>
      <c r="S38" s="34" t="s">
        <v>16</v>
      </c>
    </row>
    <row r="39" spans="1:21" s="54" customFormat="1" ht="16.399999999999999" customHeight="1" x14ac:dyDescent="0.25">
      <c r="A39" s="27"/>
      <c r="D39" s="27">
        <f t="shared" si="3"/>
        <v>2015</v>
      </c>
      <c r="F39" s="62">
        <v>14747.819831114079</v>
      </c>
      <c r="G39" s="17"/>
      <c r="H39" s="39">
        <v>3.8917067306590628E-2</v>
      </c>
      <c r="I39" s="40">
        <v>0.24119485345702851</v>
      </c>
      <c r="J39" s="40">
        <v>0.42004668056522931</v>
      </c>
      <c r="K39" s="40">
        <v>0.51621656652542169</v>
      </c>
      <c r="L39" s="40">
        <v>0.58545733207878281</v>
      </c>
      <c r="M39" s="40">
        <v>0.63207799227558903</v>
      </c>
      <c r="N39" s="40">
        <v>0.66073207568326831</v>
      </c>
      <c r="O39" s="42">
        <v>0.68927176268413004</v>
      </c>
      <c r="P39" s="34" t="s">
        <v>16</v>
      </c>
      <c r="Q39" s="34" t="s">
        <v>16</v>
      </c>
      <c r="R39" s="34" t="s">
        <v>16</v>
      </c>
      <c r="S39" s="34" t="s">
        <v>16</v>
      </c>
    </row>
    <row r="40" spans="1:21" s="54" customFormat="1" ht="16.399999999999999" customHeight="1" x14ac:dyDescent="0.25">
      <c r="A40" s="27"/>
      <c r="D40" s="27">
        <f t="shared" si="3"/>
        <v>2016</v>
      </c>
      <c r="F40" s="61">
        <v>16780.940831231408</v>
      </c>
      <c r="G40" s="17"/>
      <c r="H40" s="36">
        <v>3.9623482255938675E-2</v>
      </c>
      <c r="I40" s="34">
        <v>0.25936545900786323</v>
      </c>
      <c r="J40" s="34">
        <v>0.43198461381764175</v>
      </c>
      <c r="K40" s="64">
        <v>0.54147131693352712</v>
      </c>
      <c r="L40" s="34">
        <v>0.61153679327751642</v>
      </c>
      <c r="M40" s="34">
        <v>0.66014108990833398</v>
      </c>
      <c r="N40" s="37">
        <v>0.70642985061942376</v>
      </c>
      <c r="O40" s="34" t="s">
        <v>16</v>
      </c>
      <c r="P40" s="34" t="s">
        <v>16</v>
      </c>
      <c r="Q40" s="34" t="s">
        <v>16</v>
      </c>
      <c r="R40" s="34" t="s">
        <v>16</v>
      </c>
      <c r="S40" s="34" t="s">
        <v>16</v>
      </c>
    </row>
    <row r="41" spans="1:21" s="54" customFormat="1" ht="15.65" customHeight="1" x14ac:dyDescent="0.25">
      <c r="A41" s="27"/>
      <c r="D41" s="27">
        <f t="shared" si="3"/>
        <v>2017</v>
      </c>
      <c r="F41" s="62">
        <v>16248.140329790664</v>
      </c>
      <c r="G41" s="17"/>
      <c r="H41" s="39">
        <v>6.2020114874596764E-2</v>
      </c>
      <c r="I41" s="40">
        <v>0.36544758121073478</v>
      </c>
      <c r="J41" s="40">
        <v>0.60011704487494599</v>
      </c>
      <c r="K41" s="40">
        <v>0.7290588154327915</v>
      </c>
      <c r="L41" s="40">
        <v>0.79897743129311527</v>
      </c>
      <c r="M41" s="42">
        <v>0.86547878821450352</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16525.760546197525</v>
      </c>
      <c r="G42" s="17"/>
      <c r="H42" s="66">
        <v>3.5341827972431683E-2</v>
      </c>
      <c r="I42" s="34">
        <v>0.39457882771098457</v>
      </c>
      <c r="J42" s="34">
        <v>0.57718462134030601</v>
      </c>
      <c r="K42" s="34">
        <v>0.66382144801084741</v>
      </c>
      <c r="L42" s="37">
        <v>0.74009943978600234</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20667.106839079173</v>
      </c>
      <c r="G43" s="17"/>
      <c r="H43" s="40">
        <v>4.541469666755607E-2</v>
      </c>
      <c r="I43" s="40">
        <v>0.34091011297159457</v>
      </c>
      <c r="J43" s="40">
        <v>0.49962844563156339</v>
      </c>
      <c r="K43" s="40">
        <v>0.59635860706149368</v>
      </c>
      <c r="L43" s="34"/>
      <c r="M43" s="34"/>
      <c r="N43" s="34"/>
      <c r="O43" s="34"/>
      <c r="P43" s="34"/>
      <c r="Q43" s="34"/>
      <c r="R43" s="34"/>
      <c r="S43" s="34"/>
    </row>
    <row r="44" spans="1:21" s="54" customFormat="1" ht="18.649999999999999" customHeight="1" x14ac:dyDescent="0.25">
      <c r="A44" s="27"/>
      <c r="D44" s="27">
        <f t="shared" si="3"/>
        <v>2020</v>
      </c>
      <c r="E44" s="65"/>
      <c r="F44" s="61">
        <v>20327.087688778429</v>
      </c>
      <c r="G44" s="17"/>
      <c r="H44" s="67">
        <v>4.1536585453434388E-2</v>
      </c>
      <c r="I44" s="34">
        <v>0.22102281708492302</v>
      </c>
      <c r="J44" s="37">
        <v>0.36881944063936523</v>
      </c>
      <c r="K44" s="34"/>
      <c r="L44" s="34"/>
      <c r="M44" s="34"/>
      <c r="N44" s="34"/>
      <c r="O44" s="34"/>
      <c r="P44" s="34"/>
      <c r="Q44" s="34"/>
      <c r="R44" s="34"/>
      <c r="S44" s="34"/>
    </row>
    <row r="45" spans="1:21" s="54" customFormat="1" ht="18.649999999999999" customHeight="1" x14ac:dyDescent="0.25">
      <c r="A45" s="27"/>
      <c r="D45" s="27">
        <f t="shared" si="3"/>
        <v>2021</v>
      </c>
      <c r="E45" s="65"/>
      <c r="F45" s="62">
        <v>20064.118264584638</v>
      </c>
      <c r="G45" s="17"/>
      <c r="H45" s="47">
        <v>4.2701121001822794E-2</v>
      </c>
      <c r="I45" s="42">
        <v>0.25078748565009318</v>
      </c>
      <c r="J45" s="34"/>
      <c r="K45" s="34"/>
      <c r="L45" s="34"/>
      <c r="M45" s="34"/>
      <c r="N45" s="34"/>
      <c r="O45" s="34"/>
      <c r="P45" s="34"/>
      <c r="Q45" s="34"/>
      <c r="R45" s="34"/>
      <c r="S45" s="34"/>
    </row>
    <row r="46" spans="1:21" s="54" customFormat="1" ht="18.649999999999999" customHeight="1" x14ac:dyDescent="0.25">
      <c r="A46" s="27"/>
      <c r="D46" s="27">
        <f t="shared" si="3"/>
        <v>2022</v>
      </c>
      <c r="E46" s="65"/>
      <c r="F46" s="68">
        <v>12284.041570345631</v>
      </c>
      <c r="G46" s="17"/>
      <c r="H46" s="69">
        <v>6.8207985400810023E-2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0.67110986961750929</v>
      </c>
      <c r="H51" s="74">
        <v>0.63202582627435078</v>
      </c>
      <c r="I51" s="74">
        <v>2.7434251875542087E-2</v>
      </c>
      <c r="J51" s="74">
        <v>1.1649791467616383E-2</v>
      </c>
      <c r="K51" s="34"/>
      <c r="L51" s="34"/>
      <c r="M51" s="34"/>
      <c r="N51" s="34"/>
      <c r="O51" s="34"/>
      <c r="P51" s="34"/>
      <c r="Q51" s="34"/>
    </row>
    <row r="52" spans="1:19" s="28" customFormat="1" ht="16.399999999999999" customHeight="1" x14ac:dyDescent="0.25">
      <c r="A52" s="27"/>
      <c r="D52" s="55">
        <f>D51+1</f>
        <v>2008</v>
      </c>
      <c r="F52" s="75">
        <v>0.70444202277983481</v>
      </c>
      <c r="H52" s="76">
        <v>0.67386664516948669</v>
      </c>
      <c r="I52" s="76">
        <v>2.148776125003796E-2</v>
      </c>
      <c r="J52" s="76">
        <v>9.0876163603101079E-3</v>
      </c>
      <c r="K52" s="34"/>
      <c r="L52" s="34"/>
      <c r="M52" s="34"/>
      <c r="N52" s="34"/>
      <c r="O52" s="34"/>
      <c r="P52" s="34"/>
      <c r="Q52" s="34"/>
    </row>
    <row r="53" spans="1:19" s="28" customFormat="1" ht="16.399999999999999" customHeight="1" x14ac:dyDescent="0.25">
      <c r="A53" s="27"/>
      <c r="D53" s="55">
        <f>D52+1</f>
        <v>2009</v>
      </c>
      <c r="F53" s="77">
        <v>0.67923979521881916</v>
      </c>
      <c r="H53" s="78">
        <v>0.64459101318496026</v>
      </c>
      <c r="I53" s="78">
        <v>2.4515371916991796E-2</v>
      </c>
      <c r="J53" s="78">
        <v>1.0133410116867065E-2</v>
      </c>
      <c r="K53" s="34"/>
      <c r="L53" s="34"/>
      <c r="M53" s="34"/>
      <c r="N53" s="34"/>
      <c r="O53" s="34"/>
      <c r="P53" s="34"/>
      <c r="Q53" s="34"/>
    </row>
    <row r="54" spans="1:19" s="28" customFormat="1" ht="16.399999999999999" customHeight="1" x14ac:dyDescent="0.25">
      <c r="A54" s="27"/>
      <c r="D54" s="55">
        <f t="shared" ref="D54:D61" si="4">D53+1</f>
        <v>2010</v>
      </c>
      <c r="F54" s="75">
        <v>0.90651847494289084</v>
      </c>
      <c r="H54" s="76">
        <v>0.87303723648064901</v>
      </c>
      <c r="I54" s="76">
        <v>2.4567875432140941E-2</v>
      </c>
      <c r="J54" s="76">
        <v>8.9133630301007662E-3</v>
      </c>
      <c r="K54" s="34"/>
      <c r="L54" s="34"/>
      <c r="M54" s="34"/>
      <c r="N54" s="34"/>
      <c r="O54" s="34"/>
      <c r="P54" s="34"/>
      <c r="Q54" s="34"/>
    </row>
    <row r="55" spans="1:19" s="28" customFormat="1" ht="16.399999999999999" customHeight="1" x14ac:dyDescent="0.25">
      <c r="A55" s="27"/>
      <c r="D55" s="55">
        <f t="shared" si="4"/>
        <v>2011</v>
      </c>
      <c r="F55" s="77">
        <v>0.85227399637331258</v>
      </c>
      <c r="H55" s="78">
        <v>0.81688957418412078</v>
      </c>
      <c r="I55" s="78">
        <v>2.3862350890486272E-2</v>
      </c>
      <c r="J55" s="78">
        <v>1.1522071298705559E-2</v>
      </c>
      <c r="K55" s="34"/>
      <c r="L55" s="34"/>
      <c r="M55" s="34"/>
      <c r="N55" s="34"/>
      <c r="O55" s="34"/>
      <c r="P55" s="34"/>
      <c r="Q55" s="34"/>
    </row>
    <row r="56" spans="1:19" s="28" customFormat="1" ht="16.399999999999999" customHeight="1" x14ac:dyDescent="0.25">
      <c r="A56" s="27"/>
      <c r="D56" s="55">
        <f t="shared" si="4"/>
        <v>2012</v>
      </c>
      <c r="F56" s="75">
        <v>0.68652146125720226</v>
      </c>
      <c r="H56" s="76">
        <v>0.63615247220306248</v>
      </c>
      <c r="I56" s="76">
        <v>3.2321759806155079E-2</v>
      </c>
      <c r="J56" s="76">
        <v>1.8047229247984752E-2</v>
      </c>
      <c r="K56" s="34"/>
      <c r="L56" s="34"/>
      <c r="M56" s="34"/>
      <c r="N56" s="34"/>
      <c r="O56" s="34"/>
      <c r="P56" s="34"/>
      <c r="Q56" s="34"/>
    </row>
    <row r="57" spans="1:19" s="28" customFormat="1" ht="16.399999999999999" customHeight="1" x14ac:dyDescent="0.25">
      <c r="A57" s="27"/>
      <c r="D57" s="55">
        <f t="shared" si="4"/>
        <v>2013</v>
      </c>
      <c r="F57" s="77">
        <v>0.64181352917157175</v>
      </c>
      <c r="H57" s="78">
        <v>0.58783360723427125</v>
      </c>
      <c r="I57" s="78">
        <v>3.2991999010504647E-2</v>
      </c>
      <c r="J57" s="78">
        <v>2.0987922926795747E-2</v>
      </c>
      <c r="K57" s="34"/>
      <c r="L57" s="34"/>
      <c r="M57" s="34"/>
      <c r="N57" s="34"/>
      <c r="O57" s="34"/>
      <c r="P57" s="34"/>
      <c r="Q57" s="34"/>
    </row>
    <row r="58" spans="1:19" s="28" customFormat="1" ht="16.399999999999999" customHeight="1" x14ac:dyDescent="0.25">
      <c r="A58" s="27"/>
      <c r="D58" s="55">
        <f t="shared" si="4"/>
        <v>2014</v>
      </c>
      <c r="F58" s="75">
        <v>0.67968412374716347</v>
      </c>
      <c r="H58" s="76">
        <v>0.60084339967462452</v>
      </c>
      <c r="I58" s="76">
        <v>4.3775682844771242E-2</v>
      </c>
      <c r="J58" s="76">
        <v>3.5065041227767706E-2</v>
      </c>
      <c r="K58" s="34"/>
      <c r="L58" s="34"/>
      <c r="M58" s="34"/>
      <c r="N58" s="34"/>
      <c r="O58" s="34"/>
      <c r="P58" s="34"/>
      <c r="Q58" s="34"/>
    </row>
    <row r="59" spans="1:19" s="28" customFormat="1" ht="16.399999999999999" customHeight="1" x14ac:dyDescent="0.25">
      <c r="A59" s="27"/>
      <c r="D59" s="55">
        <f t="shared" si="4"/>
        <v>2015</v>
      </c>
      <c r="F59" s="77">
        <v>0.78376929658997174</v>
      </c>
      <c r="H59" s="78">
        <v>0.68927176268413004</v>
      </c>
      <c r="I59" s="78">
        <v>5.3319261195154115E-2</v>
      </c>
      <c r="J59" s="78">
        <v>4.117827271068774E-2</v>
      </c>
    </row>
    <row r="60" spans="1:19" s="28" customFormat="1" ht="16.399999999999999" customHeight="1" x14ac:dyDescent="0.25">
      <c r="A60" s="54"/>
      <c r="D60" s="55">
        <f t="shared" si="4"/>
        <v>2016</v>
      </c>
      <c r="F60" s="75">
        <v>0.87728753363243106</v>
      </c>
      <c r="H60" s="76">
        <v>0.70642985061942265</v>
      </c>
      <c r="I60" s="76">
        <v>9.2063843357890446E-2</v>
      </c>
      <c r="J60" s="76">
        <v>7.8793839655117923E-2</v>
      </c>
    </row>
    <row r="61" spans="1:19" s="28" customFormat="1" ht="15.65" customHeight="1" x14ac:dyDescent="0.25">
      <c r="D61" s="55">
        <f t="shared" si="4"/>
        <v>2017</v>
      </c>
      <c r="F61" s="77">
        <v>1.0839784228326936</v>
      </c>
      <c r="H61" s="78">
        <v>0.86547878821450297</v>
      </c>
      <c r="I61" s="78">
        <v>0.11921528261725696</v>
      </c>
      <c r="J61" s="78">
        <v>9.9284352000933634E-2</v>
      </c>
    </row>
    <row r="62" spans="1:19" s="28" customFormat="1" ht="18.649999999999999" customHeight="1" x14ac:dyDescent="0.25">
      <c r="D62" s="27">
        <f>D61+1</f>
        <v>2018</v>
      </c>
      <c r="F62" s="75">
        <v>1.031601368230272</v>
      </c>
      <c r="H62" s="76">
        <v>0.74009943978600268</v>
      </c>
      <c r="I62" s="76">
        <v>0.15914219371150842</v>
      </c>
      <c r="J62" s="76">
        <v>0.13235973473276083</v>
      </c>
    </row>
    <row r="63" spans="1:19" s="28" customFormat="1" ht="18.649999999999999" customHeight="1" x14ac:dyDescent="0.25">
      <c r="D63" s="27">
        <f>D62+1</f>
        <v>2019</v>
      </c>
      <c r="F63" s="77">
        <v>0.95494841895888871</v>
      </c>
      <c r="H63" s="78">
        <v>0.59635860706149402</v>
      </c>
      <c r="I63" s="78">
        <v>0.15541186471315768</v>
      </c>
      <c r="J63" s="78">
        <v>0.20317794718423701</v>
      </c>
    </row>
    <row r="64" spans="1:19" s="28" customFormat="1" ht="18.649999999999999" customHeight="1" x14ac:dyDescent="0.25">
      <c r="D64" s="27">
        <f t="shared" ref="D64:D65" si="5">D63+1</f>
        <v>2020</v>
      </c>
      <c r="F64" s="75">
        <v>0.79096195098341548</v>
      </c>
      <c r="H64" s="76">
        <v>0.36881944063936517</v>
      </c>
      <c r="I64" s="76">
        <v>0.15125764201354877</v>
      </c>
      <c r="J64" s="76">
        <v>0.27088486833050157</v>
      </c>
    </row>
    <row r="65" spans="1:10" s="28" customFormat="1" ht="18.649999999999999" customHeight="1" x14ac:dyDescent="0.25">
      <c r="D65" s="27">
        <f t="shared" si="5"/>
        <v>2021</v>
      </c>
      <c r="F65" s="77">
        <v>0.83094701713996089</v>
      </c>
      <c r="H65" s="78">
        <v>0.25078748565009329</v>
      </c>
      <c r="I65" s="78">
        <v>0.20113574928641897</v>
      </c>
      <c r="J65" s="78">
        <v>0.37902378220344851</v>
      </c>
    </row>
    <row r="66" spans="1:10" s="28" customFormat="1" ht="18.649999999999999" customHeight="1" x14ac:dyDescent="0.25">
      <c r="D66" s="27">
        <f>D65+1</f>
        <v>2022</v>
      </c>
      <c r="F66" s="79">
        <v>0.81018020272682034</v>
      </c>
      <c r="H66" s="80">
        <v>6.8207985400810051E-2</v>
      </c>
      <c r="I66" s="80">
        <v>0.15796672816348808</v>
      </c>
      <c r="J66" s="80">
        <v>0.58400548916252204</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E6D5-68E5-4DBE-A778-1E3073ABF4FE}">
  <sheetPr codeName="WTemplate19">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36</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Specialty</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2117.667873844372</v>
      </c>
      <c r="C12" s="28">
        <f>+IF(I51="",J51*F12, IF(J51="", I51*F12,(I51+J51)*F12))</f>
        <v>26.802236500351047</v>
      </c>
      <c r="D12" s="27">
        <v>2007</v>
      </c>
      <c r="F12" s="29">
        <v>2117.4621158906793</v>
      </c>
      <c r="H12" s="30">
        <v>6.770721087699326E-2</v>
      </c>
      <c r="I12" s="31">
        <v>0.34647232759817753</v>
      </c>
      <c r="J12" s="31">
        <v>0.51103502368608256</v>
      </c>
      <c r="K12" s="31">
        <v>0.56829498063061457</v>
      </c>
      <c r="L12" s="31">
        <v>0.59118307356251998</v>
      </c>
      <c r="M12" s="31">
        <v>0.60395117503566553</v>
      </c>
      <c r="N12" s="31">
        <v>0.61312970406467004</v>
      </c>
      <c r="O12" s="31">
        <v>0.62336179440982897</v>
      </c>
      <c r="P12" s="31">
        <v>0.6351693603871813</v>
      </c>
      <c r="Q12" s="31">
        <v>0.64599067399392252</v>
      </c>
      <c r="R12" s="31">
        <v>0.64794354883137217</v>
      </c>
      <c r="S12" s="32">
        <v>0.64627319349139367</v>
      </c>
      <c r="T12" s="32">
        <v>0.64956905279498312</v>
      </c>
      <c r="U12" s="32">
        <v>0.6471870521984765</v>
      </c>
      <c r="V12" s="32">
        <v>0.64971216485007477</v>
      </c>
      <c r="W12" s="33">
        <v>0.65045947546498417</v>
      </c>
      <c r="X12" s="34"/>
      <c r="Y12" s="34"/>
    </row>
    <row r="13" spans="1:42" s="28" customFormat="1" ht="16.399999999999999" customHeight="1" x14ac:dyDescent="0.25">
      <c r="A13" s="27"/>
      <c r="B13" s="28">
        <v>1928.1985571633538</v>
      </c>
      <c r="C13" s="28">
        <f t="shared" ref="C13:C26" si="1">+IF(I52="",J52*F13, IF(J52="", I52*F13,(I52+J52)*F13))</f>
        <v>43.42587988027028</v>
      </c>
      <c r="D13" s="27">
        <f>D12+1</f>
        <v>2008</v>
      </c>
      <c r="F13" s="35">
        <v>1928.3494504236007</v>
      </c>
      <c r="H13" s="36">
        <v>0.14079417900039431</v>
      </c>
      <c r="I13" s="34">
        <v>0.58730180392133202</v>
      </c>
      <c r="J13" s="34">
        <v>0.77184364207963685</v>
      </c>
      <c r="K13" s="34">
        <v>0.84390472924855398</v>
      </c>
      <c r="L13" s="34">
        <v>0.86759834116958745</v>
      </c>
      <c r="M13" s="34">
        <v>0.86793058182441174</v>
      </c>
      <c r="N13" s="34">
        <v>0.88124442761922772</v>
      </c>
      <c r="O13" s="34">
        <v>0.88504598430636716</v>
      </c>
      <c r="P13" s="34">
        <v>0.8789584439862711</v>
      </c>
      <c r="Q13" s="34">
        <v>0.87704008607914152</v>
      </c>
      <c r="R13" s="34">
        <v>0.87880234741916907</v>
      </c>
      <c r="S13" s="34">
        <v>0.87632411190652859</v>
      </c>
      <c r="T13" s="34">
        <v>0.87455585088420151</v>
      </c>
      <c r="U13" s="34">
        <v>0.87454157903434615</v>
      </c>
      <c r="V13" s="37">
        <v>0.87320077612727454</v>
      </c>
      <c r="W13" s="34"/>
      <c r="X13" s="34"/>
      <c r="Y13" s="34"/>
    </row>
    <row r="14" spans="1:42" s="28" customFormat="1" ht="16.399999999999999" customHeight="1" x14ac:dyDescent="0.25">
      <c r="A14" s="27"/>
      <c r="B14" s="28">
        <v>1690.500102907401</v>
      </c>
      <c r="C14" s="28">
        <f t="shared" si="1"/>
        <v>29.516623630033418</v>
      </c>
      <c r="D14" s="27">
        <f>D13+1</f>
        <v>2009</v>
      </c>
      <c r="F14" s="38">
        <v>1692.219426422105</v>
      </c>
      <c r="H14" s="39">
        <v>6.737728505552365E-2</v>
      </c>
      <c r="I14" s="40">
        <v>0.36207501357994071</v>
      </c>
      <c r="J14" s="40">
        <v>0.49893904750936918</v>
      </c>
      <c r="K14" s="40">
        <v>0.56092331832610276</v>
      </c>
      <c r="L14" s="40">
        <v>0.57617072922853696</v>
      </c>
      <c r="M14" s="40">
        <v>0.56336179972650302</v>
      </c>
      <c r="N14" s="40">
        <v>0.57231276461940017</v>
      </c>
      <c r="O14" s="40">
        <v>0.5714329037642969</v>
      </c>
      <c r="P14" s="40">
        <v>0.57207638646999648</v>
      </c>
      <c r="Q14" s="40">
        <v>0.57076605688918225</v>
      </c>
      <c r="R14" s="40">
        <v>0.576149085010494</v>
      </c>
      <c r="S14" s="40">
        <v>0.56790947676858594</v>
      </c>
      <c r="T14" s="40">
        <v>0.56849402568547103</v>
      </c>
      <c r="U14" s="41">
        <v>0.56673158918170008</v>
      </c>
      <c r="V14" s="34"/>
      <c r="W14" s="34"/>
      <c r="X14" s="34"/>
      <c r="Y14" s="34"/>
    </row>
    <row r="15" spans="1:42" s="28" customFormat="1" ht="16.399999999999999" customHeight="1" x14ac:dyDescent="0.25">
      <c r="A15" s="27"/>
      <c r="B15" s="28">
        <v>1624.0292273516993</v>
      </c>
      <c r="C15" s="28">
        <f t="shared" si="1"/>
        <v>39.329398846091955</v>
      </c>
      <c r="D15" s="27">
        <f t="shared" ref="D15:D27" si="2">D14+1</f>
        <v>2010</v>
      </c>
      <c r="F15" s="35">
        <v>1622.167350197896</v>
      </c>
      <c r="H15" s="36">
        <v>7.0057669466674993E-2</v>
      </c>
      <c r="I15" s="34">
        <v>0.36169202834440917</v>
      </c>
      <c r="J15" s="34">
        <v>0.522042382265127</v>
      </c>
      <c r="K15" s="34">
        <v>0.57537845950643396</v>
      </c>
      <c r="L15" s="34">
        <v>0.61263342467316706</v>
      </c>
      <c r="M15" s="34">
        <v>0.62675673481252936</v>
      </c>
      <c r="N15" s="34">
        <v>0.65406412605526154</v>
      </c>
      <c r="O15" s="34">
        <v>0.66566262857612302</v>
      </c>
      <c r="P15" s="34">
        <v>0.66449561365819843</v>
      </c>
      <c r="Q15" s="34">
        <v>0.67030003114743086</v>
      </c>
      <c r="R15" s="34">
        <v>0.68919253713681961</v>
      </c>
      <c r="S15" s="34">
        <v>0.68837792007445342</v>
      </c>
      <c r="T15" s="37">
        <v>0.69936423566031169</v>
      </c>
      <c r="U15" s="34"/>
      <c r="V15" s="34"/>
      <c r="W15" s="34"/>
      <c r="X15" s="34"/>
      <c r="Y15" s="34"/>
    </row>
    <row r="16" spans="1:42" s="28" customFormat="1" ht="16.399999999999999" customHeight="1" x14ac:dyDescent="0.25">
      <c r="A16" s="27"/>
      <c r="B16" s="28">
        <v>1675.7808378641203</v>
      </c>
      <c r="C16" s="28">
        <f t="shared" si="1"/>
        <v>55.845237083210797</v>
      </c>
      <c r="D16" s="27">
        <f t="shared" si="2"/>
        <v>2011</v>
      </c>
      <c r="F16" s="38">
        <v>1672.1961053096497</v>
      </c>
      <c r="H16" s="39">
        <v>9.3976587689843794E-2</v>
      </c>
      <c r="I16" s="40">
        <v>0.41592709494733582</v>
      </c>
      <c r="J16" s="40">
        <v>0.54195035375157041</v>
      </c>
      <c r="K16" s="40">
        <v>0.64589161135668249</v>
      </c>
      <c r="L16" s="40">
        <v>0.67618295251199623</v>
      </c>
      <c r="M16" s="40">
        <v>0.70303066308404272</v>
      </c>
      <c r="N16" s="40">
        <v>0.71962224298679101</v>
      </c>
      <c r="O16" s="40">
        <v>0.87795439436603784</v>
      </c>
      <c r="P16" s="40">
        <v>0.92681016393613813</v>
      </c>
      <c r="Q16" s="40">
        <v>0.92896234258586297</v>
      </c>
      <c r="R16" s="40">
        <v>0.87021339042948997</v>
      </c>
      <c r="S16" s="42">
        <v>0.86345968441608234</v>
      </c>
      <c r="T16" s="34"/>
      <c r="U16" s="34"/>
      <c r="V16" s="34"/>
      <c r="W16" s="34"/>
      <c r="X16" s="34"/>
      <c r="Y16" s="34"/>
    </row>
    <row r="17" spans="1:25" s="28" customFormat="1" ht="16.399999999999999" customHeight="1" x14ac:dyDescent="0.25">
      <c r="A17" s="27"/>
      <c r="B17" s="28">
        <v>1836.3076325705099</v>
      </c>
      <c r="C17" s="28">
        <f t="shared" si="1"/>
        <v>84.445062380025362</v>
      </c>
      <c r="D17" s="27">
        <f t="shared" si="2"/>
        <v>2012</v>
      </c>
      <c r="F17" s="35">
        <v>1834.0726388061203</v>
      </c>
      <c r="H17" s="36">
        <v>0.10677086785461534</v>
      </c>
      <c r="I17" s="34">
        <v>0.49057667352080592</v>
      </c>
      <c r="J17" s="34">
        <v>0.63132632029246882</v>
      </c>
      <c r="K17" s="34">
        <v>0.67368508693460005</v>
      </c>
      <c r="L17" s="34">
        <v>0.69855447589159991</v>
      </c>
      <c r="M17" s="34">
        <v>0.71395767123407838</v>
      </c>
      <c r="N17" s="34">
        <v>0.7268012889105977</v>
      </c>
      <c r="O17" s="34">
        <v>0.74550804595511477</v>
      </c>
      <c r="P17" s="34">
        <v>0.74429595066856324</v>
      </c>
      <c r="Q17" s="34">
        <v>0.74717042117116705</v>
      </c>
      <c r="R17" s="37">
        <v>0.74503633150823723</v>
      </c>
      <c r="S17" s="34" t="s">
        <v>16</v>
      </c>
      <c r="T17" s="34"/>
      <c r="U17" s="34"/>
      <c r="V17" s="34"/>
      <c r="W17" s="34"/>
      <c r="X17" s="34"/>
      <c r="Y17" s="34"/>
    </row>
    <row r="18" spans="1:25" s="28" customFormat="1" ht="16.399999999999999" customHeight="1" x14ac:dyDescent="0.25">
      <c r="A18" s="27"/>
      <c r="B18" s="28">
        <v>1827.2471509327693</v>
      </c>
      <c r="C18" s="28">
        <f t="shared" si="1"/>
        <v>104.20146843233833</v>
      </c>
      <c r="D18" s="27">
        <f t="shared" si="2"/>
        <v>2013</v>
      </c>
      <c r="F18" s="38">
        <v>1821.2927847712194</v>
      </c>
      <c r="H18" s="39">
        <v>0.14002347263603626</v>
      </c>
      <c r="I18" s="40">
        <v>0.41375665551475832</v>
      </c>
      <c r="J18" s="40">
        <v>0.5506802073566831</v>
      </c>
      <c r="K18" s="40">
        <v>0.58962561103447952</v>
      </c>
      <c r="L18" s="40">
        <v>0.62688677171069263</v>
      </c>
      <c r="M18" s="40">
        <v>0.64292020728583021</v>
      </c>
      <c r="N18" s="40">
        <v>0.65861559213830956</v>
      </c>
      <c r="O18" s="40">
        <v>0.65474446932937846</v>
      </c>
      <c r="P18" s="40">
        <v>0.66048986403857535</v>
      </c>
      <c r="Q18" s="42">
        <v>0.67060635283678638</v>
      </c>
      <c r="R18" s="34" t="s">
        <v>16</v>
      </c>
      <c r="S18" s="34" t="s">
        <v>16</v>
      </c>
      <c r="T18" s="34"/>
      <c r="U18" s="34"/>
      <c r="V18" s="34"/>
      <c r="W18" s="34"/>
      <c r="X18" s="34"/>
      <c r="Y18" s="34"/>
    </row>
    <row r="19" spans="1:25" s="28" customFormat="1" ht="16.399999999999999" customHeight="1" x14ac:dyDescent="0.25">
      <c r="A19" s="27"/>
      <c r="B19" s="28">
        <v>1889.7849262054131</v>
      </c>
      <c r="C19" s="28">
        <f t="shared" si="1"/>
        <v>116.27347758316344</v>
      </c>
      <c r="D19" s="27">
        <f t="shared" si="2"/>
        <v>2014</v>
      </c>
      <c r="F19" s="35">
        <v>1881.4076342925666</v>
      </c>
      <c r="H19" s="36">
        <v>8.6585740909340111E-2</v>
      </c>
      <c r="I19" s="34">
        <v>0.38239089696108475</v>
      </c>
      <c r="J19" s="34">
        <v>0.49805902530182022</v>
      </c>
      <c r="K19" s="34">
        <v>0.55831319093002951</v>
      </c>
      <c r="L19" s="34">
        <v>0.62053583952574631</v>
      </c>
      <c r="M19" s="34">
        <v>0.653104172513297</v>
      </c>
      <c r="N19" s="34">
        <v>0.6759950610605524</v>
      </c>
      <c r="O19" s="34">
        <v>0.66938976985897847</v>
      </c>
      <c r="P19" s="37">
        <v>0.66957899991895031</v>
      </c>
      <c r="Q19" s="34" t="s">
        <v>16</v>
      </c>
      <c r="R19" s="34" t="s">
        <v>16</v>
      </c>
      <c r="S19" s="34" t="s">
        <v>16</v>
      </c>
      <c r="T19" s="34"/>
      <c r="U19" s="34"/>
      <c r="V19" s="34"/>
      <c r="W19" s="34"/>
      <c r="X19" s="34"/>
      <c r="Y19" s="34"/>
    </row>
    <row r="20" spans="1:25" s="28" customFormat="1" ht="16.399999999999999" customHeight="1" x14ac:dyDescent="0.25">
      <c r="A20" s="27"/>
      <c r="B20" s="28">
        <v>1952.5923688593336</v>
      </c>
      <c r="C20" s="28">
        <f t="shared" si="1"/>
        <v>156.42936639485757</v>
      </c>
      <c r="D20" s="27">
        <f t="shared" si="2"/>
        <v>2015</v>
      </c>
      <c r="F20" s="38">
        <v>1942.4051852165965</v>
      </c>
      <c r="H20" s="39">
        <v>0.15374730299564818</v>
      </c>
      <c r="I20" s="40">
        <v>0.45462818040680353</v>
      </c>
      <c r="J20" s="40">
        <v>0.6388500706477146</v>
      </c>
      <c r="K20" s="40">
        <v>0.73594720911314726</v>
      </c>
      <c r="L20" s="40">
        <v>0.78496603168999479</v>
      </c>
      <c r="M20" s="40">
        <v>0.81084428182067236</v>
      </c>
      <c r="N20" s="40">
        <v>0.8346167377482957</v>
      </c>
      <c r="O20" s="42">
        <v>0.84401352577933986</v>
      </c>
      <c r="P20" s="34" t="s">
        <v>16</v>
      </c>
      <c r="Q20" s="34" t="s">
        <v>16</v>
      </c>
      <c r="R20" s="34" t="s">
        <v>16</v>
      </c>
      <c r="S20" s="34" t="s">
        <v>16</v>
      </c>
      <c r="T20" s="34"/>
      <c r="U20" s="34"/>
      <c r="V20" s="34"/>
      <c r="W20" s="34"/>
      <c r="X20" s="34"/>
      <c r="Y20" s="34"/>
    </row>
    <row r="21" spans="1:25" s="28" customFormat="1" ht="16.399999999999999" customHeight="1" x14ac:dyDescent="0.25">
      <c r="A21" s="27"/>
      <c r="B21" s="28">
        <v>1956.6253408812659</v>
      </c>
      <c r="C21" s="28">
        <f t="shared" si="1"/>
        <v>228.46619449103972</v>
      </c>
      <c r="D21" s="27">
        <f t="shared" si="2"/>
        <v>2016</v>
      </c>
      <c r="F21" s="35">
        <v>1936.7695733942096</v>
      </c>
      <c r="H21" s="36">
        <v>7.8511247267319034E-2</v>
      </c>
      <c r="I21" s="34">
        <v>0.3905301476171773</v>
      </c>
      <c r="J21" s="34">
        <v>0.58826805275616945</v>
      </c>
      <c r="K21" s="34">
        <v>0.66669142201559295</v>
      </c>
      <c r="L21" s="34">
        <v>0.70674134855176196</v>
      </c>
      <c r="M21" s="34">
        <v>0.73060787786921721</v>
      </c>
      <c r="N21" s="43">
        <v>0.74476095991358127</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1877.4195774672828</v>
      </c>
      <c r="C22" s="28">
        <f t="shared" si="1"/>
        <v>416.31600186357673</v>
      </c>
      <c r="D22" s="27">
        <f t="shared" si="2"/>
        <v>2017</v>
      </c>
      <c r="F22" s="38">
        <v>1851.4670251251885</v>
      </c>
      <c r="H22" s="39">
        <v>0.13102364051104162</v>
      </c>
      <c r="I22" s="40">
        <v>0.4836461548241735</v>
      </c>
      <c r="J22" s="40">
        <v>0.72034258008569962</v>
      </c>
      <c r="K22" s="40">
        <v>0.81486067506192805</v>
      </c>
      <c r="L22" s="40">
        <v>0.85731568887410137</v>
      </c>
      <c r="M22" s="42">
        <v>0.94099002645332708</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2203.3370590705167</v>
      </c>
      <c r="C23" s="28">
        <f t="shared" si="1"/>
        <v>847.78020411409659</v>
      </c>
      <c r="D23" s="27">
        <f t="shared" si="2"/>
        <v>2018</v>
      </c>
      <c r="F23" s="46">
        <v>2156.0556647732628</v>
      </c>
      <c r="H23" s="36">
        <v>0.10849225576197236</v>
      </c>
      <c r="I23" s="34">
        <v>0.50279689102914304</v>
      </c>
      <c r="J23" s="34">
        <v>0.72296797887345243</v>
      </c>
      <c r="K23" s="34">
        <v>0.85594226855702193</v>
      </c>
      <c r="L23" s="37">
        <v>0.98198187507817447</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2748.3473677622519</v>
      </c>
      <c r="C24" s="28">
        <f t="shared" si="1"/>
        <v>858.63647152738247</v>
      </c>
      <c r="D24" s="27">
        <f t="shared" si="2"/>
        <v>2019</v>
      </c>
      <c r="F24" s="38">
        <v>2619.2936133170324</v>
      </c>
      <c r="H24" s="40">
        <v>0.10155256879530083</v>
      </c>
      <c r="I24" s="40">
        <v>0.38561989748226377</v>
      </c>
      <c r="J24" s="40">
        <v>0.54979327117653365</v>
      </c>
      <c r="K24" s="42">
        <v>0.63870659924468476</v>
      </c>
      <c r="L24" s="34"/>
      <c r="M24" s="34"/>
      <c r="N24" s="34"/>
      <c r="O24" s="34"/>
      <c r="P24" s="34"/>
      <c r="Q24" s="34"/>
      <c r="R24" s="34"/>
      <c r="S24" s="34"/>
      <c r="U24" s="44"/>
      <c r="V24" s="44"/>
      <c r="W24" s="44"/>
      <c r="X24" s="44"/>
      <c r="Y24" s="44"/>
    </row>
    <row r="25" spans="1:25" s="28" customFormat="1" ht="16.399999999999999" customHeight="1" x14ac:dyDescent="0.25">
      <c r="A25" s="27"/>
      <c r="B25" s="28">
        <v>2812.6950483043961</v>
      </c>
      <c r="C25" s="28">
        <f t="shared" si="1"/>
        <v>953.9392414076442</v>
      </c>
      <c r="D25" s="27">
        <f t="shared" si="2"/>
        <v>2020</v>
      </c>
      <c r="F25" s="35">
        <v>2633.199073168912</v>
      </c>
      <c r="H25" s="36">
        <v>7.3050800291821288E-2</v>
      </c>
      <c r="I25" s="34">
        <v>0.27807708903714645</v>
      </c>
      <c r="J25" s="37">
        <v>0.43406091763918042</v>
      </c>
      <c r="K25" s="34"/>
      <c r="L25" s="34"/>
      <c r="M25" s="34"/>
      <c r="N25" s="34"/>
      <c r="O25" s="34"/>
      <c r="P25" s="34"/>
      <c r="Q25" s="34"/>
      <c r="R25" s="34"/>
      <c r="S25" s="34"/>
      <c r="U25" s="44"/>
      <c r="V25" s="44"/>
      <c r="W25" s="44"/>
      <c r="X25" s="44"/>
      <c r="Y25" s="44"/>
    </row>
    <row r="26" spans="1:25" s="28" customFormat="1" ht="16.399999999999999" customHeight="1" x14ac:dyDescent="0.25">
      <c r="A26" s="27"/>
      <c r="B26" s="28">
        <v>2959.3812149393643</v>
      </c>
      <c r="C26" s="28">
        <f t="shared" si="1"/>
        <v>1724.8446973902353</v>
      </c>
      <c r="D26" s="27">
        <f t="shared" si="2"/>
        <v>2021</v>
      </c>
      <c r="F26" s="38">
        <v>2622.4651281003785</v>
      </c>
      <c r="H26" s="47">
        <v>7.8084785261937281E-2</v>
      </c>
      <c r="I26" s="42">
        <v>0.34769495556647406</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2737.0508366985441</v>
      </c>
      <c r="C27" s="28">
        <f>+IF(I66="",J66*F27, IF(J66="", I66*F27,(I66+J66)*F27))</f>
        <v>1060.5561667280635</v>
      </c>
      <c r="D27" s="27">
        <f t="shared" si="2"/>
        <v>2022</v>
      </c>
      <c r="F27" s="48">
        <v>1501.2764703135481</v>
      </c>
      <c r="H27" s="49">
        <v>0.11260373787591708</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2117.4621158906793</v>
      </c>
      <c r="G31" s="17"/>
      <c r="H31" s="30">
        <v>1.7790170446104255E-2</v>
      </c>
      <c r="I31" s="31">
        <v>0.18493707244789601</v>
      </c>
      <c r="J31" s="31">
        <v>0.3350275165752945</v>
      </c>
      <c r="K31" s="31">
        <v>0.41337284270455499</v>
      </c>
      <c r="L31" s="31">
        <v>0.46010105868750567</v>
      </c>
      <c r="M31" s="31">
        <v>0.50460964846803114</v>
      </c>
      <c r="N31" s="31">
        <v>0.54147667848412351</v>
      </c>
      <c r="O31" s="31">
        <v>0.55683377406101997</v>
      </c>
      <c r="P31" s="31">
        <v>0.57129379029747951</v>
      </c>
      <c r="Q31" s="31">
        <v>0.5862096578822511</v>
      </c>
      <c r="R31" s="31">
        <v>0.61157085962673907</v>
      </c>
      <c r="S31" s="31">
        <v>0.61833203686817195</v>
      </c>
      <c r="T31" s="31">
        <v>0.62841711229942521</v>
      </c>
      <c r="U31" s="31">
        <v>0.62858226056665167</v>
      </c>
      <c r="V31" s="59">
        <v>0.6296572042161781</v>
      </c>
      <c r="W31" s="60">
        <v>0.63699704151646375</v>
      </c>
    </row>
    <row r="32" spans="1:25" s="54" customFormat="1" ht="19.399999999999999" customHeight="1" x14ac:dyDescent="0.25">
      <c r="D32" s="27">
        <f>D31+1</f>
        <v>2008</v>
      </c>
      <c r="E32" s="57"/>
      <c r="F32" s="61">
        <v>1928.3494504236007</v>
      </c>
      <c r="G32" s="17"/>
      <c r="H32" s="36">
        <v>2.3239400371556626E-2</v>
      </c>
      <c r="I32" s="34">
        <v>0.24942540939539365</v>
      </c>
      <c r="J32" s="34">
        <v>0.47812400290809542</v>
      </c>
      <c r="K32" s="34">
        <v>0.60781918080791653</v>
      </c>
      <c r="L32" s="34">
        <v>0.70363228621647966</v>
      </c>
      <c r="M32" s="34">
        <v>0.75125555927787913</v>
      </c>
      <c r="N32" s="34">
        <v>0.78112559659155034</v>
      </c>
      <c r="O32" s="34">
        <v>0.80509458194684336</v>
      </c>
      <c r="P32" s="34">
        <v>0.82304547485055701</v>
      </c>
      <c r="Q32" s="34">
        <v>0.8367679721914264</v>
      </c>
      <c r="R32" s="34">
        <v>0.84288828470748789</v>
      </c>
      <c r="S32" s="34">
        <v>0.84771964696334323</v>
      </c>
      <c r="T32" s="34">
        <v>0.84986945785954859</v>
      </c>
      <c r="U32" s="34">
        <v>0.84970048308022805</v>
      </c>
      <c r="V32" s="37">
        <v>0.85100185712463394</v>
      </c>
    </row>
    <row r="33" spans="1:21" s="54" customFormat="1" ht="16.399999999999999" customHeight="1" x14ac:dyDescent="0.25">
      <c r="D33" s="27">
        <f>D32+1</f>
        <v>2009</v>
      </c>
      <c r="F33" s="62">
        <v>1692.219426422105</v>
      </c>
      <c r="G33" s="17"/>
      <c r="H33" s="39">
        <v>1.584916533639032E-2</v>
      </c>
      <c r="I33" s="40">
        <v>0.18033502827634298</v>
      </c>
      <c r="J33" s="40">
        <v>0.31829621178469014</v>
      </c>
      <c r="K33" s="40">
        <v>0.39693289307516544</v>
      </c>
      <c r="L33" s="40">
        <v>0.44917284431885707</v>
      </c>
      <c r="M33" s="40">
        <v>0.47761009166586538</v>
      </c>
      <c r="N33" s="40">
        <v>0.51689454666943901</v>
      </c>
      <c r="O33" s="40">
        <v>0.52911396688065404</v>
      </c>
      <c r="P33" s="40">
        <v>0.53722245194999263</v>
      </c>
      <c r="Q33" s="40">
        <v>0.54458882809855302</v>
      </c>
      <c r="R33" s="40">
        <v>0.55025254889476904</v>
      </c>
      <c r="S33" s="40">
        <v>0.54599873917757868</v>
      </c>
      <c r="T33" s="40">
        <v>0.55047911768425439</v>
      </c>
      <c r="U33" s="41">
        <v>0.55041720486631862</v>
      </c>
    </row>
    <row r="34" spans="1:21" s="54" customFormat="1" ht="16.399999999999999" customHeight="1" x14ac:dyDescent="0.25">
      <c r="D34" s="27">
        <f t="shared" ref="D34:D46" si="3">D33+1</f>
        <v>2010</v>
      </c>
      <c r="F34" s="61">
        <v>1622.167350197896</v>
      </c>
      <c r="G34" s="17"/>
      <c r="H34" s="36">
        <v>2.3563702375592434E-2</v>
      </c>
      <c r="I34" s="34">
        <v>0.17775355540792115</v>
      </c>
      <c r="J34" s="34">
        <v>0.33567824252655132</v>
      </c>
      <c r="K34" s="34">
        <v>0.41408842298458692</v>
      </c>
      <c r="L34" s="34">
        <v>0.47309607384686569</v>
      </c>
      <c r="M34" s="34">
        <v>0.54405775047196059</v>
      </c>
      <c r="N34" s="34">
        <v>0.58790673287235617</v>
      </c>
      <c r="O34" s="34">
        <v>0.61019215828282403</v>
      </c>
      <c r="P34" s="34">
        <v>0.62115352101409838</v>
      </c>
      <c r="Q34" s="34">
        <v>0.63117456720630705</v>
      </c>
      <c r="R34" s="34">
        <v>0.65344256916143473</v>
      </c>
      <c r="S34" s="34">
        <v>0.65804307406255813</v>
      </c>
      <c r="T34" s="63">
        <v>0.66373687975031803</v>
      </c>
    </row>
    <row r="35" spans="1:21" s="54" customFormat="1" ht="16.399999999999999" customHeight="1" x14ac:dyDescent="0.25">
      <c r="A35" s="27"/>
      <c r="D35" s="27">
        <f t="shared" si="3"/>
        <v>2011</v>
      </c>
      <c r="F35" s="62">
        <v>1672.1961053096497</v>
      </c>
      <c r="G35" s="17"/>
      <c r="H35" s="39">
        <v>2.7335854294297864E-2</v>
      </c>
      <c r="I35" s="40">
        <v>0.2221076661878508</v>
      </c>
      <c r="J35" s="40">
        <v>0.38539871478063459</v>
      </c>
      <c r="K35" s="40">
        <v>0.47402284574402026</v>
      </c>
      <c r="L35" s="40">
        <v>0.56831182987127182</v>
      </c>
      <c r="M35" s="40">
        <v>0.60207239582796224</v>
      </c>
      <c r="N35" s="40">
        <v>0.63867255607073625</v>
      </c>
      <c r="O35" s="40">
        <v>0.66452006751639836</v>
      </c>
      <c r="P35" s="40">
        <v>0.69838580078470847</v>
      </c>
      <c r="Q35" s="40">
        <v>0.72158234902928842</v>
      </c>
      <c r="R35" s="40">
        <v>0.74002948944081803</v>
      </c>
      <c r="S35" s="40">
        <v>0.83073763803144729</v>
      </c>
    </row>
    <row r="36" spans="1:21" s="54" customFormat="1" ht="16.399999999999999" customHeight="1" x14ac:dyDescent="0.25">
      <c r="A36" s="27"/>
      <c r="D36" s="27">
        <f t="shared" si="3"/>
        <v>2012</v>
      </c>
      <c r="F36" s="61">
        <v>1834.0726388061203</v>
      </c>
      <c r="G36" s="17"/>
      <c r="H36" s="36">
        <v>3.5087049652255856E-2</v>
      </c>
      <c r="I36" s="34">
        <v>0.26993889515432334</v>
      </c>
      <c r="J36" s="34">
        <v>0.45983883390900859</v>
      </c>
      <c r="K36" s="34">
        <v>0.5446196134980863</v>
      </c>
      <c r="L36" s="34">
        <v>0.59355476790192774</v>
      </c>
      <c r="M36" s="34">
        <v>0.63399720717624386</v>
      </c>
      <c r="N36" s="34">
        <v>0.66681973094184976</v>
      </c>
      <c r="O36" s="34">
        <v>0.68133388982994503</v>
      </c>
      <c r="P36" s="34">
        <v>0.69023308964211938</v>
      </c>
      <c r="Q36" s="34">
        <v>0.69863100781814902</v>
      </c>
      <c r="R36" s="37">
        <v>0.70457445675829566</v>
      </c>
      <c r="S36" s="34" t="s">
        <v>16</v>
      </c>
    </row>
    <row r="37" spans="1:21" s="54" customFormat="1" ht="16.399999999999999" customHeight="1" x14ac:dyDescent="0.25">
      <c r="A37" s="27"/>
      <c r="D37" s="27">
        <f t="shared" si="3"/>
        <v>2013</v>
      </c>
      <c r="F37" s="62">
        <v>1821.2927847712194</v>
      </c>
      <c r="G37" s="17"/>
      <c r="H37" s="39">
        <v>4.8884235406871313E-2</v>
      </c>
      <c r="I37" s="40">
        <v>0.21445563440685472</v>
      </c>
      <c r="J37" s="40">
        <v>0.35000729840215122</v>
      </c>
      <c r="K37" s="40">
        <v>0.45969171104880069</v>
      </c>
      <c r="L37" s="40">
        <v>0.50872185688177307</v>
      </c>
      <c r="M37" s="40">
        <v>0.54809268268724776</v>
      </c>
      <c r="N37" s="40">
        <v>0.58097412793576952</v>
      </c>
      <c r="O37" s="40">
        <v>0.60260498970097309</v>
      </c>
      <c r="P37" s="40">
        <v>0.60965741669571549</v>
      </c>
      <c r="Q37" s="42">
        <v>0.61956861908968508</v>
      </c>
      <c r="R37" s="34" t="s">
        <v>16</v>
      </c>
      <c r="S37" s="34" t="s">
        <v>16</v>
      </c>
    </row>
    <row r="38" spans="1:21" s="54" customFormat="1" ht="16.399999999999999" customHeight="1" x14ac:dyDescent="0.25">
      <c r="A38" s="27"/>
      <c r="D38" s="27">
        <f t="shared" si="3"/>
        <v>2014</v>
      </c>
      <c r="F38" s="61">
        <v>1881.4076342925666</v>
      </c>
      <c r="G38" s="17"/>
      <c r="H38" s="36">
        <v>2.4955967315121286E-2</v>
      </c>
      <c r="I38" s="34">
        <v>0.20549312289162622</v>
      </c>
      <c r="J38" s="34">
        <v>0.34430691061452123</v>
      </c>
      <c r="K38" s="34">
        <v>0.43479834151122287</v>
      </c>
      <c r="L38" s="34">
        <v>0.49494982406282756</v>
      </c>
      <c r="M38" s="34">
        <v>0.54711415626601623</v>
      </c>
      <c r="N38" s="34">
        <v>0.58988410484726372</v>
      </c>
      <c r="O38" s="34">
        <v>0.60666305627893702</v>
      </c>
      <c r="P38" s="37">
        <v>0.61833314301729148</v>
      </c>
      <c r="Q38" s="34" t="s">
        <v>16</v>
      </c>
      <c r="R38" s="34" t="s">
        <v>16</v>
      </c>
      <c r="S38" s="34" t="s">
        <v>16</v>
      </c>
    </row>
    <row r="39" spans="1:21" s="54" customFormat="1" ht="16.399999999999999" customHeight="1" x14ac:dyDescent="0.25">
      <c r="A39" s="27"/>
      <c r="D39" s="27">
        <f t="shared" si="3"/>
        <v>2015</v>
      </c>
      <c r="F39" s="62">
        <v>1942.4051852165965</v>
      </c>
      <c r="G39" s="17"/>
      <c r="H39" s="39">
        <v>3.7639197192094319E-2</v>
      </c>
      <c r="I39" s="40">
        <v>0.19579093354599719</v>
      </c>
      <c r="J39" s="40">
        <v>0.42025144691426053</v>
      </c>
      <c r="K39" s="40">
        <v>0.56035718708563742</v>
      </c>
      <c r="L39" s="40">
        <v>0.67592172184141264</v>
      </c>
      <c r="M39" s="40">
        <v>0.72218299016478404</v>
      </c>
      <c r="N39" s="40">
        <v>0.75364228897734487</v>
      </c>
      <c r="O39" s="42">
        <v>0.77906935032569569</v>
      </c>
      <c r="P39" s="34" t="s">
        <v>16</v>
      </c>
      <c r="Q39" s="34" t="s">
        <v>16</v>
      </c>
      <c r="R39" s="34" t="s">
        <v>16</v>
      </c>
      <c r="S39" s="34" t="s">
        <v>16</v>
      </c>
    </row>
    <row r="40" spans="1:21" s="54" customFormat="1" ht="16.399999999999999" customHeight="1" x14ac:dyDescent="0.25">
      <c r="A40" s="27"/>
      <c r="D40" s="27">
        <f t="shared" si="3"/>
        <v>2016</v>
      </c>
      <c r="F40" s="61">
        <v>1936.7695733942096</v>
      </c>
      <c r="G40" s="17"/>
      <c r="H40" s="36">
        <v>2.4406231276812414E-2</v>
      </c>
      <c r="I40" s="34">
        <v>0.20778884264653474</v>
      </c>
      <c r="J40" s="34">
        <v>0.39245989031783263</v>
      </c>
      <c r="K40" s="64">
        <v>0.51052618263618676</v>
      </c>
      <c r="L40" s="34">
        <v>0.58101588455710007</v>
      </c>
      <c r="M40" s="34">
        <v>0.62077216936767687</v>
      </c>
      <c r="N40" s="37">
        <v>0.65246333097023534</v>
      </c>
      <c r="O40" s="34" t="s">
        <v>16</v>
      </c>
      <c r="P40" s="34" t="s">
        <v>16</v>
      </c>
      <c r="Q40" s="34" t="s">
        <v>16</v>
      </c>
      <c r="R40" s="34" t="s">
        <v>16</v>
      </c>
      <c r="S40" s="34" t="s">
        <v>16</v>
      </c>
    </row>
    <row r="41" spans="1:21" s="54" customFormat="1" ht="15.65" customHeight="1" x14ac:dyDescent="0.25">
      <c r="A41" s="27"/>
      <c r="D41" s="27">
        <f t="shared" si="3"/>
        <v>2017</v>
      </c>
      <c r="F41" s="62">
        <v>1851.4670251251885</v>
      </c>
      <c r="G41" s="17"/>
      <c r="H41" s="39">
        <v>3.0526536607345726E-2</v>
      </c>
      <c r="I41" s="40">
        <v>0.23889932491580185</v>
      </c>
      <c r="J41" s="40">
        <v>0.46439143380519526</v>
      </c>
      <c r="K41" s="40">
        <v>0.61196922270384235</v>
      </c>
      <c r="L41" s="40">
        <v>0.68159134452279746</v>
      </c>
      <c r="M41" s="42">
        <v>0.76711767692880073</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2156.0556647732628</v>
      </c>
      <c r="G42" s="17"/>
      <c r="H42" s="66">
        <v>2.4878182407389586E-2</v>
      </c>
      <c r="I42" s="34">
        <v>0.27136416905113347</v>
      </c>
      <c r="J42" s="34">
        <v>0.48096691648332468</v>
      </c>
      <c r="K42" s="34">
        <v>0.58284080000331306</v>
      </c>
      <c r="L42" s="37">
        <v>0.67172599543352307</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2619.2936133170324</v>
      </c>
      <c r="G43" s="17"/>
      <c r="H43" s="40">
        <v>2.7902668074349501E-2</v>
      </c>
      <c r="I43" s="40">
        <v>0.19279365316537944</v>
      </c>
      <c r="J43" s="40">
        <v>0.33975983851951252</v>
      </c>
      <c r="K43" s="40">
        <v>0.4362603023232649</v>
      </c>
      <c r="L43" s="34"/>
      <c r="M43" s="34"/>
      <c r="N43" s="34"/>
      <c r="O43" s="34"/>
      <c r="P43" s="34"/>
      <c r="Q43" s="34"/>
      <c r="R43" s="34"/>
      <c r="S43" s="34"/>
    </row>
    <row r="44" spans="1:21" s="54" customFormat="1" ht="18.649999999999999" customHeight="1" x14ac:dyDescent="0.25">
      <c r="A44" s="27"/>
      <c r="D44" s="27">
        <f t="shared" si="3"/>
        <v>2020</v>
      </c>
      <c r="E44" s="65"/>
      <c r="F44" s="61">
        <v>2633.199073168912</v>
      </c>
      <c r="G44" s="17"/>
      <c r="H44" s="67">
        <v>2.255183492423209E-2</v>
      </c>
      <c r="I44" s="34">
        <v>0.14154477991656406</v>
      </c>
      <c r="J44" s="37">
        <v>0.26931967909496179</v>
      </c>
      <c r="K44" s="34"/>
      <c r="L44" s="34"/>
      <c r="M44" s="34"/>
      <c r="N44" s="34"/>
      <c r="O44" s="34"/>
      <c r="P44" s="34"/>
      <c r="Q44" s="34"/>
      <c r="R44" s="34"/>
      <c r="S44" s="34"/>
    </row>
    <row r="45" spans="1:21" s="54" customFormat="1" ht="18.649999999999999" customHeight="1" x14ac:dyDescent="0.25">
      <c r="A45" s="27"/>
      <c r="D45" s="27">
        <f t="shared" si="3"/>
        <v>2021</v>
      </c>
      <c r="E45" s="65"/>
      <c r="F45" s="62">
        <v>2622.4651281003785</v>
      </c>
      <c r="G45" s="17"/>
      <c r="H45" s="47">
        <v>2.2807809121595489E-2</v>
      </c>
      <c r="I45" s="42">
        <v>0.13826032294694182</v>
      </c>
      <c r="J45" s="34"/>
      <c r="K45" s="34"/>
      <c r="L45" s="34"/>
      <c r="M45" s="34"/>
      <c r="N45" s="34"/>
      <c r="O45" s="34"/>
      <c r="P45" s="34"/>
      <c r="Q45" s="34"/>
      <c r="R45" s="34"/>
      <c r="S45" s="34"/>
    </row>
    <row r="46" spans="1:21" s="54" customFormat="1" ht="18.649999999999999" customHeight="1" x14ac:dyDescent="0.25">
      <c r="A46" s="27"/>
      <c r="D46" s="27">
        <f t="shared" si="3"/>
        <v>2022</v>
      </c>
      <c r="E46" s="65"/>
      <c r="F46" s="68">
        <v>1501.2764703135481</v>
      </c>
      <c r="G46" s="17"/>
      <c r="H46" s="69">
        <v>2.5575027073638432E-2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0.6496547586483129</v>
      </c>
      <c r="H51" s="74">
        <v>0.63699704151646375</v>
      </c>
      <c r="I51" s="74">
        <v>1.3462433948520312E-2</v>
      </c>
      <c r="J51" s="74">
        <v>-8.0471681667114144E-4</v>
      </c>
      <c r="K51" s="34"/>
      <c r="L51" s="34"/>
      <c r="M51" s="34"/>
      <c r="N51" s="34"/>
      <c r="O51" s="34"/>
      <c r="P51" s="34"/>
      <c r="Q51" s="34"/>
    </row>
    <row r="52" spans="1:19" s="28" customFormat="1" ht="16.399999999999999" customHeight="1" x14ac:dyDescent="0.25">
      <c r="A52" s="27"/>
      <c r="D52" s="55">
        <f>D51+1</f>
        <v>2008</v>
      </c>
      <c r="F52" s="75">
        <v>0.87352157203975567</v>
      </c>
      <c r="H52" s="76">
        <v>0.85100185712463439</v>
      </c>
      <c r="I52" s="76">
        <v>2.2198919002640517E-2</v>
      </c>
      <c r="J52" s="76">
        <v>3.2079591248075976E-4</v>
      </c>
      <c r="K52" s="34"/>
      <c r="L52" s="34"/>
      <c r="M52" s="34"/>
      <c r="N52" s="34"/>
      <c r="O52" s="34"/>
      <c r="P52" s="34"/>
      <c r="Q52" s="34"/>
    </row>
    <row r="53" spans="1:19" s="28" customFormat="1" ht="16.399999999999999" customHeight="1" x14ac:dyDescent="0.25">
      <c r="A53" s="27"/>
      <c r="D53" s="55">
        <f>D52+1</f>
        <v>2009</v>
      </c>
      <c r="F53" s="77">
        <v>0.56785975585537207</v>
      </c>
      <c r="H53" s="78">
        <v>0.55041720486631918</v>
      </c>
      <c r="I53" s="78">
        <v>1.6314384315381295E-2</v>
      </c>
      <c r="J53" s="78">
        <v>1.128166673671606E-3</v>
      </c>
      <c r="K53" s="34"/>
      <c r="L53" s="34"/>
      <c r="M53" s="34"/>
      <c r="N53" s="34"/>
      <c r="O53" s="34"/>
      <c r="P53" s="34"/>
      <c r="Q53" s="34"/>
    </row>
    <row r="54" spans="1:19" s="28" customFormat="1" ht="16.399999999999999" customHeight="1" x14ac:dyDescent="0.25">
      <c r="A54" s="27"/>
      <c r="D54" s="55">
        <f t="shared" ref="D54:D61" si="4">D53+1</f>
        <v>2010</v>
      </c>
      <c r="F54" s="75">
        <v>0.68798184981539412</v>
      </c>
      <c r="H54" s="76">
        <v>0.66373687975031792</v>
      </c>
      <c r="I54" s="76">
        <v>3.5627355909993857E-2</v>
      </c>
      <c r="J54" s="76">
        <v>-1.1382385844917667E-2</v>
      </c>
      <c r="K54" s="34"/>
      <c r="L54" s="34"/>
      <c r="M54" s="34"/>
      <c r="N54" s="34"/>
      <c r="O54" s="34"/>
      <c r="P54" s="34"/>
      <c r="Q54" s="34"/>
    </row>
    <row r="55" spans="1:19" s="28" customFormat="1" ht="16.399999999999999" customHeight="1" x14ac:dyDescent="0.25">
      <c r="A55" s="27"/>
      <c r="D55" s="55">
        <f t="shared" si="4"/>
        <v>2011</v>
      </c>
      <c r="F55" s="77">
        <v>0.86413398245892481</v>
      </c>
      <c r="H55" s="78">
        <v>0.8307376380314454</v>
      </c>
      <c r="I55" s="78">
        <v>3.272204638463521E-2</v>
      </c>
      <c r="J55" s="78">
        <v>6.7429804284426214E-4</v>
      </c>
      <c r="K55" s="34"/>
      <c r="L55" s="34"/>
      <c r="M55" s="34"/>
      <c r="N55" s="34"/>
      <c r="O55" s="34"/>
      <c r="P55" s="34"/>
      <c r="Q55" s="34"/>
    </row>
    <row r="56" spans="1:19" s="28" customFormat="1" ht="16.399999999999999" customHeight="1" x14ac:dyDescent="0.25">
      <c r="A56" s="27"/>
      <c r="D56" s="55">
        <f t="shared" si="4"/>
        <v>2012</v>
      </c>
      <c r="F56" s="75">
        <v>0.75061683293975101</v>
      </c>
      <c r="H56" s="76">
        <v>0.704574456758296</v>
      </c>
      <c r="I56" s="76">
        <v>4.0461874749941402E-2</v>
      </c>
      <c r="J56" s="76">
        <v>5.5805014315136658E-3</v>
      </c>
      <c r="K56" s="34"/>
      <c r="L56" s="34"/>
      <c r="M56" s="34"/>
      <c r="N56" s="34"/>
      <c r="O56" s="34"/>
      <c r="P56" s="34"/>
      <c r="Q56" s="34"/>
    </row>
    <row r="57" spans="1:19" s="28" customFormat="1" ht="16.399999999999999" customHeight="1" x14ac:dyDescent="0.25">
      <c r="A57" s="27"/>
      <c r="D57" s="55">
        <f t="shared" si="4"/>
        <v>2013</v>
      </c>
      <c r="F57" s="77">
        <v>0.67678153362139615</v>
      </c>
      <c r="H57" s="78">
        <v>0.61956861908968486</v>
      </c>
      <c r="I57" s="78">
        <v>5.1037733747101174E-2</v>
      </c>
      <c r="J57" s="78">
        <v>6.1751807846101786E-3</v>
      </c>
      <c r="K57" s="34"/>
      <c r="L57" s="34"/>
      <c r="M57" s="34"/>
      <c r="N57" s="34"/>
      <c r="O57" s="34"/>
      <c r="P57" s="34"/>
      <c r="Q57" s="34"/>
    </row>
    <row r="58" spans="1:19" s="28" customFormat="1" ht="16.399999999999999" customHeight="1" x14ac:dyDescent="0.25">
      <c r="A58" s="27"/>
      <c r="D58" s="55">
        <f t="shared" si="4"/>
        <v>2014</v>
      </c>
      <c r="F58" s="75">
        <v>0.68013446425349611</v>
      </c>
      <c r="H58" s="76">
        <v>0.61833314301729114</v>
      </c>
      <c r="I58" s="76">
        <v>5.1245856901659032E-2</v>
      </c>
      <c r="J58" s="76">
        <v>1.055546433454599E-2</v>
      </c>
      <c r="K58" s="34"/>
      <c r="L58" s="34"/>
      <c r="M58" s="34"/>
      <c r="N58" s="34"/>
      <c r="O58" s="34"/>
      <c r="P58" s="34"/>
      <c r="Q58" s="34"/>
    </row>
    <row r="59" spans="1:19" s="28" customFormat="1" ht="16.399999999999999" customHeight="1" x14ac:dyDescent="0.25">
      <c r="A59" s="27"/>
      <c r="D59" s="55">
        <f t="shared" si="4"/>
        <v>2015</v>
      </c>
      <c r="F59" s="77">
        <v>0.85960319958918729</v>
      </c>
      <c r="H59" s="78">
        <v>0.7790693503256958</v>
      </c>
      <c r="I59" s="78">
        <v>6.4944175453644171E-2</v>
      </c>
      <c r="J59" s="78">
        <v>1.5589673809847273E-2</v>
      </c>
    </row>
    <row r="60" spans="1:19" s="28" customFormat="1" ht="16.399999999999999" customHeight="1" x14ac:dyDescent="0.25">
      <c r="A60" s="54"/>
      <c r="D60" s="55">
        <f t="shared" si="4"/>
        <v>2016</v>
      </c>
      <c r="F60" s="75">
        <v>0.77042583803846143</v>
      </c>
      <c r="H60" s="76">
        <v>0.65246333097023534</v>
      </c>
      <c r="I60" s="76">
        <v>9.2297628943346172E-2</v>
      </c>
      <c r="J60" s="76">
        <v>2.5664878124879949E-2</v>
      </c>
    </row>
    <row r="61" spans="1:19" s="28" customFormat="1" ht="15.65" customHeight="1" x14ac:dyDescent="0.25">
      <c r="D61" s="55">
        <f t="shared" si="4"/>
        <v>2017</v>
      </c>
      <c r="F61" s="77">
        <v>0.99197504474253584</v>
      </c>
      <c r="H61" s="78">
        <v>0.76711767692880062</v>
      </c>
      <c r="I61" s="78">
        <v>0.17387234952452651</v>
      </c>
      <c r="J61" s="78">
        <v>5.0985018289208747E-2</v>
      </c>
    </row>
    <row r="62" spans="1:19" s="28" customFormat="1" ht="18.649999999999999" customHeight="1" x14ac:dyDescent="0.25">
      <c r="D62" s="27">
        <f>D61+1</f>
        <v>2018</v>
      </c>
      <c r="F62" s="75">
        <v>1.0649348619602836</v>
      </c>
      <c r="H62" s="76">
        <v>0.67172599543352274</v>
      </c>
      <c r="I62" s="76">
        <v>0.3102558796446514</v>
      </c>
      <c r="J62" s="76">
        <v>8.2952986882109433E-2</v>
      </c>
    </row>
    <row r="63" spans="1:19" s="28" customFormat="1" ht="18.649999999999999" customHeight="1" x14ac:dyDescent="0.25">
      <c r="D63" s="27">
        <f>D62+1</f>
        <v>2019</v>
      </c>
      <c r="F63" s="77">
        <v>0.7640725289334841</v>
      </c>
      <c r="H63" s="78">
        <v>0.43626030232326501</v>
      </c>
      <c r="I63" s="78">
        <v>0.20244629692142002</v>
      </c>
      <c r="J63" s="78">
        <v>0.125365929688799</v>
      </c>
    </row>
    <row r="64" spans="1:19" s="28" customFormat="1" ht="18.649999999999999" customHeight="1" x14ac:dyDescent="0.25">
      <c r="D64" s="27">
        <f t="shared" ref="D64:D65" si="5">D63+1</f>
        <v>2020</v>
      </c>
      <c r="F64" s="75">
        <v>0.63159355771198189</v>
      </c>
      <c r="H64" s="76">
        <v>0.26931967909496179</v>
      </c>
      <c r="I64" s="76">
        <v>0.1647412385442186</v>
      </c>
      <c r="J64" s="76">
        <v>0.19753264007280152</v>
      </c>
    </row>
    <row r="65" spans="1:10" s="28" customFormat="1" ht="18.649999999999999" customHeight="1" x14ac:dyDescent="0.25">
      <c r="D65" s="27">
        <f t="shared" si="5"/>
        <v>2021</v>
      </c>
      <c r="F65" s="77">
        <v>0.79597915356477811</v>
      </c>
      <c r="H65" s="78">
        <v>0.13826032294694174</v>
      </c>
      <c r="I65" s="78">
        <v>0.20943463261953221</v>
      </c>
      <c r="J65" s="78">
        <v>0.4482841979983041</v>
      </c>
    </row>
    <row r="66" spans="1:10" s="28" customFormat="1" ht="18.649999999999999" customHeight="1" x14ac:dyDescent="0.25">
      <c r="D66" s="27">
        <f>D65+1</f>
        <v>2022</v>
      </c>
      <c r="F66" s="79">
        <v>0.73201130826477823</v>
      </c>
      <c r="H66" s="80">
        <v>2.5575027073638429E-2</v>
      </c>
      <c r="I66" s="80">
        <v>8.7028710802278642E-2</v>
      </c>
      <c r="J66" s="80">
        <v>0.61940757038886118</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758EC-EE45-4D13-B7E7-FCE763A2866D}">
  <sheetPr codeName="WTemplate20">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37</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Specialty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1714.8991926127419</v>
      </c>
      <c r="C12" s="28">
        <f>+IF(I51="",J51*F12, IF(J51="", I51*F12,(I51+J51)*F12))</f>
        <v>26.378422623181091</v>
      </c>
      <c r="D12" s="27">
        <v>2007</v>
      </c>
      <c r="F12" s="29">
        <v>1714.6934345512348</v>
      </c>
      <c r="H12" s="30">
        <v>6.0030301223133742E-2</v>
      </c>
      <c r="I12" s="31">
        <v>0.34929525242185339</v>
      </c>
      <c r="J12" s="31">
        <v>0.53680318063437726</v>
      </c>
      <c r="K12" s="31">
        <v>0.60052589323178818</v>
      </c>
      <c r="L12" s="31">
        <v>0.62299035871890263</v>
      </c>
      <c r="M12" s="31">
        <v>0.63378644301193698</v>
      </c>
      <c r="N12" s="31">
        <v>0.64329858102556758</v>
      </c>
      <c r="O12" s="31">
        <v>0.64747680029541033</v>
      </c>
      <c r="P12" s="31">
        <v>0.65268341240533234</v>
      </c>
      <c r="Q12" s="31">
        <v>0.65506908155257804</v>
      </c>
      <c r="R12" s="31">
        <v>0.65788009977030792</v>
      </c>
      <c r="S12" s="32">
        <v>0.65603294634538623</v>
      </c>
      <c r="T12" s="32">
        <v>0.65829612415481242</v>
      </c>
      <c r="U12" s="32">
        <v>0.65570785592400027</v>
      </c>
      <c r="V12" s="32">
        <v>0.65945287804460095</v>
      </c>
      <c r="W12" s="33">
        <v>0.66037495168138349</v>
      </c>
      <c r="X12" s="34"/>
      <c r="Y12" s="34"/>
    </row>
    <row r="13" spans="1:42" s="28" customFormat="1" ht="16.399999999999999" customHeight="1" x14ac:dyDescent="0.25">
      <c r="A13" s="27"/>
      <c r="B13" s="28">
        <v>1547.7737603880314</v>
      </c>
      <c r="C13" s="28">
        <f t="shared" ref="C13:C26" si="1">+IF(I52="",J52*F13, IF(J52="", I52*F13,(I52+J52)*F13))</f>
        <v>41.26953981302335</v>
      </c>
      <c r="D13" s="27">
        <f>D12+1</f>
        <v>2008</v>
      </c>
      <c r="F13" s="35">
        <v>1547.9626917845524</v>
      </c>
      <c r="H13" s="36">
        <v>6.57080991979756E-2</v>
      </c>
      <c r="I13" s="34">
        <v>0.45662454934832397</v>
      </c>
      <c r="J13" s="34">
        <v>0.64084285437639898</v>
      </c>
      <c r="K13" s="34">
        <v>0.69067451934690471</v>
      </c>
      <c r="L13" s="34">
        <v>0.72547851213695913</v>
      </c>
      <c r="M13" s="34">
        <v>0.73320259992838455</v>
      </c>
      <c r="N13" s="34">
        <v>0.75081143895277502</v>
      </c>
      <c r="O13" s="34">
        <v>0.76576321997597674</v>
      </c>
      <c r="P13" s="34">
        <v>0.76463882424363105</v>
      </c>
      <c r="Q13" s="34">
        <v>0.76112975696358631</v>
      </c>
      <c r="R13" s="34">
        <v>0.7664769920121921</v>
      </c>
      <c r="S13" s="34">
        <v>0.76374024203063484</v>
      </c>
      <c r="T13" s="34">
        <v>0.76195873016988414</v>
      </c>
      <c r="U13" s="34">
        <v>0.76190440834051965</v>
      </c>
      <c r="V13" s="37">
        <v>0.76040777231207124</v>
      </c>
      <c r="W13" s="34"/>
      <c r="X13" s="34"/>
      <c r="Y13" s="34"/>
    </row>
    <row r="14" spans="1:42" s="28" customFormat="1" ht="16.399999999999999" customHeight="1" x14ac:dyDescent="0.25">
      <c r="A14" s="27"/>
      <c r="B14" s="28">
        <v>1308.9417343620587</v>
      </c>
      <c r="C14" s="28">
        <f t="shared" si="1"/>
        <v>28.912156649802089</v>
      </c>
      <c r="D14" s="27">
        <f>D13+1</f>
        <v>2009</v>
      </c>
      <c r="F14" s="38">
        <v>1310.6610578146299</v>
      </c>
      <c r="H14" s="39">
        <v>7.2807819571946097E-2</v>
      </c>
      <c r="I14" s="40">
        <v>0.39672371244966914</v>
      </c>
      <c r="J14" s="40">
        <v>0.54868093300866949</v>
      </c>
      <c r="K14" s="40">
        <v>0.6232892576734369</v>
      </c>
      <c r="L14" s="40">
        <v>0.64002586748820878</v>
      </c>
      <c r="M14" s="40">
        <v>0.6251311564481149</v>
      </c>
      <c r="N14" s="40">
        <v>0.63607482859742537</v>
      </c>
      <c r="O14" s="40">
        <v>0.63547971088285737</v>
      </c>
      <c r="P14" s="40">
        <v>0.63658351654025669</v>
      </c>
      <c r="Q14" s="40">
        <v>0.63497352848481603</v>
      </c>
      <c r="R14" s="40">
        <v>0.64245462331877889</v>
      </c>
      <c r="S14" s="40">
        <v>0.63163044825770276</v>
      </c>
      <c r="T14" s="40">
        <v>0.63239058102263168</v>
      </c>
      <c r="U14" s="41">
        <v>0.62992284720773817</v>
      </c>
      <c r="V14" s="34"/>
      <c r="W14" s="34"/>
      <c r="X14" s="34"/>
      <c r="Y14" s="34"/>
    </row>
    <row r="15" spans="1:42" s="28" customFormat="1" ht="16.399999999999999" customHeight="1" x14ac:dyDescent="0.25">
      <c r="A15" s="27"/>
      <c r="B15" s="28">
        <v>1234.2431200980982</v>
      </c>
      <c r="C15" s="28">
        <f t="shared" si="1"/>
        <v>39.297577129762921</v>
      </c>
      <c r="D15" s="27">
        <f t="shared" ref="D15:D27" si="2">D14+1</f>
        <v>2010</v>
      </c>
      <c r="F15" s="35">
        <v>1232.4372745072767</v>
      </c>
      <c r="H15" s="36">
        <v>7.1928190229215275E-2</v>
      </c>
      <c r="I15" s="34">
        <v>0.3719325916267141</v>
      </c>
      <c r="J15" s="34">
        <v>0.5344574526703717</v>
      </c>
      <c r="K15" s="34">
        <v>0.59894792837320132</v>
      </c>
      <c r="L15" s="34">
        <v>0.64731293894618191</v>
      </c>
      <c r="M15" s="34">
        <v>0.66803540677222395</v>
      </c>
      <c r="N15" s="34">
        <v>0.66591640542098984</v>
      </c>
      <c r="O15" s="34">
        <v>0.68235253581746602</v>
      </c>
      <c r="P15" s="34">
        <v>0.68038289733734436</v>
      </c>
      <c r="Q15" s="34">
        <v>0.68966060289809172</v>
      </c>
      <c r="R15" s="34">
        <v>0.71481758484710878</v>
      </c>
      <c r="S15" s="34">
        <v>0.7137654753575543</v>
      </c>
      <c r="T15" s="37">
        <v>0.72859197955966359</v>
      </c>
      <c r="U15" s="34"/>
      <c r="V15" s="34"/>
      <c r="W15" s="34"/>
      <c r="X15" s="34"/>
      <c r="Y15" s="34"/>
    </row>
    <row r="16" spans="1:42" s="28" customFormat="1" ht="16.399999999999999" customHeight="1" x14ac:dyDescent="0.25">
      <c r="A16" s="27"/>
      <c r="B16" s="28">
        <v>1320.3667149393098</v>
      </c>
      <c r="C16" s="28">
        <f t="shared" si="1"/>
        <v>54.269599159023223</v>
      </c>
      <c r="D16" s="27">
        <f t="shared" si="2"/>
        <v>2011</v>
      </c>
      <c r="F16" s="38">
        <v>1317.0774574479358</v>
      </c>
      <c r="H16" s="39">
        <v>9.1185108170614829E-2</v>
      </c>
      <c r="I16" s="40">
        <v>0.41263863217786773</v>
      </c>
      <c r="J16" s="40">
        <v>0.55405229442858805</v>
      </c>
      <c r="K16" s="40">
        <v>0.6233088838084232</v>
      </c>
      <c r="L16" s="40">
        <v>0.65675072853204941</v>
      </c>
      <c r="M16" s="40">
        <v>0.68173931860001924</v>
      </c>
      <c r="N16" s="40">
        <v>0.6996306895185106</v>
      </c>
      <c r="O16" s="40">
        <v>0.90189475200447267</v>
      </c>
      <c r="P16" s="40">
        <v>0.96519684357669489</v>
      </c>
      <c r="Q16" s="40">
        <v>0.96683474423014759</v>
      </c>
      <c r="R16" s="40">
        <v>0.89301839712430819</v>
      </c>
      <c r="S16" s="42">
        <v>0.88427248059413688</v>
      </c>
      <c r="T16" s="34"/>
      <c r="U16" s="34"/>
      <c r="V16" s="34"/>
      <c r="W16" s="34"/>
      <c r="X16" s="34"/>
      <c r="Y16" s="34"/>
    </row>
    <row r="17" spans="1:25" s="28" customFormat="1" ht="16.399999999999999" customHeight="1" x14ac:dyDescent="0.25">
      <c r="A17" s="27"/>
      <c r="B17" s="28">
        <v>1344.4412868207628</v>
      </c>
      <c r="C17" s="28">
        <f t="shared" si="1"/>
        <v>49.940004227995153</v>
      </c>
      <c r="D17" s="27">
        <f t="shared" si="2"/>
        <v>2012</v>
      </c>
      <c r="F17" s="35">
        <v>1342.5375782358653</v>
      </c>
      <c r="H17" s="36">
        <v>0.11996356047924779</v>
      </c>
      <c r="I17" s="34">
        <v>0.53727376420551265</v>
      </c>
      <c r="J17" s="34">
        <v>0.68044551151696542</v>
      </c>
      <c r="K17" s="34">
        <v>0.72089217653496351</v>
      </c>
      <c r="L17" s="34">
        <v>0.75227547619880175</v>
      </c>
      <c r="M17" s="34">
        <v>0.76140335104817969</v>
      </c>
      <c r="N17" s="34">
        <v>0.76497425849254019</v>
      </c>
      <c r="O17" s="34">
        <v>0.77243657509733799</v>
      </c>
      <c r="P17" s="34">
        <v>0.77475762437252005</v>
      </c>
      <c r="Q17" s="34">
        <v>0.77708769378839382</v>
      </c>
      <c r="R17" s="37">
        <v>0.77741936601927608</v>
      </c>
      <c r="S17" s="34" t="s">
        <v>16</v>
      </c>
      <c r="T17" s="34"/>
      <c r="U17" s="34"/>
      <c r="V17" s="34"/>
      <c r="W17" s="34"/>
      <c r="X17" s="34"/>
      <c r="Y17" s="34"/>
    </row>
    <row r="18" spans="1:25" s="28" customFormat="1" ht="16.399999999999999" customHeight="1" x14ac:dyDescent="0.25">
      <c r="A18" s="27"/>
      <c r="B18" s="28">
        <v>1349.6297190568705</v>
      </c>
      <c r="C18" s="28">
        <f t="shared" si="1"/>
        <v>93.760715427900365</v>
      </c>
      <c r="D18" s="27">
        <f t="shared" si="2"/>
        <v>2013</v>
      </c>
      <c r="F18" s="38">
        <v>1345.2807557628309</v>
      </c>
      <c r="H18" s="39">
        <v>0.14285395013595439</v>
      </c>
      <c r="I18" s="40">
        <v>0.40043495763588666</v>
      </c>
      <c r="J18" s="40">
        <v>0.54961795752032494</v>
      </c>
      <c r="K18" s="40">
        <v>0.5934377760899282</v>
      </c>
      <c r="L18" s="40">
        <v>0.62316047891262527</v>
      </c>
      <c r="M18" s="40">
        <v>0.64614937663807881</v>
      </c>
      <c r="N18" s="40">
        <v>0.66845009736708338</v>
      </c>
      <c r="O18" s="40">
        <v>0.66061628048852661</v>
      </c>
      <c r="P18" s="40">
        <v>0.66667638281572428</v>
      </c>
      <c r="Q18" s="42">
        <v>0.68142472936084231</v>
      </c>
      <c r="R18" s="34" t="s">
        <v>16</v>
      </c>
      <c r="S18" s="34" t="s">
        <v>16</v>
      </c>
      <c r="T18" s="34"/>
      <c r="U18" s="34"/>
      <c r="V18" s="34"/>
      <c r="W18" s="34"/>
      <c r="X18" s="34"/>
      <c r="Y18" s="34"/>
    </row>
    <row r="19" spans="1:25" s="28" customFormat="1" ht="16.399999999999999" customHeight="1" x14ac:dyDescent="0.25">
      <c r="A19" s="27"/>
      <c r="B19" s="28">
        <v>1319.4272173809482</v>
      </c>
      <c r="C19" s="28">
        <f t="shared" si="1"/>
        <v>92.568891609875195</v>
      </c>
      <c r="D19" s="27">
        <f t="shared" si="2"/>
        <v>2014</v>
      </c>
      <c r="F19" s="35">
        <v>1313.8102131623798</v>
      </c>
      <c r="H19" s="36">
        <v>8.779916383286733E-2</v>
      </c>
      <c r="I19" s="34">
        <v>0.35775214420937379</v>
      </c>
      <c r="J19" s="34">
        <v>0.48721483570551705</v>
      </c>
      <c r="K19" s="34">
        <v>0.55476051453334541</v>
      </c>
      <c r="L19" s="34">
        <v>0.61785440389698143</v>
      </c>
      <c r="M19" s="34">
        <v>0.6420309590984481</v>
      </c>
      <c r="N19" s="34">
        <v>0.67275873091632843</v>
      </c>
      <c r="O19" s="34">
        <v>0.66099091640861574</v>
      </c>
      <c r="P19" s="37">
        <v>0.66181036291733819</v>
      </c>
      <c r="Q19" s="34" t="s">
        <v>16</v>
      </c>
      <c r="R19" s="34" t="s">
        <v>16</v>
      </c>
      <c r="S19" s="34" t="s">
        <v>16</v>
      </c>
      <c r="T19" s="34"/>
      <c r="U19" s="34"/>
      <c r="V19" s="34"/>
      <c r="W19" s="34"/>
      <c r="X19" s="34"/>
      <c r="Y19" s="34"/>
    </row>
    <row r="20" spans="1:25" s="28" customFormat="1" ht="16.399999999999999" customHeight="1" x14ac:dyDescent="0.25">
      <c r="A20" s="27"/>
      <c r="B20" s="28">
        <v>1391.6837502700196</v>
      </c>
      <c r="C20" s="28">
        <f t="shared" si="1"/>
        <v>133.22433123913709</v>
      </c>
      <c r="D20" s="27">
        <f t="shared" si="2"/>
        <v>2015</v>
      </c>
      <c r="F20" s="38">
        <v>1384.2651257426362</v>
      </c>
      <c r="H20" s="39">
        <v>0.15765326385767997</v>
      </c>
      <c r="I20" s="40">
        <v>0.40925359313000825</v>
      </c>
      <c r="J20" s="40">
        <v>0.62238378969527097</v>
      </c>
      <c r="K20" s="40">
        <v>0.70233957635129374</v>
      </c>
      <c r="L20" s="40">
        <v>0.75309059975271708</v>
      </c>
      <c r="M20" s="40">
        <v>0.78729158923817166</v>
      </c>
      <c r="N20" s="40">
        <v>0.81843567712684429</v>
      </c>
      <c r="O20" s="42">
        <v>0.83178515939185815</v>
      </c>
      <c r="P20" s="34" t="s">
        <v>16</v>
      </c>
      <c r="Q20" s="34" t="s">
        <v>16</v>
      </c>
      <c r="R20" s="34" t="s">
        <v>16</v>
      </c>
      <c r="S20" s="34" t="s">
        <v>16</v>
      </c>
      <c r="T20" s="34"/>
      <c r="U20" s="34"/>
      <c r="V20" s="34"/>
      <c r="W20" s="34"/>
      <c r="X20" s="34"/>
      <c r="Y20" s="34"/>
    </row>
    <row r="21" spans="1:25" s="28" customFormat="1" ht="16.399999999999999" customHeight="1" x14ac:dyDescent="0.25">
      <c r="A21" s="27"/>
      <c r="B21" s="28">
        <v>1387.3191371988785</v>
      </c>
      <c r="C21" s="28">
        <f t="shared" si="1"/>
        <v>178.83682856727737</v>
      </c>
      <c r="D21" s="27">
        <f t="shared" si="2"/>
        <v>2016</v>
      </c>
      <c r="F21" s="35">
        <v>1374.0039718018165</v>
      </c>
      <c r="H21" s="36">
        <v>6.9078893419122475E-2</v>
      </c>
      <c r="I21" s="34">
        <v>0.36343904939444777</v>
      </c>
      <c r="J21" s="34">
        <v>0.56622523101732058</v>
      </c>
      <c r="K21" s="34">
        <v>0.65817958719544534</v>
      </c>
      <c r="L21" s="34">
        <v>0.7021454128490574</v>
      </c>
      <c r="M21" s="34">
        <v>0.73076743633296348</v>
      </c>
      <c r="N21" s="43">
        <v>0.74409564768870529</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1351.1540304282335</v>
      </c>
      <c r="C22" s="28">
        <f t="shared" si="1"/>
        <v>258.28759549873587</v>
      </c>
      <c r="D22" s="27">
        <f t="shared" si="2"/>
        <v>2017</v>
      </c>
      <c r="F22" s="38">
        <v>1334.6252128239703</v>
      </c>
      <c r="H22" s="39">
        <v>0.13277135156943162</v>
      </c>
      <c r="I22" s="40">
        <v>0.46013114878892292</v>
      </c>
      <c r="J22" s="40">
        <v>0.65095197301526375</v>
      </c>
      <c r="K22" s="40">
        <v>0.75542180126925185</v>
      </c>
      <c r="L22" s="40">
        <v>0.79918982320479781</v>
      </c>
      <c r="M22" s="42">
        <v>0.82299210672280898</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1531.4744893646216</v>
      </c>
      <c r="C23" s="28">
        <f t="shared" si="1"/>
        <v>623.97865840138923</v>
      </c>
      <c r="D23" s="27">
        <f t="shared" si="2"/>
        <v>2018</v>
      </c>
      <c r="F23" s="46">
        <v>1503.7375713200845</v>
      </c>
      <c r="H23" s="36">
        <v>0.10214974868744596</v>
      </c>
      <c r="I23" s="34">
        <v>0.48447023636959979</v>
      </c>
      <c r="J23" s="34">
        <v>0.74099189951677191</v>
      </c>
      <c r="K23" s="34">
        <v>0.89823261106436991</v>
      </c>
      <c r="L23" s="37">
        <v>0.99850416739625625</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1962.2358657069401</v>
      </c>
      <c r="C24" s="28">
        <f t="shared" si="1"/>
        <v>636.32457269978067</v>
      </c>
      <c r="D24" s="27">
        <f t="shared" si="2"/>
        <v>2019</v>
      </c>
      <c r="F24" s="38">
        <v>1892.4976470159036</v>
      </c>
      <c r="H24" s="40">
        <v>0.10010680371396276</v>
      </c>
      <c r="I24" s="40">
        <v>0.40058129747841809</v>
      </c>
      <c r="J24" s="40">
        <v>0.57313044033266769</v>
      </c>
      <c r="K24" s="42">
        <v>0.65009215442676715</v>
      </c>
      <c r="L24" s="34"/>
      <c r="M24" s="34"/>
      <c r="N24" s="34"/>
      <c r="O24" s="34"/>
      <c r="P24" s="34"/>
      <c r="Q24" s="34"/>
      <c r="R24" s="34"/>
      <c r="S24" s="34"/>
      <c r="U24" s="44"/>
      <c r="V24" s="44"/>
      <c r="W24" s="44"/>
      <c r="X24" s="44"/>
      <c r="Y24" s="44"/>
    </row>
    <row r="25" spans="1:25" s="28" customFormat="1" ht="16.399999999999999" customHeight="1" x14ac:dyDescent="0.25">
      <c r="A25" s="27"/>
      <c r="B25" s="28">
        <v>2034.2015022320802</v>
      </c>
      <c r="C25" s="28">
        <f t="shared" si="1"/>
        <v>805.48924162906746</v>
      </c>
      <c r="D25" s="27">
        <f t="shared" si="2"/>
        <v>2020</v>
      </c>
      <c r="F25" s="35">
        <v>1948.4110266794169</v>
      </c>
      <c r="H25" s="36">
        <v>7.2116978244433444E-2</v>
      </c>
      <c r="I25" s="34">
        <v>0.29396778479037894</v>
      </c>
      <c r="J25" s="37">
        <v>0.47602509705835372</v>
      </c>
      <c r="K25" s="34"/>
      <c r="L25" s="34"/>
      <c r="M25" s="34"/>
      <c r="N25" s="34"/>
      <c r="O25" s="34"/>
      <c r="P25" s="34"/>
      <c r="Q25" s="34"/>
      <c r="R25" s="34"/>
      <c r="S25" s="34"/>
      <c r="U25" s="44"/>
      <c r="V25" s="44"/>
      <c r="W25" s="44"/>
      <c r="X25" s="44"/>
      <c r="Y25" s="44"/>
    </row>
    <row r="26" spans="1:25" s="28" customFormat="1" ht="16.399999999999999" customHeight="1" x14ac:dyDescent="0.25">
      <c r="A26" s="27"/>
      <c r="B26" s="28">
        <v>2201.5648138334486</v>
      </c>
      <c r="C26" s="28">
        <f t="shared" si="1"/>
        <v>1381.4245268993072</v>
      </c>
      <c r="D26" s="27">
        <f t="shared" si="2"/>
        <v>2021</v>
      </c>
      <c r="F26" s="38">
        <v>1978.5656558205822</v>
      </c>
      <c r="H26" s="47">
        <v>7.9261569001683532E-2</v>
      </c>
      <c r="I26" s="42">
        <v>0.30197574465587151</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2034.2180946587414</v>
      </c>
      <c r="C27" s="28">
        <f>+IF(I66="",J66*F27, IF(J66="", I66*F27,(I66+J66)*F27))</f>
        <v>848.22497884396091</v>
      </c>
      <c r="D27" s="27">
        <f t="shared" si="2"/>
        <v>2022</v>
      </c>
      <c r="F27" s="48">
        <v>1135.3090269483707</v>
      </c>
      <c r="H27" s="49">
        <v>9.6150342651502088E-2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1714.6934345512348</v>
      </c>
      <c r="G31" s="17"/>
      <c r="H31" s="30">
        <v>1.6037459805215547E-2</v>
      </c>
      <c r="I31" s="31">
        <v>0.17514518709820201</v>
      </c>
      <c r="J31" s="31">
        <v>0.34086874861795824</v>
      </c>
      <c r="K31" s="31">
        <v>0.42609631995098818</v>
      </c>
      <c r="L31" s="31">
        <v>0.47546050199965395</v>
      </c>
      <c r="M31" s="31">
        <v>0.52431915170365739</v>
      </c>
      <c r="N31" s="31">
        <v>0.56150977638982269</v>
      </c>
      <c r="O31" s="31">
        <v>0.57831490099599259</v>
      </c>
      <c r="P31" s="31">
        <v>0.59341829750943986</v>
      </c>
      <c r="Q31" s="31">
        <v>0.60812397321391598</v>
      </c>
      <c r="R31" s="31">
        <v>0.61726908290453508</v>
      </c>
      <c r="S31" s="31">
        <v>0.62504302161917547</v>
      </c>
      <c r="T31" s="31">
        <v>0.63346934594048399</v>
      </c>
      <c r="U31" s="31">
        <v>0.63369846137973274</v>
      </c>
      <c r="V31" s="59">
        <v>0.6350300464477393</v>
      </c>
      <c r="W31" s="60">
        <v>0.64409305483421553</v>
      </c>
    </row>
    <row r="32" spans="1:25" s="54" customFormat="1" ht="19.399999999999999" customHeight="1" x14ac:dyDescent="0.25">
      <c r="D32" s="27">
        <f>D31+1</f>
        <v>2008</v>
      </c>
      <c r="E32" s="57"/>
      <c r="F32" s="61">
        <v>1547.9626917845524</v>
      </c>
      <c r="G32" s="17"/>
      <c r="H32" s="36">
        <v>1.682538660366029E-2</v>
      </c>
      <c r="I32" s="34">
        <v>0.19369767694480161</v>
      </c>
      <c r="J32" s="34">
        <v>0.39057399617698851</v>
      </c>
      <c r="K32" s="34">
        <v>0.49028289391644164</v>
      </c>
      <c r="L32" s="34">
        <v>0.5689372671078865</v>
      </c>
      <c r="M32" s="34">
        <v>0.61434768606511003</v>
      </c>
      <c r="N32" s="34">
        <v>0.64671873238728717</v>
      </c>
      <c r="O32" s="34">
        <v>0.67565070064957045</v>
      </c>
      <c r="P32" s="34">
        <v>0.701228139260063</v>
      </c>
      <c r="Q32" s="34">
        <v>0.71809792168961273</v>
      </c>
      <c r="R32" s="34">
        <v>0.7255846150103149</v>
      </c>
      <c r="S32" s="34">
        <v>0.73134389493247653</v>
      </c>
      <c r="T32" s="34">
        <v>0.73356844350686923</v>
      </c>
      <c r="U32" s="34">
        <v>0.73307503878901492</v>
      </c>
      <c r="V32" s="37">
        <v>0.73439854245171521</v>
      </c>
    </row>
    <row r="33" spans="1:21" s="54" customFormat="1" ht="16.399999999999999" customHeight="1" x14ac:dyDescent="0.25">
      <c r="D33" s="27">
        <f>D32+1</f>
        <v>2009</v>
      </c>
      <c r="F33" s="62">
        <v>1310.6610578146299</v>
      </c>
      <c r="G33" s="17"/>
      <c r="H33" s="39">
        <v>1.6033726675895289E-2</v>
      </c>
      <c r="I33" s="40">
        <v>0.19955836953505168</v>
      </c>
      <c r="J33" s="40">
        <v>0.34666046726889377</v>
      </c>
      <c r="K33" s="40">
        <v>0.43309957831271079</v>
      </c>
      <c r="L33" s="40">
        <v>0.49267116421985796</v>
      </c>
      <c r="M33" s="40">
        <v>0.52473608857279841</v>
      </c>
      <c r="N33" s="40">
        <v>0.57144595803989839</v>
      </c>
      <c r="O33" s="40">
        <v>0.5857634234851159</v>
      </c>
      <c r="P33" s="40">
        <v>0.59418673297164615</v>
      </c>
      <c r="Q33" s="40">
        <v>0.60337364203644228</v>
      </c>
      <c r="R33" s="40">
        <v>0.61005399610069955</v>
      </c>
      <c r="S33" s="40">
        <v>0.60425289663613524</v>
      </c>
      <c r="T33" s="40">
        <v>0.60989600307735514</v>
      </c>
      <c r="U33" s="41">
        <v>0.60971777231780233</v>
      </c>
    </row>
    <row r="34" spans="1:21" s="54" customFormat="1" ht="16.399999999999999" customHeight="1" x14ac:dyDescent="0.25">
      <c r="D34" s="27">
        <f t="shared" ref="D34:D46" si="3">D33+1</f>
        <v>2010</v>
      </c>
      <c r="F34" s="61">
        <v>1232.4372745072767</v>
      </c>
      <c r="G34" s="17"/>
      <c r="H34" s="36">
        <v>2.4049224933797356E-2</v>
      </c>
      <c r="I34" s="34">
        <v>0.1844122120382678</v>
      </c>
      <c r="J34" s="34">
        <v>0.34290552686724485</v>
      </c>
      <c r="K34" s="34">
        <v>0.4086011282019521</v>
      </c>
      <c r="L34" s="34">
        <v>0.47511210723690617</v>
      </c>
      <c r="M34" s="34">
        <v>0.56871568174168163</v>
      </c>
      <c r="N34" s="34">
        <v>0.59174752746782822</v>
      </c>
      <c r="O34" s="34">
        <v>0.61512103190730094</v>
      </c>
      <c r="P34" s="34">
        <v>0.62800553566623363</v>
      </c>
      <c r="Q34" s="34">
        <v>0.64013784881515967</v>
      </c>
      <c r="R34" s="34">
        <v>0.66868298786038871</v>
      </c>
      <c r="S34" s="34">
        <v>0.6744809068234574</v>
      </c>
      <c r="T34" s="63">
        <v>0.68194745022709835</v>
      </c>
    </row>
    <row r="35" spans="1:21" s="54" customFormat="1" ht="16.399999999999999" customHeight="1" x14ac:dyDescent="0.25">
      <c r="A35" s="27"/>
      <c r="D35" s="27">
        <f t="shared" si="3"/>
        <v>2011</v>
      </c>
      <c r="F35" s="62">
        <v>1317.0774574479358</v>
      </c>
      <c r="G35" s="17"/>
      <c r="H35" s="39">
        <v>2.1460914420071846E-2</v>
      </c>
      <c r="I35" s="40">
        <v>0.20901596927029334</v>
      </c>
      <c r="J35" s="40">
        <v>0.38050318003668138</v>
      </c>
      <c r="K35" s="40">
        <v>0.47805216179116661</v>
      </c>
      <c r="L35" s="40">
        <v>0.53774109289420258</v>
      </c>
      <c r="M35" s="40">
        <v>0.57440864795660851</v>
      </c>
      <c r="N35" s="40">
        <v>0.61076433752793735</v>
      </c>
      <c r="O35" s="40">
        <v>0.63725768691875684</v>
      </c>
      <c r="P35" s="40">
        <v>0.67765634676191022</v>
      </c>
      <c r="Q35" s="40">
        <v>0.70629839803031391</v>
      </c>
      <c r="R35" s="40">
        <v>0.72905811903079032</v>
      </c>
      <c r="S35" s="40">
        <v>0.84386314581557453</v>
      </c>
    </row>
    <row r="36" spans="1:21" s="54" customFormat="1" ht="16.399999999999999" customHeight="1" x14ac:dyDescent="0.25">
      <c r="A36" s="27"/>
      <c r="D36" s="27">
        <f t="shared" si="3"/>
        <v>2012</v>
      </c>
      <c r="F36" s="61">
        <v>1342.5375782358653</v>
      </c>
      <c r="G36" s="17"/>
      <c r="H36" s="36">
        <v>3.7730183743271341E-2</v>
      </c>
      <c r="I36" s="34">
        <v>0.28037101016549337</v>
      </c>
      <c r="J36" s="34">
        <v>0.48332801317437507</v>
      </c>
      <c r="K36" s="34">
        <v>0.56801021374996619</v>
      </c>
      <c r="L36" s="34">
        <v>0.62334660945777942</v>
      </c>
      <c r="M36" s="34">
        <v>0.66910244062239632</v>
      </c>
      <c r="N36" s="34">
        <v>0.7025708984562079</v>
      </c>
      <c r="O36" s="34">
        <v>0.72052446159606132</v>
      </c>
      <c r="P36" s="34">
        <v>0.733110192023957</v>
      </c>
      <c r="Q36" s="34">
        <v>0.74277550782137391</v>
      </c>
      <c r="R36" s="37">
        <v>0.74815739570889661</v>
      </c>
      <c r="S36" s="34" t="s">
        <v>16</v>
      </c>
    </row>
    <row r="37" spans="1:21" s="54" customFormat="1" ht="16.399999999999999" customHeight="1" x14ac:dyDescent="0.25">
      <c r="A37" s="27"/>
      <c r="D37" s="27">
        <f t="shared" si="3"/>
        <v>2013</v>
      </c>
      <c r="F37" s="62">
        <v>1345.2807557628309</v>
      </c>
      <c r="G37" s="17"/>
      <c r="H37" s="39">
        <v>4.4222155385571373E-2</v>
      </c>
      <c r="I37" s="40">
        <v>0.20618448453744184</v>
      </c>
      <c r="J37" s="40">
        <v>0.33875600185675503</v>
      </c>
      <c r="K37" s="40">
        <v>0.45086197179141113</v>
      </c>
      <c r="L37" s="40">
        <v>0.49654033734074304</v>
      </c>
      <c r="M37" s="40">
        <v>0.53684706435635099</v>
      </c>
      <c r="N37" s="40">
        <v>0.57396658045907223</v>
      </c>
      <c r="O37" s="40">
        <v>0.60022634690418475</v>
      </c>
      <c r="P37" s="40">
        <v>0.60804847367875681</v>
      </c>
      <c r="Q37" s="42">
        <v>0.619235459012759</v>
      </c>
      <c r="R37" s="34" t="s">
        <v>16</v>
      </c>
      <c r="S37" s="34" t="s">
        <v>16</v>
      </c>
    </row>
    <row r="38" spans="1:21" s="54" customFormat="1" ht="16.399999999999999" customHeight="1" x14ac:dyDescent="0.25">
      <c r="A38" s="27"/>
      <c r="D38" s="27">
        <f t="shared" si="3"/>
        <v>2014</v>
      </c>
      <c r="F38" s="61">
        <v>1313.8102131623798</v>
      </c>
      <c r="G38" s="17"/>
      <c r="H38" s="36">
        <v>2.306567877710566E-2</v>
      </c>
      <c r="I38" s="34">
        <v>0.19209268956684927</v>
      </c>
      <c r="J38" s="34">
        <v>0.33175816179185658</v>
      </c>
      <c r="K38" s="34">
        <v>0.41880869798590398</v>
      </c>
      <c r="L38" s="34">
        <v>0.48567642609238226</v>
      </c>
      <c r="M38" s="34">
        <v>0.52918399288319906</v>
      </c>
      <c r="N38" s="34">
        <v>0.57810756977565192</v>
      </c>
      <c r="O38" s="34">
        <v>0.59298449054392444</v>
      </c>
      <c r="P38" s="37">
        <v>0.6047391033641053</v>
      </c>
      <c r="Q38" s="34" t="s">
        <v>16</v>
      </c>
      <c r="R38" s="34" t="s">
        <v>16</v>
      </c>
      <c r="S38" s="34" t="s">
        <v>16</v>
      </c>
    </row>
    <row r="39" spans="1:21" s="54" customFormat="1" ht="16.399999999999999" customHeight="1" x14ac:dyDescent="0.25">
      <c r="A39" s="27"/>
      <c r="D39" s="27">
        <f t="shared" si="3"/>
        <v>2015</v>
      </c>
      <c r="F39" s="62">
        <v>1384.2651257426362</v>
      </c>
      <c r="G39" s="17"/>
      <c r="H39" s="39">
        <v>2.1771383645046844E-2</v>
      </c>
      <c r="I39" s="40">
        <v>0.14941020056967064</v>
      </c>
      <c r="J39" s="40">
        <v>0.39381035462461322</v>
      </c>
      <c r="K39" s="40">
        <v>0.53829079091800458</v>
      </c>
      <c r="L39" s="40">
        <v>0.63443315801275979</v>
      </c>
      <c r="M39" s="40">
        <v>0.68992523297472708</v>
      </c>
      <c r="N39" s="40">
        <v>0.72792393992386972</v>
      </c>
      <c r="O39" s="42">
        <v>0.75537710613797548</v>
      </c>
      <c r="P39" s="34" t="s">
        <v>16</v>
      </c>
      <c r="Q39" s="34" t="s">
        <v>16</v>
      </c>
      <c r="R39" s="34" t="s">
        <v>16</v>
      </c>
      <c r="S39" s="34" t="s">
        <v>16</v>
      </c>
    </row>
    <row r="40" spans="1:21" s="54" customFormat="1" ht="16.399999999999999" customHeight="1" x14ac:dyDescent="0.25">
      <c r="A40" s="27"/>
      <c r="D40" s="27">
        <f t="shared" si="3"/>
        <v>2016</v>
      </c>
      <c r="F40" s="61">
        <v>1374.0039718018165</v>
      </c>
      <c r="G40" s="17"/>
      <c r="H40" s="36">
        <v>1.7004496414397399E-2</v>
      </c>
      <c r="I40" s="34">
        <v>0.1782370642891396</v>
      </c>
      <c r="J40" s="34">
        <v>0.35915605780562843</v>
      </c>
      <c r="K40" s="64">
        <v>0.48775250145835103</v>
      </c>
      <c r="L40" s="34">
        <v>0.5684347083488227</v>
      </c>
      <c r="M40" s="34">
        <v>0.61027318898570937</v>
      </c>
      <c r="N40" s="37">
        <v>0.64511539030647114</v>
      </c>
      <c r="O40" s="34" t="s">
        <v>16</v>
      </c>
      <c r="P40" s="34" t="s">
        <v>16</v>
      </c>
      <c r="Q40" s="34" t="s">
        <v>16</v>
      </c>
      <c r="R40" s="34" t="s">
        <v>16</v>
      </c>
      <c r="S40" s="34" t="s">
        <v>16</v>
      </c>
    </row>
    <row r="41" spans="1:21" s="54" customFormat="1" ht="15.65" customHeight="1" x14ac:dyDescent="0.25">
      <c r="A41" s="27"/>
      <c r="D41" s="27">
        <f t="shared" si="3"/>
        <v>2017</v>
      </c>
      <c r="F41" s="62">
        <v>1334.6252128239703</v>
      </c>
      <c r="G41" s="17"/>
      <c r="H41" s="39">
        <v>2.7486448935772158E-2</v>
      </c>
      <c r="I41" s="40">
        <v>0.21616028893185801</v>
      </c>
      <c r="J41" s="40">
        <v>0.42203957413754856</v>
      </c>
      <c r="K41" s="40">
        <v>0.56356089152200317</v>
      </c>
      <c r="L41" s="40">
        <v>0.62808906494902184</v>
      </c>
      <c r="M41" s="42">
        <v>0.69403629632661279</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1503.7375713200845</v>
      </c>
      <c r="G42" s="17"/>
      <c r="H42" s="66">
        <v>1.5464152061814521E-2</v>
      </c>
      <c r="I42" s="34">
        <v>0.25290392847391735</v>
      </c>
      <c r="J42" s="34">
        <v>0.47851121700700855</v>
      </c>
      <c r="K42" s="34">
        <v>0.59204318174079196</v>
      </c>
      <c r="L42" s="37">
        <v>0.69307366710347418</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1892.4976470159036</v>
      </c>
      <c r="G43" s="17"/>
      <c r="H43" s="40">
        <v>2.5008147674552832E-2</v>
      </c>
      <c r="I43" s="40">
        <v>0.1988178975837667</v>
      </c>
      <c r="J43" s="40">
        <v>0.35684647138952186</v>
      </c>
      <c r="K43" s="40">
        <v>0.45883079100357538</v>
      </c>
      <c r="L43" s="34"/>
      <c r="M43" s="34"/>
      <c r="N43" s="34"/>
      <c r="O43" s="34"/>
      <c r="P43" s="34"/>
      <c r="Q43" s="34"/>
      <c r="R43" s="34"/>
      <c r="S43" s="34"/>
    </row>
    <row r="44" spans="1:21" s="54" customFormat="1" ht="18.649999999999999" customHeight="1" x14ac:dyDescent="0.25">
      <c r="A44" s="27"/>
      <c r="D44" s="27">
        <f t="shared" si="3"/>
        <v>2020</v>
      </c>
      <c r="E44" s="65"/>
      <c r="F44" s="61">
        <v>1948.4110266794169</v>
      </c>
      <c r="G44" s="17"/>
      <c r="H44" s="67">
        <v>2.3031934040851854E-2</v>
      </c>
      <c r="I44" s="34">
        <v>0.15216797977295518</v>
      </c>
      <c r="J44" s="37">
        <v>0.29867379291271845</v>
      </c>
      <c r="K44" s="34"/>
      <c r="L44" s="34"/>
      <c r="M44" s="34"/>
      <c r="N44" s="34"/>
      <c r="O44" s="34"/>
      <c r="P44" s="34"/>
      <c r="Q44" s="34"/>
      <c r="R44" s="34"/>
      <c r="S44" s="34"/>
    </row>
    <row r="45" spans="1:21" s="54" customFormat="1" ht="18.649999999999999" customHeight="1" x14ac:dyDescent="0.25">
      <c r="A45" s="27"/>
      <c r="D45" s="27">
        <f t="shared" si="3"/>
        <v>2021</v>
      </c>
      <c r="E45" s="65"/>
      <c r="F45" s="62">
        <v>1978.5656558205822</v>
      </c>
      <c r="G45" s="17"/>
      <c r="H45" s="47">
        <v>2.1758054338174251E-2</v>
      </c>
      <c r="I45" s="42">
        <v>0.13098897675934745</v>
      </c>
      <c r="J45" s="34"/>
      <c r="K45" s="34"/>
      <c r="L45" s="34"/>
      <c r="M45" s="34"/>
      <c r="N45" s="34"/>
      <c r="O45" s="34"/>
      <c r="P45" s="34"/>
      <c r="Q45" s="34"/>
      <c r="R45" s="34"/>
      <c r="S45" s="34"/>
    </row>
    <row r="46" spans="1:21" s="54" customFormat="1" ht="18.649999999999999" customHeight="1" x14ac:dyDescent="0.25">
      <c r="A46" s="27"/>
      <c r="D46" s="27">
        <f t="shared" si="3"/>
        <v>2022</v>
      </c>
      <c r="E46" s="65"/>
      <c r="F46" s="68">
        <v>1135.3090269483707</v>
      </c>
      <c r="G46" s="17"/>
      <c r="H46" s="69">
        <v>2.5566655282695319E-2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0.65947680920782747</v>
      </c>
      <c r="H51" s="74">
        <v>0.64409305483421553</v>
      </c>
      <c r="I51" s="74">
        <v>1.6281896847168187E-2</v>
      </c>
      <c r="J51" s="74">
        <v>-8.9814247355633205E-4</v>
      </c>
      <c r="K51" s="34"/>
      <c r="L51" s="34"/>
      <c r="M51" s="34"/>
      <c r="N51" s="34"/>
      <c r="O51" s="34"/>
      <c r="P51" s="34"/>
      <c r="Q51" s="34"/>
    </row>
    <row r="52" spans="1:19" s="28" customFormat="1" ht="16.399999999999999" customHeight="1" x14ac:dyDescent="0.25">
      <c r="A52" s="27"/>
      <c r="D52" s="55">
        <f>D51+1</f>
        <v>2008</v>
      </c>
      <c r="F52" s="75">
        <v>0.76105909443533393</v>
      </c>
      <c r="H52" s="76">
        <v>0.73439854245171587</v>
      </c>
      <c r="I52" s="76">
        <v>2.6009229860355212E-2</v>
      </c>
      <c r="J52" s="76">
        <v>6.5132212326281561E-4</v>
      </c>
      <c r="K52" s="34"/>
      <c r="L52" s="34"/>
      <c r="M52" s="34"/>
      <c r="N52" s="34"/>
      <c r="O52" s="34"/>
      <c r="P52" s="34"/>
      <c r="Q52" s="34"/>
    </row>
    <row r="53" spans="1:19" s="28" customFormat="1" ht="16.399999999999999" customHeight="1" x14ac:dyDescent="0.25">
      <c r="A53" s="27"/>
      <c r="D53" s="55">
        <f>D52+1</f>
        <v>2009</v>
      </c>
      <c r="F53" s="77">
        <v>0.6317769892888252</v>
      </c>
      <c r="H53" s="78">
        <v>0.60971777231780322</v>
      </c>
      <c r="I53" s="78">
        <v>2.0205074889935587E-2</v>
      </c>
      <c r="J53" s="78">
        <v>1.8541420810863796E-3</v>
      </c>
      <c r="K53" s="34"/>
      <c r="L53" s="34"/>
      <c r="M53" s="34"/>
      <c r="N53" s="34"/>
      <c r="O53" s="34"/>
      <c r="P53" s="34"/>
      <c r="Q53" s="34"/>
    </row>
    <row r="54" spans="1:19" s="28" customFormat="1" ht="16.399999999999999" customHeight="1" x14ac:dyDescent="0.25">
      <c r="A54" s="27"/>
      <c r="D54" s="55">
        <f t="shared" ref="D54:D61" si="4">D53+1</f>
        <v>2010</v>
      </c>
      <c r="F54" s="75">
        <v>0.71383351692000452</v>
      </c>
      <c r="H54" s="76">
        <v>0.68194745022709802</v>
      </c>
      <c r="I54" s="76">
        <v>4.6644529332564875E-2</v>
      </c>
      <c r="J54" s="76">
        <v>-1.475846263965839E-2</v>
      </c>
      <c r="K54" s="34"/>
      <c r="L54" s="34"/>
      <c r="M54" s="34"/>
      <c r="N54" s="34"/>
      <c r="O54" s="34"/>
      <c r="P54" s="34"/>
      <c r="Q54" s="34"/>
    </row>
    <row r="55" spans="1:19" s="28" customFormat="1" ht="16.399999999999999" customHeight="1" x14ac:dyDescent="0.25">
      <c r="A55" s="27"/>
      <c r="D55" s="55">
        <f t="shared" si="4"/>
        <v>2011</v>
      </c>
      <c r="F55" s="77">
        <v>0.88506770736366969</v>
      </c>
      <c r="H55" s="78">
        <v>0.84386314581557365</v>
      </c>
      <c r="I55" s="78">
        <v>4.0409334778562199E-2</v>
      </c>
      <c r="J55" s="78">
        <v>7.9522676953376972E-4</v>
      </c>
      <c r="K55" s="34"/>
      <c r="L55" s="34"/>
      <c r="M55" s="34"/>
      <c r="N55" s="34"/>
      <c r="O55" s="34"/>
      <c r="P55" s="34"/>
      <c r="Q55" s="34"/>
    </row>
    <row r="56" spans="1:19" s="28" customFormat="1" ht="16.399999999999999" customHeight="1" x14ac:dyDescent="0.25">
      <c r="A56" s="27"/>
      <c r="D56" s="55">
        <f t="shared" si="4"/>
        <v>2012</v>
      </c>
      <c r="F56" s="75">
        <v>0.78535561275516952</v>
      </c>
      <c r="H56" s="76">
        <v>0.74815739570889672</v>
      </c>
      <c r="I56" s="76">
        <v>2.9261970310379932E-2</v>
      </c>
      <c r="J56" s="76">
        <v>7.936246735892858E-3</v>
      </c>
      <c r="K56" s="34"/>
      <c r="L56" s="34"/>
      <c r="M56" s="34"/>
      <c r="N56" s="34"/>
      <c r="O56" s="34"/>
      <c r="P56" s="34"/>
      <c r="Q56" s="34"/>
    </row>
    <row r="57" spans="1:19" s="28" customFormat="1" ht="16.399999999999999" customHeight="1" x14ac:dyDescent="0.25">
      <c r="A57" s="27"/>
      <c r="D57" s="55">
        <f t="shared" si="4"/>
        <v>2013</v>
      </c>
      <c r="F57" s="77">
        <v>0.68893147973278623</v>
      </c>
      <c r="H57" s="78">
        <v>0.61923545901275889</v>
      </c>
      <c r="I57" s="78">
        <v>6.2189270348083421E-2</v>
      </c>
      <c r="J57" s="78">
        <v>7.5067503719439673E-3</v>
      </c>
      <c r="K57" s="34"/>
      <c r="L57" s="34"/>
      <c r="M57" s="34"/>
      <c r="N57" s="34"/>
      <c r="O57" s="34"/>
      <c r="P57" s="34"/>
      <c r="Q57" s="34"/>
    </row>
    <row r="58" spans="1:19" s="28" customFormat="1" ht="16.399999999999999" customHeight="1" x14ac:dyDescent="0.25">
      <c r="A58" s="27"/>
      <c r="D58" s="55">
        <f t="shared" si="4"/>
        <v>2014</v>
      </c>
      <c r="F58" s="75">
        <v>0.67519744710544327</v>
      </c>
      <c r="H58" s="76">
        <v>0.60473910336410552</v>
      </c>
      <c r="I58" s="76">
        <v>5.7071259553232785E-2</v>
      </c>
      <c r="J58" s="76">
        <v>1.3387084188104973E-2</v>
      </c>
      <c r="K58" s="34"/>
      <c r="L58" s="34"/>
      <c r="M58" s="34"/>
      <c r="N58" s="34"/>
      <c r="O58" s="34"/>
      <c r="P58" s="34"/>
      <c r="Q58" s="34"/>
    </row>
    <row r="59" spans="1:19" s="28" customFormat="1" ht="16.399999999999999" customHeight="1" x14ac:dyDescent="0.25">
      <c r="A59" s="27"/>
      <c r="D59" s="55">
        <f t="shared" si="4"/>
        <v>2015</v>
      </c>
      <c r="F59" s="77">
        <v>0.85161902451157068</v>
      </c>
      <c r="H59" s="78">
        <v>0.7553771061379756</v>
      </c>
      <c r="I59" s="78">
        <v>7.6408053253882849E-2</v>
      </c>
      <c r="J59" s="78">
        <v>1.9833865119712211E-2</v>
      </c>
    </row>
    <row r="60" spans="1:19" s="28" customFormat="1" ht="16.399999999999999" customHeight="1" x14ac:dyDescent="0.25">
      <c r="A60" s="54"/>
      <c r="D60" s="55">
        <f t="shared" si="4"/>
        <v>2016</v>
      </c>
      <c r="F60" s="75">
        <v>0.77527282233540395</v>
      </c>
      <c r="H60" s="76">
        <v>0.64511539030647203</v>
      </c>
      <c r="I60" s="76">
        <v>9.898025738223408E-2</v>
      </c>
      <c r="J60" s="76">
        <v>3.1177174646697801E-2</v>
      </c>
    </row>
    <row r="61" spans="1:19" s="28" customFormat="1" ht="15.65" customHeight="1" x14ac:dyDescent="0.25">
      <c r="D61" s="55">
        <f t="shared" si="4"/>
        <v>2017</v>
      </c>
      <c r="F61" s="77">
        <v>0.88756448163057367</v>
      </c>
      <c r="H61" s="78">
        <v>0.69403629632661246</v>
      </c>
      <c r="I61" s="78">
        <v>0.12895581039619622</v>
      </c>
      <c r="J61" s="78">
        <v>6.4572374907764907E-2</v>
      </c>
    </row>
    <row r="62" spans="1:19" s="28" customFormat="1" ht="18.649999999999999" customHeight="1" x14ac:dyDescent="0.25">
      <c r="D62" s="27">
        <f>D61+1</f>
        <v>2018</v>
      </c>
      <c r="F62" s="75">
        <v>1.1080254979961597</v>
      </c>
      <c r="H62" s="76">
        <v>0.69307366710347429</v>
      </c>
      <c r="I62" s="76">
        <v>0.30543050029278229</v>
      </c>
      <c r="J62" s="76">
        <v>0.10952133059990317</v>
      </c>
    </row>
    <row r="63" spans="1:19" s="28" customFormat="1" ht="18.649999999999999" customHeight="1" x14ac:dyDescent="0.25">
      <c r="D63" s="27">
        <f>D62+1</f>
        <v>2019</v>
      </c>
      <c r="F63" s="77">
        <v>0.79506612197116711</v>
      </c>
      <c r="H63" s="78">
        <v>0.45883079100357554</v>
      </c>
      <c r="I63" s="78">
        <v>0.19126136342319178</v>
      </c>
      <c r="J63" s="78">
        <v>0.14497396754439984</v>
      </c>
    </row>
    <row r="64" spans="1:19" s="28" customFormat="1" ht="18.649999999999999" customHeight="1" x14ac:dyDescent="0.25">
      <c r="D64" s="27">
        <f t="shared" ref="D64:D65" si="5">D63+1</f>
        <v>2020</v>
      </c>
      <c r="F64" s="75">
        <v>0.71208206796329854</v>
      </c>
      <c r="H64" s="76">
        <v>0.29867379291271834</v>
      </c>
      <c r="I64" s="76">
        <v>0.17735130414563549</v>
      </c>
      <c r="J64" s="76">
        <v>0.23605697090494462</v>
      </c>
    </row>
    <row r="65" spans="1:10" s="28" customFormat="1" ht="18.649999999999999" customHeight="1" x14ac:dyDescent="0.25">
      <c r="D65" s="27">
        <f t="shared" si="5"/>
        <v>2021</v>
      </c>
      <c r="F65" s="77">
        <v>0.82918391551986126</v>
      </c>
      <c r="H65" s="78">
        <v>0.13098897675934745</v>
      </c>
      <c r="I65" s="78">
        <v>0.17098676789652409</v>
      </c>
      <c r="J65" s="78">
        <v>0.52720817086398974</v>
      </c>
    </row>
    <row r="66" spans="1:10" s="28" customFormat="1" ht="18.649999999999999" customHeight="1" x14ac:dyDescent="0.25">
      <c r="D66" s="27">
        <f>D65+1</f>
        <v>2022</v>
      </c>
      <c r="F66" s="79">
        <v>0.77269801662131599</v>
      </c>
      <c r="H66" s="80">
        <v>2.5566655282695323E-2</v>
      </c>
      <c r="I66" s="80">
        <v>7.0583687368806797E-2</v>
      </c>
      <c r="J66" s="80">
        <v>0.67654767396981375</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21</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EB5E5-229D-464B-9FEE-B3BD9CDB75D2}">
  <sheetPr codeName="WTemplate21">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38</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Corporate Solutions</v>
      </c>
      <c r="H5" s="10"/>
      <c r="I5" s="10"/>
      <c r="J5" s="11"/>
      <c r="K5" s="12"/>
      <c r="L5" s="13"/>
      <c r="M5" s="12"/>
      <c r="N5" s="12"/>
      <c r="O5" s="10"/>
      <c r="P5" s="10"/>
      <c r="Q5" s="10"/>
      <c r="R5" s="10"/>
      <c r="S5" s="10"/>
      <c r="T5" s="10"/>
      <c r="Z5" s="14" t="str">
        <f>B1</f>
        <v>Specialty Corporate Solutions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402.76868123162961</v>
      </c>
      <c r="C12" s="28">
        <f>+IF(I51="",J51*F12, IF(J51="", I51*F12,(I51+J51)*F12))</f>
        <v>0.4238138771699832</v>
      </c>
      <c r="D12" s="27">
        <v>2007</v>
      </c>
      <c r="F12" s="29">
        <v>402.76868133944402</v>
      </c>
      <c r="H12" s="30">
        <v>0.10038985774352578</v>
      </c>
      <c r="I12" s="31">
        <v>0.33445438557425489</v>
      </c>
      <c r="J12" s="31">
        <v>0.40133312384424852</v>
      </c>
      <c r="K12" s="31">
        <v>0.43107941053456128</v>
      </c>
      <c r="L12" s="31">
        <v>0.45577099820658151</v>
      </c>
      <c r="M12" s="31">
        <v>0.47693450147788519</v>
      </c>
      <c r="N12" s="31">
        <v>0.48469276830143931</v>
      </c>
      <c r="O12" s="31">
        <v>0.52069779846888742</v>
      </c>
      <c r="P12" s="31">
        <v>0.56060738126794785</v>
      </c>
      <c r="Q12" s="31">
        <v>0.60734147767299984</v>
      </c>
      <c r="R12" s="31">
        <v>0.60564100782839325</v>
      </c>
      <c r="S12" s="32">
        <v>0.60472332897379855</v>
      </c>
      <c r="T12" s="32">
        <v>0.6124155881467509</v>
      </c>
      <c r="U12" s="32">
        <v>0.61091172374774583</v>
      </c>
      <c r="V12" s="32">
        <v>0.60824335722839951</v>
      </c>
      <c r="W12" s="33">
        <v>0.60824665516285026</v>
      </c>
      <c r="X12" s="34"/>
      <c r="Y12" s="34"/>
    </row>
    <row r="13" spans="1:42" s="28" customFormat="1" ht="16.399999999999999" customHeight="1" x14ac:dyDescent="0.25">
      <c r="A13" s="27"/>
      <c r="B13" s="28">
        <v>380.42479677532555</v>
      </c>
      <c r="C13" s="28">
        <f t="shared" ref="C13:C26" si="1">+IF(I52="",J52*F13, IF(J52="", I52*F13,(I52+J52)*F13))</f>
        <v>2.1563400672470312</v>
      </c>
      <c r="D13" s="27">
        <f>D12+1</f>
        <v>2008</v>
      </c>
      <c r="F13" s="35">
        <v>380.38675863905155</v>
      </c>
      <c r="H13" s="36">
        <v>0.44635279156185892</v>
      </c>
      <c r="I13" s="34">
        <v>1.1190856006748731</v>
      </c>
      <c r="J13" s="34">
        <v>1.3049440388561211</v>
      </c>
      <c r="K13" s="34">
        <v>1.467466519439943</v>
      </c>
      <c r="L13" s="34">
        <v>1.4459470562836678</v>
      </c>
      <c r="M13" s="34">
        <v>1.4161985874212333</v>
      </c>
      <c r="N13" s="34">
        <v>1.4120341978940956</v>
      </c>
      <c r="O13" s="34">
        <v>1.3704605387377446</v>
      </c>
      <c r="P13" s="34">
        <v>1.344175758421027</v>
      </c>
      <c r="Q13" s="34">
        <v>1.3487307035582901</v>
      </c>
      <c r="R13" s="34">
        <v>1.3359041144037254</v>
      </c>
      <c r="S13" s="34">
        <v>1.3344778890993303</v>
      </c>
      <c r="T13" s="34">
        <v>1.332763551624679</v>
      </c>
      <c r="U13" s="34">
        <v>1.3329122609319721</v>
      </c>
      <c r="V13" s="37">
        <v>1.3322056122181183</v>
      </c>
      <c r="W13" s="34"/>
      <c r="X13" s="34"/>
      <c r="Y13" s="34"/>
    </row>
    <row r="14" spans="1:42" s="28" customFormat="1" ht="16.399999999999999" customHeight="1" x14ac:dyDescent="0.25">
      <c r="A14" s="27"/>
      <c r="B14" s="28">
        <v>381.5583685453434</v>
      </c>
      <c r="C14" s="28">
        <f t="shared" si="1"/>
        <v>0.60446698023137713</v>
      </c>
      <c r="D14" s="27">
        <f>D13+1</f>
        <v>2009</v>
      </c>
      <c r="F14" s="38">
        <v>381.55836860747621</v>
      </c>
      <c r="H14" s="39">
        <v>4.8723284254101537E-2</v>
      </c>
      <c r="I14" s="40">
        <v>0.24305600089719953</v>
      </c>
      <c r="J14" s="40">
        <v>0.32807461986192837</v>
      </c>
      <c r="K14" s="40">
        <v>0.34669499898691875</v>
      </c>
      <c r="L14" s="40">
        <v>0.35682698016135511</v>
      </c>
      <c r="M14" s="40">
        <v>0.35118275431140178</v>
      </c>
      <c r="N14" s="40">
        <v>0.35328872767616804</v>
      </c>
      <c r="O14" s="40">
        <v>0.35143076811721113</v>
      </c>
      <c r="P14" s="40">
        <v>0.35049303175801894</v>
      </c>
      <c r="Q14" s="40">
        <v>0.35021203536879575</v>
      </c>
      <c r="R14" s="40">
        <v>0.34838816000374245</v>
      </c>
      <c r="S14" s="40">
        <v>0.34902659339296521</v>
      </c>
      <c r="T14" s="40">
        <v>0.34900800808204607</v>
      </c>
      <c r="U14" s="41">
        <v>0.3496682827436558</v>
      </c>
      <c r="V14" s="34"/>
      <c r="W14" s="34"/>
      <c r="X14" s="34"/>
      <c r="Y14" s="34"/>
    </row>
    <row r="15" spans="1:42" s="28" customFormat="1" ht="16.399999999999999" customHeight="1" x14ac:dyDescent="0.25">
      <c r="A15" s="27"/>
      <c r="B15" s="28">
        <v>389.78610725360193</v>
      </c>
      <c r="C15" s="28">
        <f t="shared" si="1"/>
        <v>3.1821716329055075E-2</v>
      </c>
      <c r="D15" s="27">
        <f t="shared" ref="D15:D27" si="2">D14+1</f>
        <v>2010</v>
      </c>
      <c r="F15" s="35">
        <v>389.73007569062031</v>
      </c>
      <c r="H15" s="36">
        <v>6.4142551146875393E-2</v>
      </c>
      <c r="I15" s="34">
        <v>0.32930845651280577</v>
      </c>
      <c r="J15" s="34">
        <v>0.48278240083838669</v>
      </c>
      <c r="K15" s="34">
        <v>0.50084509966688673</v>
      </c>
      <c r="L15" s="34">
        <v>0.50296694338831149</v>
      </c>
      <c r="M15" s="34">
        <v>0.49622184120665119</v>
      </c>
      <c r="N15" s="34">
        <v>0.61658384986073766</v>
      </c>
      <c r="O15" s="34">
        <v>0.61288439801269934</v>
      </c>
      <c r="P15" s="34">
        <v>0.61425550693265552</v>
      </c>
      <c r="Q15" s="34">
        <v>0.6090764003075354</v>
      </c>
      <c r="R15" s="34">
        <v>0.60815885272530956</v>
      </c>
      <c r="S15" s="34">
        <v>0.60809525422152233</v>
      </c>
      <c r="T15" s="37">
        <v>0.60693780188436464</v>
      </c>
      <c r="U15" s="34"/>
      <c r="V15" s="34"/>
      <c r="W15" s="34"/>
      <c r="X15" s="34"/>
      <c r="Y15" s="34"/>
    </row>
    <row r="16" spans="1:42" s="28" customFormat="1" ht="16.399999999999999" customHeight="1" x14ac:dyDescent="0.25">
      <c r="A16" s="27"/>
      <c r="B16" s="28">
        <v>355.41412292480817</v>
      </c>
      <c r="C16" s="28">
        <f t="shared" si="1"/>
        <v>1.5756379241878253</v>
      </c>
      <c r="D16" s="27">
        <f t="shared" si="2"/>
        <v>2011</v>
      </c>
      <c r="F16" s="38">
        <v>355.11864786171191</v>
      </c>
      <c r="H16" s="39">
        <v>0.10432973239188169</v>
      </c>
      <c r="I16" s="40">
        <v>0.4281234699037163</v>
      </c>
      <c r="J16" s="40">
        <v>0.49706621896156189</v>
      </c>
      <c r="K16" s="40">
        <v>0.72964728445522686</v>
      </c>
      <c r="L16" s="40">
        <v>0.74825391895145965</v>
      </c>
      <c r="M16" s="40">
        <v>0.781996805885949</v>
      </c>
      <c r="N16" s="40">
        <v>0.79376767176385898</v>
      </c>
      <c r="O16" s="40">
        <v>0.78916349149827192</v>
      </c>
      <c r="P16" s="40">
        <v>0.78444019624990613</v>
      </c>
      <c r="Q16" s="40">
        <v>0.788499748561448</v>
      </c>
      <c r="R16" s="40">
        <v>0.78563332003457176</v>
      </c>
      <c r="S16" s="42">
        <v>0.78626839965075401</v>
      </c>
      <c r="T16" s="34"/>
      <c r="U16" s="34"/>
      <c r="V16" s="34"/>
      <c r="W16" s="34"/>
      <c r="X16" s="34"/>
      <c r="Y16" s="34"/>
    </row>
    <row r="17" spans="1:25" s="28" customFormat="1" ht="16.399999999999999" customHeight="1" x14ac:dyDescent="0.25">
      <c r="A17" s="27"/>
      <c r="B17" s="28">
        <v>491.86634574973925</v>
      </c>
      <c r="C17" s="28">
        <f t="shared" si="1"/>
        <v>34.505058152030081</v>
      </c>
      <c r="D17" s="27">
        <f t="shared" si="2"/>
        <v>2012</v>
      </c>
      <c r="F17" s="35">
        <v>491.53506057024691</v>
      </c>
      <c r="H17" s="36">
        <v>7.0737455332352039E-2</v>
      </c>
      <c r="I17" s="34">
        <v>0.36303216231997426</v>
      </c>
      <c r="J17" s="34">
        <v>0.49716628712020383</v>
      </c>
      <c r="K17" s="34">
        <v>0.54474760753261309</v>
      </c>
      <c r="L17" s="34">
        <v>0.55182544791715149</v>
      </c>
      <c r="M17" s="34">
        <v>0.58436852656253657</v>
      </c>
      <c r="N17" s="34">
        <v>0.62253884611119314</v>
      </c>
      <c r="O17" s="34">
        <v>0.67195772330242953</v>
      </c>
      <c r="P17" s="34">
        <v>0.66109549372441145</v>
      </c>
      <c r="Q17" s="34">
        <v>0.66545689562865251</v>
      </c>
      <c r="R17" s="37">
        <v>0.65658803103922148</v>
      </c>
      <c r="S17" s="34" t="s">
        <v>16</v>
      </c>
      <c r="T17" s="34"/>
      <c r="U17" s="34"/>
      <c r="V17" s="34"/>
      <c r="W17" s="34"/>
      <c r="X17" s="34"/>
      <c r="Y17" s="34"/>
    </row>
    <row r="18" spans="1:25" s="28" customFormat="1" ht="16.399999999999999" customHeight="1" x14ac:dyDescent="0.25">
      <c r="A18" s="27"/>
      <c r="B18" s="28">
        <v>477.61743187589877</v>
      </c>
      <c r="C18" s="28">
        <f t="shared" si="1"/>
        <v>10.440753004437973</v>
      </c>
      <c r="D18" s="27">
        <f t="shared" si="2"/>
        <v>2013</v>
      </c>
      <c r="F18" s="38">
        <v>476.01202900838842</v>
      </c>
      <c r="H18" s="39">
        <v>0.13202412245534487</v>
      </c>
      <c r="I18" s="40">
        <v>0.4514057540635189</v>
      </c>
      <c r="J18" s="40">
        <v>0.55368228330346425</v>
      </c>
      <c r="K18" s="40">
        <v>0.57885186588864701</v>
      </c>
      <c r="L18" s="40">
        <v>0.63741782909178435</v>
      </c>
      <c r="M18" s="40">
        <v>0.63379409466273318</v>
      </c>
      <c r="N18" s="40">
        <v>0.6308218184089367</v>
      </c>
      <c r="O18" s="40">
        <v>0.63814985811686098</v>
      </c>
      <c r="P18" s="40">
        <v>0.64300584231458324</v>
      </c>
      <c r="Q18" s="42">
        <v>0.64003201256911058</v>
      </c>
      <c r="R18" s="34" t="s">
        <v>16</v>
      </c>
      <c r="S18" s="34" t="s">
        <v>16</v>
      </c>
      <c r="T18" s="34"/>
      <c r="U18" s="34"/>
      <c r="V18" s="34"/>
      <c r="W18" s="34"/>
      <c r="X18" s="34"/>
      <c r="Y18" s="34"/>
    </row>
    <row r="19" spans="1:25" s="28" customFormat="1" ht="16.399999999999999" customHeight="1" x14ac:dyDescent="0.25">
      <c r="A19" s="27"/>
      <c r="B19" s="28">
        <v>570.35770882445956</v>
      </c>
      <c r="C19" s="28">
        <f t="shared" si="1"/>
        <v>23.70458597328825</v>
      </c>
      <c r="D19" s="27">
        <f t="shared" si="2"/>
        <v>2014</v>
      </c>
      <c r="F19" s="35">
        <v>567.59742113018115</v>
      </c>
      <c r="H19" s="36">
        <v>8.3777046982153908E-2</v>
      </c>
      <c r="I19" s="34">
        <v>0.43942189076004745</v>
      </c>
      <c r="J19" s="34">
        <v>0.52315992695272351</v>
      </c>
      <c r="K19" s="34">
        <v>0.56653652380693675</v>
      </c>
      <c r="L19" s="34">
        <v>0.62674252296697419</v>
      </c>
      <c r="M19" s="34">
        <v>0.67873519255562065</v>
      </c>
      <c r="N19" s="34">
        <v>0.68348615146787739</v>
      </c>
      <c r="O19" s="34">
        <v>0.68883048440622408</v>
      </c>
      <c r="P19" s="37">
        <v>0.68756096082136298</v>
      </c>
      <c r="Q19" s="34" t="s">
        <v>16</v>
      </c>
      <c r="R19" s="34" t="s">
        <v>16</v>
      </c>
      <c r="S19" s="34" t="s">
        <v>16</v>
      </c>
      <c r="T19" s="34"/>
      <c r="U19" s="34"/>
      <c r="V19" s="34"/>
      <c r="W19" s="34"/>
      <c r="X19" s="34"/>
      <c r="Y19" s="34"/>
    </row>
    <row r="20" spans="1:25" s="28" customFormat="1" ht="16.399999999999999" customHeight="1" x14ac:dyDescent="0.25">
      <c r="A20" s="27"/>
      <c r="B20" s="28">
        <v>560.90861858931351</v>
      </c>
      <c r="C20" s="28">
        <f t="shared" si="1"/>
        <v>23.205035155720456</v>
      </c>
      <c r="D20" s="27">
        <f t="shared" si="2"/>
        <v>2015</v>
      </c>
      <c r="F20" s="38">
        <v>558.14005947395935</v>
      </c>
      <c r="H20" s="39">
        <v>0.14405997575215623</v>
      </c>
      <c r="I20" s="40">
        <v>0.56716347991824079</v>
      </c>
      <c r="J20" s="40">
        <v>0.67968874202821272</v>
      </c>
      <c r="K20" s="40">
        <v>0.81929882167227241</v>
      </c>
      <c r="L20" s="40">
        <v>0.86402154481754945</v>
      </c>
      <c r="M20" s="40">
        <v>0.86925824155332854</v>
      </c>
      <c r="N20" s="40">
        <v>0.87474802296174992</v>
      </c>
      <c r="O20" s="42">
        <v>0.87434157847448091</v>
      </c>
      <c r="P20" s="34" t="s">
        <v>16</v>
      </c>
      <c r="Q20" s="34" t="s">
        <v>16</v>
      </c>
      <c r="R20" s="34" t="s">
        <v>16</v>
      </c>
      <c r="S20" s="34" t="s">
        <v>16</v>
      </c>
      <c r="T20" s="34"/>
      <c r="U20" s="34"/>
      <c r="V20" s="34"/>
      <c r="W20" s="34"/>
      <c r="X20" s="34"/>
      <c r="Y20" s="34"/>
    </row>
    <row r="21" spans="1:25" s="28" customFormat="1" ht="16.399999999999999" customHeight="1" x14ac:dyDescent="0.25">
      <c r="A21" s="27"/>
      <c r="B21" s="28">
        <v>569.30620368238533</v>
      </c>
      <c r="C21" s="28">
        <f t="shared" si="1"/>
        <v>49.629365923762364</v>
      </c>
      <c r="D21" s="27">
        <f t="shared" si="2"/>
        <v>2016</v>
      </c>
      <c r="F21" s="35">
        <v>562.76560159239136</v>
      </c>
      <c r="H21" s="36">
        <v>0.10154053621851075</v>
      </c>
      <c r="I21" s="34">
        <v>0.45667362982927084</v>
      </c>
      <c r="J21" s="34">
        <v>0.64208606248028843</v>
      </c>
      <c r="K21" s="34">
        <v>0.68747324453124126</v>
      </c>
      <c r="L21" s="34">
        <v>0.71796242157362933</v>
      </c>
      <c r="M21" s="34">
        <v>0.7302183125469941</v>
      </c>
      <c r="N21" s="43">
        <v>0.74638533360821135</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526.26554703905015</v>
      </c>
      <c r="C22" s="28">
        <f t="shared" si="1"/>
        <v>158.02840636484075</v>
      </c>
      <c r="D22" s="27">
        <f t="shared" si="2"/>
        <v>2017</v>
      </c>
      <c r="F22" s="38">
        <v>516.84181230121919</v>
      </c>
      <c r="H22" s="39">
        <v>0.12651057831726711</v>
      </c>
      <c r="I22" s="40">
        <v>0.54436825428941993</v>
      </c>
      <c r="J22" s="40">
        <v>0.89952787726012839</v>
      </c>
      <c r="K22" s="40">
        <v>0.96834790790084846</v>
      </c>
      <c r="L22" s="40">
        <v>1.0074123799565535</v>
      </c>
      <c r="M22" s="42">
        <v>1.2456925388757263</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671.86256970589113</v>
      </c>
      <c r="C23" s="28">
        <f t="shared" si="1"/>
        <v>223.80154571270677</v>
      </c>
      <c r="D23" s="27">
        <f t="shared" si="2"/>
        <v>2018</v>
      </c>
      <c r="F23" s="46">
        <v>652.31809345317436</v>
      </c>
      <c r="H23" s="36">
        <v>0.12311313824254373</v>
      </c>
      <c r="I23" s="34">
        <v>0.54504388593047903</v>
      </c>
      <c r="J23" s="34">
        <v>0.68141885287823112</v>
      </c>
      <c r="K23" s="34">
        <v>0.75845366971156325</v>
      </c>
      <c r="L23" s="37">
        <v>0.9438943347011991</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786.11150205532238</v>
      </c>
      <c r="C24" s="28">
        <f t="shared" si="1"/>
        <v>222.3118988276012</v>
      </c>
      <c r="D24" s="27">
        <f t="shared" si="2"/>
        <v>2019</v>
      </c>
      <c r="F24" s="38">
        <v>726.79596630113963</v>
      </c>
      <c r="H24" s="40">
        <v>0.10531718381991879</v>
      </c>
      <c r="I24" s="40">
        <v>0.34666203915389532</v>
      </c>
      <c r="J24" s="40">
        <v>0.4890258209376841</v>
      </c>
      <c r="K24" s="42">
        <v>0.60905985188899125</v>
      </c>
      <c r="L24" s="34"/>
      <c r="M24" s="34"/>
      <c r="N24" s="34"/>
      <c r="O24" s="34"/>
      <c r="P24" s="34"/>
      <c r="Q24" s="34"/>
      <c r="R24" s="34"/>
      <c r="S24" s="34"/>
      <c r="U24" s="44"/>
      <c r="V24" s="44"/>
      <c r="W24" s="44"/>
      <c r="X24" s="44"/>
      <c r="Y24" s="44"/>
    </row>
    <row r="25" spans="1:25" s="28" customFormat="1" ht="16.399999999999999" customHeight="1" x14ac:dyDescent="0.25">
      <c r="A25" s="27"/>
      <c r="B25" s="28">
        <v>778.49354607231055</v>
      </c>
      <c r="C25" s="28">
        <f t="shared" si="1"/>
        <v>148.44999977857711</v>
      </c>
      <c r="D25" s="27">
        <f t="shared" si="2"/>
        <v>2020</v>
      </c>
      <c r="F25" s="35">
        <v>684.7880464894896</v>
      </c>
      <c r="H25" s="36">
        <v>7.5707781796411786E-2</v>
      </c>
      <c r="I25" s="34">
        <v>0.23286367302334948</v>
      </c>
      <c r="J25" s="37">
        <v>0.31466124306100662</v>
      </c>
      <c r="K25" s="34"/>
      <c r="L25" s="34"/>
      <c r="M25" s="34"/>
      <c r="N25" s="34"/>
      <c r="O25" s="34"/>
      <c r="P25" s="34"/>
      <c r="Q25" s="34"/>
      <c r="R25" s="34"/>
      <c r="S25" s="34"/>
      <c r="U25" s="44"/>
      <c r="V25" s="44"/>
      <c r="W25" s="44"/>
      <c r="X25" s="44"/>
      <c r="Y25" s="44"/>
    </row>
    <row r="26" spans="1:25" s="28" customFormat="1" ht="16.399999999999999" customHeight="1" x14ac:dyDescent="0.25">
      <c r="A26" s="27"/>
      <c r="B26" s="28">
        <v>757.81640110591331</v>
      </c>
      <c r="C26" s="28">
        <f t="shared" si="1"/>
        <v>343.42017049092902</v>
      </c>
      <c r="D26" s="27">
        <f t="shared" si="2"/>
        <v>2021</v>
      </c>
      <c r="F26" s="38">
        <v>643.89947227979394</v>
      </c>
      <c r="H26" s="47">
        <v>7.4468779981569283E-2</v>
      </c>
      <c r="I26" s="42">
        <v>0.48818033319639975</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702.83274203980432</v>
      </c>
      <c r="C27" s="28">
        <f>+IF(I66="",J66*F27, IF(J66="", I66*F27,(I66+J66)*F27))</f>
        <v>212.3311878841028</v>
      </c>
      <c r="D27" s="27">
        <f t="shared" si="2"/>
        <v>2022</v>
      </c>
      <c r="F27" s="48">
        <v>365.96744336517816</v>
      </c>
      <c r="H27" s="49">
        <v>0.16364567742786801</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402.76868133944402</v>
      </c>
      <c r="G31" s="17"/>
      <c r="H31" s="30">
        <v>2.5251925959480746E-2</v>
      </c>
      <c r="I31" s="31">
        <v>0.22662373354865933</v>
      </c>
      <c r="J31" s="31">
        <v>0.31015983768840394</v>
      </c>
      <c r="K31" s="31">
        <v>0.35920561493856601</v>
      </c>
      <c r="L31" s="31">
        <v>0.39471182207129962</v>
      </c>
      <c r="M31" s="31">
        <v>0.42070104940813519</v>
      </c>
      <c r="N31" s="31">
        <v>0.4561904508201749</v>
      </c>
      <c r="O31" s="31">
        <v>0.46538290156600476</v>
      </c>
      <c r="P31" s="31">
        <v>0.47710387678963778</v>
      </c>
      <c r="Q31" s="31">
        <v>0.49291458713114999</v>
      </c>
      <c r="R31" s="31">
        <v>0.58731200709989817</v>
      </c>
      <c r="S31" s="31">
        <v>0.58976158930097111</v>
      </c>
      <c r="T31" s="31">
        <v>0.6069084095240932</v>
      </c>
      <c r="U31" s="31">
        <v>0.60680123252131957</v>
      </c>
      <c r="V31" s="59">
        <v>0.60678358537198274</v>
      </c>
      <c r="W31" s="60">
        <v>0.60678742490234916</v>
      </c>
    </row>
    <row r="32" spans="1:25" s="54" customFormat="1" ht="19.399999999999999" customHeight="1" x14ac:dyDescent="0.25">
      <c r="D32" s="27">
        <f>D31+1</f>
        <v>2008</v>
      </c>
      <c r="E32" s="57"/>
      <c r="F32" s="61">
        <v>380.38675863905155</v>
      </c>
      <c r="G32" s="17"/>
      <c r="H32" s="36">
        <v>4.934087155004524E-2</v>
      </c>
      <c r="I32" s="34">
        <v>0.47620630744742909</v>
      </c>
      <c r="J32" s="34">
        <v>0.83440387071978528</v>
      </c>
      <c r="K32" s="34">
        <v>1.0861265427409101</v>
      </c>
      <c r="L32" s="34">
        <v>1.2517661515888954</v>
      </c>
      <c r="M32" s="34">
        <v>1.3083945109679205</v>
      </c>
      <c r="N32" s="34">
        <v>1.3280868316575016</v>
      </c>
      <c r="O32" s="34">
        <v>1.3318592349670053</v>
      </c>
      <c r="P32" s="34">
        <v>1.3187743256163991</v>
      </c>
      <c r="Q32" s="34">
        <v>1.3196891218818743</v>
      </c>
      <c r="R32" s="34">
        <v>1.3202490239464206</v>
      </c>
      <c r="S32" s="34">
        <v>1.3213042770295251</v>
      </c>
      <c r="T32" s="34">
        <v>1.3231499471141035</v>
      </c>
      <c r="U32" s="34">
        <v>1.3243012218690857</v>
      </c>
      <c r="V32" s="37">
        <v>1.3255125406664956</v>
      </c>
    </row>
    <row r="33" spans="1:21" s="54" customFormat="1" ht="16.399999999999999" customHeight="1" x14ac:dyDescent="0.25">
      <c r="D33" s="27">
        <f>D32+1</f>
        <v>2009</v>
      </c>
      <c r="F33" s="62">
        <v>381.55836860747621</v>
      </c>
      <c r="G33" s="17"/>
      <c r="H33" s="39">
        <v>1.5215193235738712E-2</v>
      </c>
      <c r="I33" s="40">
        <v>0.11430244489775511</v>
      </c>
      <c r="J33" s="40">
        <v>0.22086439491030879</v>
      </c>
      <c r="K33" s="40">
        <v>0.27269956514662741</v>
      </c>
      <c r="L33" s="40">
        <v>0.29975519641698201</v>
      </c>
      <c r="M33" s="40">
        <v>0.31573129660226679</v>
      </c>
      <c r="N33" s="40">
        <v>0.32950929603786033</v>
      </c>
      <c r="O33" s="40">
        <v>0.33452188654232212</v>
      </c>
      <c r="P33" s="40">
        <v>0.34154894308692901</v>
      </c>
      <c r="Q33" s="40">
        <v>0.34266175020360562</v>
      </c>
      <c r="R33" s="40">
        <v>0.34483331424445179</v>
      </c>
      <c r="S33" s="40">
        <v>0.34589447750096453</v>
      </c>
      <c r="T33" s="40">
        <v>0.34638086098611293</v>
      </c>
      <c r="U33" s="41">
        <v>0.34671850275522276</v>
      </c>
    </row>
    <row r="34" spans="1:21" s="54" customFormat="1" ht="16.399999999999999" customHeight="1" x14ac:dyDescent="0.25">
      <c r="D34" s="27">
        <f t="shared" ref="D34:D46" si="3">D33+1</f>
        <v>2010</v>
      </c>
      <c r="F34" s="61">
        <v>389.73007569062031</v>
      </c>
      <c r="G34" s="17"/>
      <c r="H34" s="36">
        <v>2.2028342043738269E-2</v>
      </c>
      <c r="I34" s="34">
        <v>0.15669699051530325</v>
      </c>
      <c r="J34" s="34">
        <v>0.31282351518956086</v>
      </c>
      <c r="K34" s="34">
        <v>0.43144080877196578</v>
      </c>
      <c r="L34" s="34">
        <v>0.46672080323903592</v>
      </c>
      <c r="M34" s="34">
        <v>0.46608236313447576</v>
      </c>
      <c r="N34" s="34">
        <v>0.57576104867080058</v>
      </c>
      <c r="O34" s="34">
        <v>0.59460565892072648</v>
      </c>
      <c r="P34" s="34">
        <v>0.59948550309734383</v>
      </c>
      <c r="Q34" s="34">
        <v>0.60283012307511907</v>
      </c>
      <c r="R34" s="34">
        <v>0.60524803336533184</v>
      </c>
      <c r="S34" s="34">
        <v>0.60606197465484413</v>
      </c>
      <c r="T34" s="63">
        <v>0.60614987980976698</v>
      </c>
    </row>
    <row r="35" spans="1:21" s="54" customFormat="1" ht="16.399999999999999" customHeight="1" x14ac:dyDescent="0.25">
      <c r="A35" s="27"/>
      <c r="D35" s="27">
        <f t="shared" si="3"/>
        <v>2011</v>
      </c>
      <c r="F35" s="62">
        <v>355.11864786171191</v>
      </c>
      <c r="G35" s="17"/>
      <c r="H35" s="39">
        <v>4.9125053253002926E-2</v>
      </c>
      <c r="I35" s="40">
        <v>0.27066264631542397</v>
      </c>
      <c r="J35" s="40">
        <v>0.40355545899060241</v>
      </c>
      <c r="K35" s="40">
        <v>0.45907876616221432</v>
      </c>
      <c r="L35" s="40">
        <v>0.68169373412358936</v>
      </c>
      <c r="M35" s="40">
        <v>0.70467274905996957</v>
      </c>
      <c r="N35" s="40">
        <v>0.74217961136501642</v>
      </c>
      <c r="O35" s="40">
        <v>0.76563181464014718</v>
      </c>
      <c r="P35" s="40">
        <v>0.77526798301599564</v>
      </c>
      <c r="Q35" s="40">
        <v>0.77826804391661664</v>
      </c>
      <c r="R35" s="40">
        <v>0.78072052251207291</v>
      </c>
      <c r="S35" s="40">
        <v>0.78205725888458333</v>
      </c>
    </row>
    <row r="36" spans="1:21" s="54" customFormat="1" ht="16.399999999999999" customHeight="1" x14ac:dyDescent="0.25">
      <c r="A36" s="27"/>
      <c r="D36" s="27">
        <f t="shared" si="3"/>
        <v>2012</v>
      </c>
      <c r="F36" s="61">
        <v>491.53506057024691</v>
      </c>
      <c r="G36" s="17"/>
      <c r="H36" s="36">
        <v>2.7867815204589898E-2</v>
      </c>
      <c r="I36" s="34">
        <v>0.24144549245233984</v>
      </c>
      <c r="J36" s="34">
        <v>0.39568246262374518</v>
      </c>
      <c r="K36" s="34">
        <v>0.48073249265017398</v>
      </c>
      <c r="L36" s="34">
        <v>0.51218383422494262</v>
      </c>
      <c r="M36" s="34">
        <v>0.53811372118539857</v>
      </c>
      <c r="N36" s="34">
        <v>0.56917199489197012</v>
      </c>
      <c r="O36" s="34">
        <v>0.57429205389760241</v>
      </c>
      <c r="P36" s="34">
        <v>0.57312217363402196</v>
      </c>
      <c r="Q36" s="34">
        <v>0.57805842840133115</v>
      </c>
      <c r="R36" s="37">
        <v>0.58553567803261608</v>
      </c>
      <c r="S36" s="34" t="s">
        <v>16</v>
      </c>
    </row>
    <row r="37" spans="1:21" s="54" customFormat="1" ht="16.399999999999999" customHeight="1" x14ac:dyDescent="0.25">
      <c r="A37" s="27"/>
      <c r="D37" s="27">
        <f t="shared" si="3"/>
        <v>2013</v>
      </c>
      <c r="F37" s="62">
        <v>476.01202900838842</v>
      </c>
      <c r="G37" s="17"/>
      <c r="H37" s="39">
        <v>6.2059966590695341E-2</v>
      </c>
      <c r="I37" s="40">
        <v>0.23783113348936882</v>
      </c>
      <c r="J37" s="40">
        <v>0.38180513500605656</v>
      </c>
      <c r="K37" s="40">
        <v>0.48464586677909682</v>
      </c>
      <c r="L37" s="40">
        <v>0.54314864195406265</v>
      </c>
      <c r="M37" s="40">
        <v>0.57987447181287988</v>
      </c>
      <c r="N37" s="40">
        <v>0.60077849881507961</v>
      </c>
      <c r="O37" s="40">
        <v>0.60932738784292573</v>
      </c>
      <c r="P37" s="40">
        <v>0.61420452883979826</v>
      </c>
      <c r="Q37" s="42">
        <v>0.62051017899314143</v>
      </c>
      <c r="R37" s="34" t="s">
        <v>16</v>
      </c>
      <c r="S37" s="34" t="s">
        <v>16</v>
      </c>
    </row>
    <row r="38" spans="1:21" s="54" customFormat="1" ht="16.399999999999999" customHeight="1" x14ac:dyDescent="0.25">
      <c r="A38" s="27"/>
      <c r="D38" s="27">
        <f t="shared" si="3"/>
        <v>2014</v>
      </c>
      <c r="F38" s="61">
        <v>567.59742113018115</v>
      </c>
      <c r="G38" s="17"/>
      <c r="H38" s="36">
        <v>2.9331393091587665E-2</v>
      </c>
      <c r="I38" s="34">
        <v>0.23651092795465609</v>
      </c>
      <c r="J38" s="34">
        <v>0.37335333287063421</v>
      </c>
      <c r="K38" s="34">
        <v>0.47180935704149557</v>
      </c>
      <c r="L38" s="34">
        <v>0.51641483519701048</v>
      </c>
      <c r="M38" s="34">
        <v>0.58861686734090568</v>
      </c>
      <c r="N38" s="34">
        <v>0.61714309418858981</v>
      </c>
      <c r="O38" s="34">
        <v>0.63832465073842615</v>
      </c>
      <c r="P38" s="37">
        <v>0.64979908607765868</v>
      </c>
      <c r="Q38" s="34" t="s">
        <v>16</v>
      </c>
      <c r="R38" s="34" t="s">
        <v>16</v>
      </c>
      <c r="S38" s="34" t="s">
        <v>16</v>
      </c>
    </row>
    <row r="39" spans="1:21" s="54" customFormat="1" ht="16.399999999999999" customHeight="1" x14ac:dyDescent="0.25">
      <c r="A39" s="27"/>
      <c r="D39" s="27">
        <f t="shared" si="3"/>
        <v>2015</v>
      </c>
      <c r="F39" s="62">
        <v>558.14005947395935</v>
      </c>
      <c r="G39" s="17"/>
      <c r="H39" s="39">
        <v>7.6993586009242512E-2</v>
      </c>
      <c r="I39" s="40">
        <v>0.31082161460125302</v>
      </c>
      <c r="J39" s="40">
        <v>0.48582904042653841</v>
      </c>
      <c r="K39" s="40">
        <v>0.61508492459020725</v>
      </c>
      <c r="L39" s="40">
        <v>0.7788191416741348</v>
      </c>
      <c r="M39" s="40">
        <v>0.80218672319723461</v>
      </c>
      <c r="N39" s="40">
        <v>0.81742737854779479</v>
      </c>
      <c r="O39" s="42">
        <v>0.83782941748616968</v>
      </c>
      <c r="P39" s="34" t="s">
        <v>16</v>
      </c>
      <c r="Q39" s="34" t="s">
        <v>16</v>
      </c>
      <c r="R39" s="34" t="s">
        <v>16</v>
      </c>
      <c r="S39" s="34" t="s">
        <v>16</v>
      </c>
    </row>
    <row r="40" spans="1:21" s="54" customFormat="1" ht="16.399999999999999" customHeight="1" x14ac:dyDescent="0.25">
      <c r="A40" s="27"/>
      <c r="D40" s="27">
        <f t="shared" si="3"/>
        <v>2016</v>
      </c>
      <c r="F40" s="61">
        <v>562.76560159239136</v>
      </c>
      <c r="G40" s="17"/>
      <c r="H40" s="36">
        <v>4.2477721556967045E-2</v>
      </c>
      <c r="I40" s="34">
        <v>0.27994012680813823</v>
      </c>
      <c r="J40" s="34">
        <v>0.47377189307441769</v>
      </c>
      <c r="K40" s="64">
        <v>0.56612860094738859</v>
      </c>
      <c r="L40" s="34">
        <v>0.61173308907563984</v>
      </c>
      <c r="M40" s="34">
        <v>0.64640564928165023</v>
      </c>
      <c r="N40" s="37">
        <v>0.67040348159068774</v>
      </c>
      <c r="O40" s="34" t="s">
        <v>16</v>
      </c>
      <c r="P40" s="34" t="s">
        <v>16</v>
      </c>
      <c r="Q40" s="34" t="s">
        <v>16</v>
      </c>
      <c r="R40" s="34" t="s">
        <v>16</v>
      </c>
      <c r="S40" s="34" t="s">
        <v>16</v>
      </c>
    </row>
    <row r="41" spans="1:21" s="54" customFormat="1" ht="15.65" customHeight="1" x14ac:dyDescent="0.25">
      <c r="A41" s="27"/>
      <c r="D41" s="27">
        <f t="shared" si="3"/>
        <v>2017</v>
      </c>
      <c r="F41" s="62">
        <v>516.84181230121919</v>
      </c>
      <c r="G41" s="17"/>
      <c r="H41" s="39">
        <v>3.8376864423533913E-2</v>
      </c>
      <c r="I41" s="40">
        <v>0.2976176600372562</v>
      </c>
      <c r="J41" s="40">
        <v>0.57375537916935371</v>
      </c>
      <c r="K41" s="40">
        <v>0.73697261400911263</v>
      </c>
      <c r="L41" s="40">
        <v>0.81974868698854431</v>
      </c>
      <c r="M41" s="42">
        <v>0.95583354862924819</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652.31809345317436</v>
      </c>
      <c r="G42" s="17"/>
      <c r="H42" s="66">
        <v>4.6579605793103031E-2</v>
      </c>
      <c r="I42" s="34">
        <v>0.3139191090568888</v>
      </c>
      <c r="J42" s="34">
        <v>0.48662784725233221</v>
      </c>
      <c r="K42" s="34">
        <v>0.56162727349967045</v>
      </c>
      <c r="L42" s="37">
        <v>0.62251488773547714</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726.79596630113963</v>
      </c>
      <c r="G43" s="17"/>
      <c r="H43" s="40">
        <v>3.543968437581959E-2</v>
      </c>
      <c r="I43" s="40">
        <v>0.17710717592078146</v>
      </c>
      <c r="J43" s="40">
        <v>0.29526810493644201</v>
      </c>
      <c r="K43" s="40">
        <v>0.37748920465623026</v>
      </c>
      <c r="L43" s="34"/>
      <c r="M43" s="34"/>
      <c r="N43" s="34"/>
      <c r="O43" s="34"/>
      <c r="P43" s="34"/>
      <c r="Q43" s="34"/>
      <c r="R43" s="34"/>
      <c r="S43" s="34"/>
    </row>
    <row r="44" spans="1:21" s="54" customFormat="1" ht="18.649999999999999" customHeight="1" x14ac:dyDescent="0.25">
      <c r="A44" s="27"/>
      <c r="D44" s="27">
        <f t="shared" si="3"/>
        <v>2020</v>
      </c>
      <c r="E44" s="65"/>
      <c r="F44" s="61">
        <v>684.7880464894896</v>
      </c>
      <c r="G44" s="17"/>
      <c r="H44" s="67">
        <v>2.1185820407015731E-2</v>
      </c>
      <c r="I44" s="34">
        <v>0.11131884381134252</v>
      </c>
      <c r="J44" s="37">
        <v>0.18579912213705657</v>
      </c>
      <c r="K44" s="34"/>
      <c r="L44" s="34"/>
      <c r="M44" s="34"/>
      <c r="N44" s="34"/>
      <c r="O44" s="34"/>
      <c r="P44" s="34"/>
      <c r="Q44" s="34"/>
      <c r="R44" s="34"/>
      <c r="S44" s="34"/>
    </row>
    <row r="45" spans="1:21" s="54" customFormat="1" ht="18.649999999999999" customHeight="1" x14ac:dyDescent="0.25">
      <c r="A45" s="27"/>
      <c r="D45" s="27">
        <f t="shared" si="3"/>
        <v>2021</v>
      </c>
      <c r="E45" s="65"/>
      <c r="F45" s="62">
        <v>643.89947227979394</v>
      </c>
      <c r="G45" s="17"/>
      <c r="H45" s="47">
        <v>2.6033481529986878E-2</v>
      </c>
      <c r="I45" s="42">
        <v>0.16060361791411787</v>
      </c>
      <c r="J45" s="34"/>
      <c r="K45" s="34"/>
      <c r="L45" s="34"/>
      <c r="M45" s="34"/>
      <c r="N45" s="34"/>
      <c r="O45" s="34"/>
      <c r="P45" s="34"/>
      <c r="Q45" s="34"/>
      <c r="R45" s="34"/>
      <c r="S45" s="34"/>
    </row>
    <row r="46" spans="1:21" s="54" customFormat="1" ht="18.649999999999999" customHeight="1" x14ac:dyDescent="0.25">
      <c r="A46" s="27"/>
      <c r="D46" s="27">
        <f t="shared" si="3"/>
        <v>2022</v>
      </c>
      <c r="E46" s="65"/>
      <c r="F46" s="68">
        <v>365.96744336517816</v>
      </c>
      <c r="G46" s="17"/>
      <c r="H46" s="69">
        <v>2.5600998153858089E-2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0.60783967622377921</v>
      </c>
      <c r="H51" s="74">
        <v>0.60678742490234927</v>
      </c>
      <c r="I51" s="74">
        <v>1.4592302605010102E-3</v>
      </c>
      <c r="J51" s="74">
        <v>-4.0697893907117261E-4</v>
      </c>
      <c r="K51" s="34"/>
      <c r="L51" s="34"/>
      <c r="M51" s="34"/>
      <c r="N51" s="34"/>
      <c r="O51" s="34"/>
      <c r="P51" s="34"/>
      <c r="Q51" s="34"/>
    </row>
    <row r="52" spans="1:19" s="28" customFormat="1" ht="16.399999999999999" customHeight="1" x14ac:dyDescent="0.25">
      <c r="A52" s="27"/>
      <c r="D52" s="55">
        <f>D51+1</f>
        <v>2008</v>
      </c>
      <c r="F52" s="75">
        <v>1.3311813501565053</v>
      </c>
      <c r="H52" s="76">
        <v>1.3255125406664958</v>
      </c>
      <c r="I52" s="76">
        <v>6.693071551623595E-3</v>
      </c>
      <c r="J52" s="76">
        <v>-1.0242620616140359E-3</v>
      </c>
      <c r="K52" s="34"/>
      <c r="L52" s="34"/>
      <c r="M52" s="34"/>
      <c r="N52" s="34"/>
      <c r="O52" s="34"/>
      <c r="P52" s="34"/>
      <c r="Q52" s="34"/>
    </row>
    <row r="53" spans="1:19" s="28" customFormat="1" ht="16.399999999999999" customHeight="1" x14ac:dyDescent="0.25">
      <c r="A53" s="27"/>
      <c r="D53" s="55">
        <f>D52+1</f>
        <v>2009</v>
      </c>
      <c r="F53" s="77">
        <v>0.34830270855429191</v>
      </c>
      <c r="H53" s="78">
        <v>0.34671850275522259</v>
      </c>
      <c r="I53" s="78">
        <v>2.9497799884332554E-3</v>
      </c>
      <c r="J53" s="78">
        <v>-1.365574189363977E-3</v>
      </c>
      <c r="K53" s="34"/>
      <c r="L53" s="34"/>
      <c r="M53" s="34"/>
      <c r="N53" s="34"/>
      <c r="O53" s="34"/>
      <c r="P53" s="34"/>
      <c r="Q53" s="34"/>
    </row>
    <row r="54" spans="1:19" s="28" customFormat="1" ht="16.399999999999999" customHeight="1" x14ac:dyDescent="0.25">
      <c r="A54" s="27"/>
      <c r="D54" s="55">
        <f t="shared" ref="D54:D61" si="4">D53+1</f>
        <v>2010</v>
      </c>
      <c r="F54" s="75">
        <v>0.60623153046573108</v>
      </c>
      <c r="H54" s="76">
        <v>0.60614987980976698</v>
      </c>
      <c r="I54" s="76">
        <v>7.8792207459747602E-4</v>
      </c>
      <c r="J54" s="76">
        <v>-7.0627141863343354E-4</v>
      </c>
      <c r="K54" s="34"/>
      <c r="L54" s="34"/>
      <c r="M54" s="34"/>
      <c r="N54" s="34"/>
      <c r="O54" s="34"/>
      <c r="P54" s="34"/>
      <c r="Q54" s="34"/>
    </row>
    <row r="55" spans="1:19" s="28" customFormat="1" ht="16.399999999999999" customHeight="1" x14ac:dyDescent="0.25">
      <c r="A55" s="27"/>
      <c r="D55" s="55">
        <f t="shared" si="4"/>
        <v>2011</v>
      </c>
      <c r="F55" s="77">
        <v>0.78649419266340714</v>
      </c>
      <c r="H55" s="78">
        <v>0.78205725888458344</v>
      </c>
      <c r="I55" s="78">
        <v>4.2111407661705302E-3</v>
      </c>
      <c r="J55" s="78">
        <v>2.2579301265316149E-4</v>
      </c>
      <c r="K55" s="34"/>
      <c r="L55" s="34"/>
      <c r="M55" s="34"/>
      <c r="N55" s="34"/>
      <c r="O55" s="34"/>
      <c r="P55" s="34"/>
      <c r="Q55" s="34"/>
    </row>
    <row r="56" spans="1:19" s="28" customFormat="1" ht="16.399999999999999" customHeight="1" x14ac:dyDescent="0.25">
      <c r="A56" s="27"/>
      <c r="D56" s="55">
        <f t="shared" si="4"/>
        <v>2012</v>
      </c>
      <c r="F56" s="75">
        <v>0.65573424761583055</v>
      </c>
      <c r="H56" s="76">
        <v>0.58553567803261586</v>
      </c>
      <c r="I56" s="76">
        <v>7.1052353006605437E-2</v>
      </c>
      <c r="J56" s="76">
        <v>-8.5378342339083411E-4</v>
      </c>
      <c r="K56" s="34"/>
      <c r="L56" s="34"/>
      <c r="M56" s="34"/>
      <c r="N56" s="34"/>
      <c r="O56" s="34"/>
      <c r="P56" s="34"/>
      <c r="Q56" s="34"/>
    </row>
    <row r="57" spans="1:19" s="28" customFormat="1" ht="16.399999999999999" customHeight="1" x14ac:dyDescent="0.25">
      <c r="A57" s="27"/>
      <c r="D57" s="55">
        <f t="shared" si="4"/>
        <v>2013</v>
      </c>
      <c r="F57" s="77">
        <v>0.64244397975483136</v>
      </c>
      <c r="H57" s="78">
        <v>0.62051017899314098</v>
      </c>
      <c r="I57" s="78">
        <v>1.9521833575969406E-2</v>
      </c>
      <c r="J57" s="78">
        <v>2.4119671857209695E-3</v>
      </c>
      <c r="K57" s="34"/>
      <c r="L57" s="34"/>
      <c r="M57" s="34"/>
      <c r="N57" s="34"/>
      <c r="O57" s="34"/>
      <c r="P57" s="34"/>
      <c r="Q57" s="34"/>
    </row>
    <row r="58" spans="1:19" s="28" customFormat="1" ht="16.399999999999999" customHeight="1" x14ac:dyDescent="0.25">
      <c r="A58" s="27"/>
      <c r="D58" s="55">
        <f t="shared" si="4"/>
        <v>2014</v>
      </c>
      <c r="F58" s="75">
        <v>0.69156211228395936</v>
      </c>
      <c r="H58" s="76">
        <v>0.64979908607765902</v>
      </c>
      <c r="I58" s="76">
        <v>3.7761874743704203E-2</v>
      </c>
      <c r="J58" s="76">
        <v>4.0011514625961468E-3</v>
      </c>
      <c r="K58" s="34"/>
      <c r="L58" s="34"/>
      <c r="M58" s="34"/>
      <c r="N58" s="34"/>
      <c r="O58" s="34"/>
      <c r="P58" s="34"/>
      <c r="Q58" s="34"/>
    </row>
    <row r="59" spans="1:19" s="28" customFormat="1" ht="16.399999999999999" customHeight="1" x14ac:dyDescent="0.25">
      <c r="A59" s="27"/>
      <c r="D59" s="55">
        <f t="shared" si="4"/>
        <v>2015</v>
      </c>
      <c r="F59" s="77">
        <v>0.87940506639693039</v>
      </c>
      <c r="H59" s="78">
        <v>0.83782941748616957</v>
      </c>
      <c r="I59" s="78">
        <v>3.6512160988310935E-2</v>
      </c>
      <c r="J59" s="78">
        <v>5.0634879224498094E-3</v>
      </c>
    </row>
    <row r="60" spans="1:19" s="28" customFormat="1" ht="16.399999999999999" customHeight="1" x14ac:dyDescent="0.25">
      <c r="A60" s="54"/>
      <c r="D60" s="55">
        <f t="shared" si="4"/>
        <v>2016</v>
      </c>
      <c r="F60" s="75">
        <v>0.75859182462965802</v>
      </c>
      <c r="H60" s="76">
        <v>0.67040348159068752</v>
      </c>
      <c r="I60" s="76">
        <v>7.5981852017523832E-2</v>
      </c>
      <c r="J60" s="76">
        <v>1.2206491021446575E-2</v>
      </c>
    </row>
    <row r="61" spans="1:19" s="28" customFormat="1" ht="15.65" customHeight="1" x14ac:dyDescent="0.25">
      <c r="D61" s="55">
        <f t="shared" si="4"/>
        <v>2017</v>
      </c>
      <c r="F61" s="77">
        <v>1.2615913309983351</v>
      </c>
      <c r="H61" s="78">
        <v>0.95583354862924819</v>
      </c>
      <c r="I61" s="78">
        <v>0.28985899024647788</v>
      </c>
      <c r="J61" s="78">
        <v>1.5898792122609244E-2</v>
      </c>
    </row>
    <row r="62" spans="1:19" s="28" customFormat="1" ht="18.649999999999999" customHeight="1" x14ac:dyDescent="0.25">
      <c r="D62" s="27">
        <f>D61+1</f>
        <v>2018</v>
      </c>
      <c r="F62" s="75">
        <v>0.9656014094169002</v>
      </c>
      <c r="H62" s="76">
        <v>0.62251488773547747</v>
      </c>
      <c r="I62" s="76">
        <v>0.32137944696572168</v>
      </c>
      <c r="J62" s="76">
        <v>2.1707074715700932E-2</v>
      </c>
    </row>
    <row r="63" spans="1:19" s="28" customFormat="1" ht="18.649999999999999" customHeight="1" x14ac:dyDescent="0.25">
      <c r="D63" s="27">
        <f>D62+1</f>
        <v>2019</v>
      </c>
      <c r="F63" s="77">
        <v>0.68336858365031905</v>
      </c>
      <c r="H63" s="78">
        <v>0.37748920465623031</v>
      </c>
      <c r="I63" s="78">
        <v>0.23157064723276097</v>
      </c>
      <c r="J63" s="78">
        <v>7.4308731761327712E-2</v>
      </c>
    </row>
    <row r="64" spans="1:19" s="28" customFormat="1" ht="18.649999999999999" customHeight="1" x14ac:dyDescent="0.25">
      <c r="D64" s="27">
        <f t="shared" ref="D64:D65" si="5">D63+1</f>
        <v>2020</v>
      </c>
      <c r="F64" s="75">
        <v>0.4025815273492882</v>
      </c>
      <c r="H64" s="76">
        <v>0.18579912213705646</v>
      </c>
      <c r="I64" s="76">
        <v>0.12886212092394997</v>
      </c>
      <c r="J64" s="76">
        <v>8.7920284288281747E-2</v>
      </c>
    </row>
    <row r="65" spans="1:10" s="28" customFormat="1" ht="18.649999999999999" customHeight="1" x14ac:dyDescent="0.25">
      <c r="D65" s="27">
        <f t="shared" si="5"/>
        <v>2021</v>
      </c>
      <c r="F65" s="77">
        <v>0.69394800671290624</v>
      </c>
      <c r="H65" s="78">
        <v>0.16060361791411784</v>
      </c>
      <c r="I65" s="78">
        <v>0.32757671528228194</v>
      </c>
      <c r="J65" s="78">
        <v>0.20576767351650635</v>
      </c>
    </row>
    <row r="66" spans="1:10" s="28" customFormat="1" ht="18.649999999999999" customHeight="1" x14ac:dyDescent="0.25">
      <c r="D66" s="27">
        <f>D65+1</f>
        <v>2022</v>
      </c>
      <c r="F66" s="79">
        <v>0.60579246527359742</v>
      </c>
      <c r="H66" s="80">
        <v>2.5600998153858086E-2</v>
      </c>
      <c r="I66" s="80">
        <v>0.1380446792740099</v>
      </c>
      <c r="J66" s="80">
        <v>0.44214678784572936</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22</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F0FB-6503-4457-9780-95D85DB58EA5}">
  <sheetPr codeName="WTemplate22">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39</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Credit &amp; Surety</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694.61856424506209</v>
      </c>
      <c r="C12" s="28">
        <f>+IF(I51="",J51*F12, IF(J51="", I51*F12,(I51+J51)*F12))</f>
        <v>10.709818136604673</v>
      </c>
      <c r="D12" s="27">
        <v>2007</v>
      </c>
      <c r="F12" s="29">
        <v>693.05658324951969</v>
      </c>
      <c r="H12" s="30">
        <v>8.8319668846324154E-2</v>
      </c>
      <c r="I12" s="31">
        <v>0.3363585409900402</v>
      </c>
      <c r="J12" s="31">
        <v>0.75793712971819294</v>
      </c>
      <c r="K12" s="31">
        <v>0.84834426170096444</v>
      </c>
      <c r="L12" s="31">
        <v>0.88872788766755317</v>
      </c>
      <c r="M12" s="31">
        <v>0.95747322489336106</v>
      </c>
      <c r="N12" s="31">
        <v>0.9857388618739793</v>
      </c>
      <c r="O12" s="31">
        <v>0.99898670778950782</v>
      </c>
      <c r="P12" s="31">
        <v>1.0414296835292307</v>
      </c>
      <c r="Q12" s="31">
        <v>1.040419743098502</v>
      </c>
      <c r="R12" s="31">
        <v>1.042174856548377</v>
      </c>
      <c r="S12" s="32">
        <v>1.0356593829006218</v>
      </c>
      <c r="T12" s="32">
        <v>1.0360176395318978</v>
      </c>
      <c r="U12" s="32">
        <v>1.0391037645012919</v>
      </c>
      <c r="V12" s="32">
        <v>1.039104594693435</v>
      </c>
      <c r="W12" s="33">
        <v>1.0383796326822781</v>
      </c>
      <c r="X12" s="34"/>
      <c r="Y12" s="34"/>
    </row>
    <row r="13" spans="1:42" s="28" customFormat="1" ht="16.399999999999999" customHeight="1" x14ac:dyDescent="0.25">
      <c r="A13" s="27"/>
      <c r="B13" s="28">
        <v>630.66768611147666</v>
      </c>
      <c r="C13" s="28">
        <f t="shared" ref="C13:C26" si="1">+IF(I52="",J52*F13, IF(J52="", I52*F13,(I52+J52)*F13))</f>
        <v>23.666667041345583</v>
      </c>
      <c r="D13" s="27">
        <f>D12+1</f>
        <v>2008</v>
      </c>
      <c r="F13" s="35">
        <v>630.66149805474561</v>
      </c>
      <c r="H13" s="36">
        <v>7.3360777319464332E-2</v>
      </c>
      <c r="I13" s="34">
        <v>0.64456591110932571</v>
      </c>
      <c r="J13" s="34">
        <v>0.96433786579551217</v>
      </c>
      <c r="K13" s="34">
        <v>1.0084912532595207</v>
      </c>
      <c r="L13" s="34">
        <v>1.0530421644195005</v>
      </c>
      <c r="M13" s="34">
        <v>1.0613508225911576</v>
      </c>
      <c r="N13" s="34">
        <v>1.0668337279225679</v>
      </c>
      <c r="O13" s="34">
        <v>1.063621194421944</v>
      </c>
      <c r="P13" s="34">
        <v>1.0570999984019871</v>
      </c>
      <c r="Q13" s="34">
        <v>1.0617346915957024</v>
      </c>
      <c r="R13" s="34">
        <v>1.063172956500738</v>
      </c>
      <c r="S13" s="34">
        <v>1.0601883719909384</v>
      </c>
      <c r="T13" s="34">
        <v>1.059961669540104</v>
      </c>
      <c r="U13" s="34">
        <v>1.0618409683044168</v>
      </c>
      <c r="V13" s="37">
        <v>1.0618082257301575</v>
      </c>
      <c r="W13" s="34"/>
      <c r="X13" s="34"/>
      <c r="Y13" s="34"/>
    </row>
    <row r="14" spans="1:42" s="28" customFormat="1" ht="16.399999999999999" customHeight="1" x14ac:dyDescent="0.25">
      <c r="A14" s="27"/>
      <c r="B14" s="28">
        <v>515.34368421564966</v>
      </c>
      <c r="C14" s="28">
        <f t="shared" si="1"/>
        <v>5.7386203343521807</v>
      </c>
      <c r="D14" s="27">
        <f>D13+1</f>
        <v>2009</v>
      </c>
      <c r="F14" s="38">
        <v>515.27755390298591</v>
      </c>
      <c r="H14" s="39">
        <v>7.5563005014791698E-2</v>
      </c>
      <c r="I14" s="40">
        <v>0.36129586114085394</v>
      </c>
      <c r="J14" s="40">
        <v>0.43322210616201418</v>
      </c>
      <c r="K14" s="40">
        <v>0.44850095065247975</v>
      </c>
      <c r="L14" s="40">
        <v>0.46334436362631037</v>
      </c>
      <c r="M14" s="40">
        <v>0.46609810565301896</v>
      </c>
      <c r="N14" s="40">
        <v>0.47187925821807702</v>
      </c>
      <c r="O14" s="40">
        <v>0.46929093961385382</v>
      </c>
      <c r="P14" s="40">
        <v>0.4728945850534183</v>
      </c>
      <c r="Q14" s="40">
        <v>0.47343159037136751</v>
      </c>
      <c r="R14" s="40">
        <v>0.47304831792561713</v>
      </c>
      <c r="S14" s="40">
        <v>0.47225919801478505</v>
      </c>
      <c r="T14" s="40">
        <v>0.47360852878067844</v>
      </c>
      <c r="U14" s="41">
        <v>0.47247662051114864</v>
      </c>
      <c r="V14" s="34"/>
      <c r="W14" s="34"/>
      <c r="X14" s="34"/>
      <c r="Y14" s="34"/>
    </row>
    <row r="15" spans="1:42" s="28" customFormat="1" ht="16.399999999999999" customHeight="1" x14ac:dyDescent="0.25">
      <c r="A15" s="27"/>
      <c r="B15" s="28">
        <v>364.74153007259252</v>
      </c>
      <c r="C15" s="28">
        <f t="shared" si="1"/>
        <v>2.5186394578770681</v>
      </c>
      <c r="D15" s="27">
        <f t="shared" ref="D15:D27" si="2">D14+1</f>
        <v>2010</v>
      </c>
      <c r="F15" s="35">
        <v>364.67183509618502</v>
      </c>
      <c r="H15" s="36">
        <v>8.4753542486702988E-3</v>
      </c>
      <c r="I15" s="34">
        <v>0.19578313828364968</v>
      </c>
      <c r="J15" s="34">
        <v>0.32522836622478335</v>
      </c>
      <c r="K15" s="34">
        <v>0.35625154825743877</v>
      </c>
      <c r="L15" s="34">
        <v>0.35980933220663719</v>
      </c>
      <c r="M15" s="34">
        <v>0.3617004219391986</v>
      </c>
      <c r="N15" s="34">
        <v>0.3640483035779461</v>
      </c>
      <c r="O15" s="34">
        <v>0.37582133134448592</v>
      </c>
      <c r="P15" s="34">
        <v>0.37075314643759288</v>
      </c>
      <c r="Q15" s="34">
        <v>0.36017928665494614</v>
      </c>
      <c r="R15" s="34">
        <v>0.35699801996895608</v>
      </c>
      <c r="S15" s="34">
        <v>0.35226354570725832</v>
      </c>
      <c r="T15" s="37">
        <v>0.34896913553814268</v>
      </c>
      <c r="U15" s="34"/>
      <c r="V15" s="34"/>
      <c r="W15" s="34"/>
      <c r="X15" s="34"/>
      <c r="Y15" s="34"/>
    </row>
    <row r="16" spans="1:42" s="28" customFormat="1" ht="16.399999999999999" customHeight="1" x14ac:dyDescent="0.25">
      <c r="A16" s="27"/>
      <c r="B16" s="28">
        <v>490.54507410682658</v>
      </c>
      <c r="C16" s="28">
        <f t="shared" si="1"/>
        <v>4.2193438808623887</v>
      </c>
      <c r="D16" s="27">
        <f t="shared" si="2"/>
        <v>2011</v>
      </c>
      <c r="F16" s="38">
        <v>489.63463484018598</v>
      </c>
      <c r="H16" s="39">
        <v>3.1912389467120106E-2</v>
      </c>
      <c r="I16" s="40">
        <v>0.2231625797532007</v>
      </c>
      <c r="J16" s="40">
        <v>0.3229699604713997</v>
      </c>
      <c r="K16" s="40">
        <v>0.382087171345251</v>
      </c>
      <c r="L16" s="40">
        <v>0.39608901162312204</v>
      </c>
      <c r="M16" s="40">
        <v>0.4243478383305474</v>
      </c>
      <c r="N16" s="40">
        <v>0.42735490540242715</v>
      </c>
      <c r="O16" s="40">
        <v>0.43530567727799307</v>
      </c>
      <c r="P16" s="40">
        <v>0.4348673535201043</v>
      </c>
      <c r="Q16" s="40">
        <v>0.42143934015480033</v>
      </c>
      <c r="R16" s="40">
        <v>0.41463438101384659</v>
      </c>
      <c r="S16" s="42">
        <v>0.41170349089227343</v>
      </c>
      <c r="T16" s="34"/>
      <c r="U16" s="34"/>
      <c r="V16" s="34"/>
      <c r="W16" s="34"/>
      <c r="X16" s="34"/>
      <c r="Y16" s="34"/>
    </row>
    <row r="17" spans="1:25" s="28" customFormat="1" ht="16.399999999999999" customHeight="1" x14ac:dyDescent="0.25">
      <c r="A17" s="27"/>
      <c r="B17" s="28">
        <v>459.43005895569422</v>
      </c>
      <c r="C17" s="28">
        <f t="shared" si="1"/>
        <v>7.03517417434694</v>
      </c>
      <c r="D17" s="27">
        <f t="shared" si="2"/>
        <v>2012</v>
      </c>
      <c r="F17" s="35">
        <v>457.56441997886748</v>
      </c>
      <c r="H17" s="36">
        <v>2.4036800038460353E-2</v>
      </c>
      <c r="I17" s="34">
        <v>0.18546596579130134</v>
      </c>
      <c r="J17" s="34">
        <v>0.40336034236449581</v>
      </c>
      <c r="K17" s="34">
        <v>0.46195509635580045</v>
      </c>
      <c r="L17" s="34">
        <v>0.49513326851067352</v>
      </c>
      <c r="M17" s="34">
        <v>0.49370180206671177</v>
      </c>
      <c r="N17" s="34">
        <v>0.47627014017012886</v>
      </c>
      <c r="O17" s="34">
        <v>0.4769715925060336</v>
      </c>
      <c r="P17" s="34">
        <v>0.47458586192072716</v>
      </c>
      <c r="Q17" s="34">
        <v>0.47403536469067392</v>
      </c>
      <c r="R17" s="37">
        <v>0.49019791433309556</v>
      </c>
      <c r="S17" s="34" t="s">
        <v>16</v>
      </c>
      <c r="T17" s="34"/>
      <c r="U17" s="34"/>
      <c r="V17" s="34"/>
      <c r="W17" s="34"/>
      <c r="X17" s="34"/>
      <c r="Y17" s="34"/>
    </row>
    <row r="18" spans="1:25" s="28" customFormat="1" ht="16.399999999999999" customHeight="1" x14ac:dyDescent="0.25">
      <c r="A18" s="27"/>
      <c r="B18" s="28">
        <v>527.87670150149495</v>
      </c>
      <c r="C18" s="28">
        <f t="shared" si="1"/>
        <v>12.134295625328022</v>
      </c>
      <c r="D18" s="27">
        <f t="shared" si="2"/>
        <v>2013</v>
      </c>
      <c r="F18" s="38">
        <v>526.80250872307556</v>
      </c>
      <c r="H18" s="39">
        <v>3.3563732369475047E-2</v>
      </c>
      <c r="I18" s="40">
        <v>0.21127809971342965</v>
      </c>
      <c r="J18" s="40">
        <v>0.42586784796475485</v>
      </c>
      <c r="K18" s="40">
        <v>0.53587073170527477</v>
      </c>
      <c r="L18" s="40">
        <v>0.59517645091770299</v>
      </c>
      <c r="M18" s="40">
        <v>0.59703115781985794</v>
      </c>
      <c r="N18" s="40">
        <v>0.58927768994708174</v>
      </c>
      <c r="O18" s="40">
        <v>0.58679486849919693</v>
      </c>
      <c r="P18" s="40">
        <v>0.59303661250705841</v>
      </c>
      <c r="Q18" s="42">
        <v>0.58615297130408794</v>
      </c>
      <c r="R18" s="34" t="s">
        <v>16</v>
      </c>
      <c r="S18" s="34" t="s">
        <v>16</v>
      </c>
      <c r="T18" s="34"/>
      <c r="U18" s="34"/>
      <c r="V18" s="34"/>
      <c r="W18" s="34"/>
      <c r="X18" s="34"/>
      <c r="Y18" s="34"/>
    </row>
    <row r="19" spans="1:25" s="28" customFormat="1" ht="16.399999999999999" customHeight="1" x14ac:dyDescent="0.25">
      <c r="A19" s="27"/>
      <c r="B19" s="28">
        <v>590.10245420113699</v>
      </c>
      <c r="C19" s="28">
        <f t="shared" si="1"/>
        <v>27.998086380002338</v>
      </c>
      <c r="D19" s="27">
        <f t="shared" si="2"/>
        <v>2014</v>
      </c>
      <c r="F19" s="35">
        <v>587.87427602175342</v>
      </c>
      <c r="H19" s="36">
        <v>6.9700717692907838E-2</v>
      </c>
      <c r="I19" s="34">
        <v>0.25524029549192595</v>
      </c>
      <c r="J19" s="34">
        <v>0.40302055739029169</v>
      </c>
      <c r="K19" s="34">
        <v>0.48378655806742943</v>
      </c>
      <c r="L19" s="34">
        <v>0.54296628631942878</v>
      </c>
      <c r="M19" s="34">
        <v>0.57622418671021569</v>
      </c>
      <c r="N19" s="34">
        <v>0.58278421239325506</v>
      </c>
      <c r="O19" s="34">
        <v>0.57514491440079518</v>
      </c>
      <c r="P19" s="37">
        <v>0.58986135109845328</v>
      </c>
      <c r="Q19" s="34" t="s">
        <v>16</v>
      </c>
      <c r="R19" s="34" t="s">
        <v>16</v>
      </c>
      <c r="S19" s="34" t="s">
        <v>16</v>
      </c>
      <c r="T19" s="34"/>
      <c r="U19" s="34"/>
      <c r="V19" s="34"/>
      <c r="W19" s="34"/>
      <c r="X19" s="34"/>
      <c r="Y19" s="34"/>
    </row>
    <row r="20" spans="1:25" s="28" customFormat="1" ht="16.399999999999999" customHeight="1" x14ac:dyDescent="0.25">
      <c r="A20" s="27"/>
      <c r="B20" s="28">
        <v>661.86477780015161</v>
      </c>
      <c r="C20" s="28">
        <f t="shared" si="1"/>
        <v>33.427998696526195</v>
      </c>
      <c r="D20" s="27">
        <f t="shared" si="2"/>
        <v>2015</v>
      </c>
      <c r="F20" s="38">
        <v>642.54273847250931</v>
      </c>
      <c r="H20" s="39">
        <v>1.6519800548278389E-2</v>
      </c>
      <c r="I20" s="40">
        <v>0.32242943108126426</v>
      </c>
      <c r="J20" s="40">
        <v>0.4953908279655298</v>
      </c>
      <c r="K20" s="40">
        <v>0.52412773519614297</v>
      </c>
      <c r="L20" s="40">
        <v>0.61306853887574964</v>
      </c>
      <c r="M20" s="40">
        <v>0.6437179414241041</v>
      </c>
      <c r="N20" s="40">
        <v>0.67672923269154783</v>
      </c>
      <c r="O20" s="42">
        <v>0.77260769824469422</v>
      </c>
      <c r="P20" s="34" t="s">
        <v>16</v>
      </c>
      <c r="Q20" s="34" t="s">
        <v>16</v>
      </c>
      <c r="R20" s="34" t="s">
        <v>16</v>
      </c>
      <c r="S20" s="34" t="s">
        <v>16</v>
      </c>
      <c r="T20" s="34"/>
      <c r="U20" s="34"/>
      <c r="V20" s="34"/>
      <c r="W20" s="34"/>
      <c r="X20" s="34"/>
      <c r="Y20" s="34"/>
    </row>
    <row r="21" spans="1:25" s="28" customFormat="1" ht="16.399999999999999" customHeight="1" x14ac:dyDescent="0.25">
      <c r="A21" s="27"/>
      <c r="B21" s="28">
        <v>761.45849840637754</v>
      </c>
      <c r="C21" s="28">
        <f t="shared" si="1"/>
        <v>74.586063100843631</v>
      </c>
      <c r="D21" s="27">
        <f t="shared" si="2"/>
        <v>2016</v>
      </c>
      <c r="F21" s="35">
        <v>725.36189493261429</v>
      </c>
      <c r="H21" s="36">
        <v>6.9552593983859389E-3</v>
      </c>
      <c r="I21" s="34">
        <v>0.17320766836485652</v>
      </c>
      <c r="J21" s="34">
        <v>0.32768065749695319</v>
      </c>
      <c r="K21" s="34">
        <v>0.42240933271504283</v>
      </c>
      <c r="L21" s="34">
        <v>0.44241722016315854</v>
      </c>
      <c r="M21" s="34">
        <v>0.47257583592665792</v>
      </c>
      <c r="N21" s="43">
        <v>0.52607220418776179</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689.24478826064831</v>
      </c>
      <c r="C22" s="28">
        <f t="shared" si="1"/>
        <v>64.571746350213019</v>
      </c>
      <c r="D22" s="27">
        <f t="shared" si="2"/>
        <v>2017</v>
      </c>
      <c r="F22" s="38">
        <v>668.80296286172245</v>
      </c>
      <c r="H22" s="39">
        <v>4.6792559296644144E-2</v>
      </c>
      <c r="I22" s="40">
        <v>0.1979045797637041</v>
      </c>
      <c r="J22" s="40">
        <v>0.43699446215868742</v>
      </c>
      <c r="K22" s="40">
        <v>0.55618861759762628</v>
      </c>
      <c r="L22" s="40">
        <v>0.56703417476392093</v>
      </c>
      <c r="M22" s="42">
        <v>0.57787834418210959</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789.9222119530001</v>
      </c>
      <c r="C23" s="28">
        <f t="shared" si="1"/>
        <v>124.9467691813567</v>
      </c>
      <c r="D23" s="27">
        <f t="shared" si="2"/>
        <v>2018</v>
      </c>
      <c r="F23" s="46">
        <v>748.96343938231678</v>
      </c>
      <c r="H23" s="36">
        <v>0.10202146688633071</v>
      </c>
      <c r="I23" s="34">
        <v>0.312357260512797</v>
      </c>
      <c r="J23" s="34">
        <v>0.45236484955935397</v>
      </c>
      <c r="K23" s="34">
        <v>0.48533889279320908</v>
      </c>
      <c r="L23" s="37">
        <v>0.52649310630496327</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847.05433545187907</v>
      </c>
      <c r="C24" s="28">
        <f t="shared" si="1"/>
        <v>201.99916845869834</v>
      </c>
      <c r="D24" s="27">
        <f t="shared" si="2"/>
        <v>2019</v>
      </c>
      <c r="F24" s="38">
        <v>768.07580539930632</v>
      </c>
      <c r="H24" s="40">
        <v>0.12627337258538923</v>
      </c>
      <c r="I24" s="40">
        <v>0.49879662217831289</v>
      </c>
      <c r="J24" s="40">
        <v>0.58595756841636948</v>
      </c>
      <c r="K24" s="42">
        <v>0.64858935597099643</v>
      </c>
      <c r="L24" s="34"/>
      <c r="M24" s="34"/>
      <c r="N24" s="34"/>
      <c r="O24" s="34"/>
      <c r="P24" s="34"/>
      <c r="Q24" s="34"/>
      <c r="R24" s="34"/>
      <c r="S24" s="34"/>
      <c r="U24" s="44"/>
      <c r="V24" s="44"/>
      <c r="W24" s="44"/>
      <c r="X24" s="44"/>
      <c r="Y24" s="44"/>
    </row>
    <row r="25" spans="1:25" s="28" customFormat="1" ht="16.399999999999999" customHeight="1" x14ac:dyDescent="0.25">
      <c r="A25" s="27"/>
      <c r="B25" s="28">
        <v>602.61160514027063</v>
      </c>
      <c r="C25" s="28">
        <f t="shared" si="1"/>
        <v>195.02427664905707</v>
      </c>
      <c r="D25" s="27">
        <f t="shared" si="2"/>
        <v>2020</v>
      </c>
      <c r="F25" s="35">
        <v>548.94197227017867</v>
      </c>
      <c r="H25" s="36">
        <v>0.18580211813638808</v>
      </c>
      <c r="I25" s="34">
        <v>0.25280110374993314</v>
      </c>
      <c r="J25" s="37">
        <v>0.34521609587288621</v>
      </c>
      <c r="K25" s="34"/>
      <c r="L25" s="34"/>
      <c r="M25" s="34"/>
      <c r="N25" s="34"/>
      <c r="O25" s="34"/>
      <c r="P25" s="34"/>
      <c r="Q25" s="34"/>
      <c r="R25" s="34"/>
      <c r="S25" s="34"/>
      <c r="U25" s="44"/>
      <c r="V25" s="44"/>
      <c r="W25" s="44"/>
      <c r="X25" s="44"/>
      <c r="Y25" s="44"/>
    </row>
    <row r="26" spans="1:25" s="28" customFormat="1" ht="16.399999999999999" customHeight="1" x14ac:dyDescent="0.25">
      <c r="A26" s="27"/>
      <c r="B26" s="28">
        <v>641.05711715794985</v>
      </c>
      <c r="C26" s="28">
        <f t="shared" si="1"/>
        <v>321.7954533181549</v>
      </c>
      <c r="D26" s="27">
        <f t="shared" si="2"/>
        <v>2021</v>
      </c>
      <c r="F26" s="38">
        <v>512.14613061658213</v>
      </c>
      <c r="H26" s="47">
        <v>5.2226469674570578E-2</v>
      </c>
      <c r="I26" s="42">
        <v>0.22393068726394955</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718.78857868431589</v>
      </c>
      <c r="C27" s="28">
        <f>+IF(I66="",J66*F27, IF(J66="", I66*F27,(I66+J66)*F27))</f>
        <v>195.67010141703744</v>
      </c>
      <c r="D27" s="27">
        <f t="shared" si="2"/>
        <v>2022</v>
      </c>
      <c r="F27" s="48">
        <v>316.155811944368</v>
      </c>
      <c r="H27" s="49">
        <v>0.10073674650644426</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693.05658324951969</v>
      </c>
      <c r="G31" s="17"/>
      <c r="H31" s="30">
        <v>9.5578974271123135E-3</v>
      </c>
      <c r="I31" s="31">
        <v>0.17434476375648122</v>
      </c>
      <c r="J31" s="31">
        <v>0.6822123856480744</v>
      </c>
      <c r="K31" s="31">
        <v>0.79396352264860515</v>
      </c>
      <c r="L31" s="31">
        <v>0.84267394759782155</v>
      </c>
      <c r="M31" s="31">
        <v>0.89106462538674758</v>
      </c>
      <c r="N31" s="31">
        <v>0.91402193414638899</v>
      </c>
      <c r="O31" s="31">
        <v>0.95671104861122536</v>
      </c>
      <c r="P31" s="31">
        <v>1.0051596228395476</v>
      </c>
      <c r="Q31" s="31">
        <v>1.0099670061287285</v>
      </c>
      <c r="R31" s="31">
        <v>1.0191893090628001</v>
      </c>
      <c r="S31" s="31">
        <v>1.0190602567579115</v>
      </c>
      <c r="T31" s="31">
        <v>1.0208409122593747</v>
      </c>
      <c r="U31" s="31">
        <v>1.0247988479390788</v>
      </c>
      <c r="V31" s="59">
        <v>1.0246724341528928</v>
      </c>
      <c r="W31" s="60">
        <v>1.0249987504679281</v>
      </c>
    </row>
    <row r="32" spans="1:25" s="54" customFormat="1" ht="19.399999999999999" customHeight="1" x14ac:dyDescent="0.25">
      <c r="D32" s="27">
        <f>D31+1</f>
        <v>2008</v>
      </c>
      <c r="E32" s="57"/>
      <c r="F32" s="61">
        <v>630.66149805474561</v>
      </c>
      <c r="G32" s="17"/>
      <c r="H32" s="36">
        <v>1.1425448942989731E-2</v>
      </c>
      <c r="I32" s="34">
        <v>0.46761764098106751</v>
      </c>
      <c r="J32" s="34">
        <v>0.89778343946589623</v>
      </c>
      <c r="K32" s="34">
        <v>0.94847901711750493</v>
      </c>
      <c r="L32" s="34">
        <v>0.98386625295428609</v>
      </c>
      <c r="M32" s="34">
        <v>1.0014220172086072</v>
      </c>
      <c r="N32" s="34">
        <v>1.0113836182981024</v>
      </c>
      <c r="O32" s="34">
        <v>1.0168095315213923</v>
      </c>
      <c r="P32" s="34">
        <v>1.0199445301325709</v>
      </c>
      <c r="Q32" s="34">
        <v>1.0187214065018984</v>
      </c>
      <c r="R32" s="34">
        <v>1.0229382786268946</v>
      </c>
      <c r="S32" s="34">
        <v>1.0233889391449458</v>
      </c>
      <c r="T32" s="34">
        <v>1.0236076374881096</v>
      </c>
      <c r="U32" s="34">
        <v>1.0239750608220477</v>
      </c>
      <c r="V32" s="37">
        <v>1.0241289940329668</v>
      </c>
    </row>
    <row r="33" spans="1:21" s="54" customFormat="1" ht="16.399999999999999" customHeight="1" x14ac:dyDescent="0.25">
      <c r="D33" s="27">
        <f>D32+1</f>
        <v>2009</v>
      </c>
      <c r="F33" s="62">
        <v>515.27755390298591</v>
      </c>
      <c r="G33" s="17"/>
      <c r="H33" s="39">
        <v>2.2670288992206845E-2</v>
      </c>
      <c r="I33" s="40">
        <v>0.24940339187386751</v>
      </c>
      <c r="J33" s="40">
        <v>0.37696829132930065</v>
      </c>
      <c r="K33" s="40">
        <v>0.40926911149578488</v>
      </c>
      <c r="L33" s="40">
        <v>0.43173594804017645</v>
      </c>
      <c r="M33" s="40">
        <v>0.44241616033789721</v>
      </c>
      <c r="N33" s="40">
        <v>0.44635474747879716</v>
      </c>
      <c r="O33" s="40">
        <v>0.45435466214205666</v>
      </c>
      <c r="P33" s="40">
        <v>0.4582293718877572</v>
      </c>
      <c r="Q33" s="40">
        <v>0.4563413721062437</v>
      </c>
      <c r="R33" s="40">
        <v>0.45920098546371513</v>
      </c>
      <c r="S33" s="40">
        <v>0.45904667718491465</v>
      </c>
      <c r="T33" s="40">
        <v>0.46296487294533228</v>
      </c>
      <c r="U33" s="41">
        <v>0.46234783839901489</v>
      </c>
    </row>
    <row r="34" spans="1:21" s="54" customFormat="1" ht="16.399999999999999" customHeight="1" x14ac:dyDescent="0.25">
      <c r="D34" s="27">
        <f t="shared" ref="D34:D46" si="3">D33+1</f>
        <v>2010</v>
      </c>
      <c r="F34" s="61">
        <v>364.67183509618502</v>
      </c>
      <c r="G34" s="17"/>
      <c r="H34" s="36">
        <v>2.113347556991088E-3</v>
      </c>
      <c r="I34" s="34">
        <v>0.12669229656231507</v>
      </c>
      <c r="J34" s="34">
        <v>0.27645546898248963</v>
      </c>
      <c r="K34" s="34">
        <v>0.32261843656115602</v>
      </c>
      <c r="L34" s="34">
        <v>0.33324701346844793</v>
      </c>
      <c r="M34" s="34">
        <v>0.34073509199035096</v>
      </c>
      <c r="N34" s="34">
        <v>0.35390280887152764</v>
      </c>
      <c r="O34" s="34">
        <v>0.3651333542076024</v>
      </c>
      <c r="P34" s="34">
        <v>0.35032372937885708</v>
      </c>
      <c r="Q34" s="34">
        <v>0.35222998997332738</v>
      </c>
      <c r="R34" s="34">
        <v>0.34876162496766944</v>
      </c>
      <c r="S34" s="34">
        <v>0.34547850697082788</v>
      </c>
      <c r="T34" s="63">
        <v>0.34336057395009956</v>
      </c>
    </row>
    <row r="35" spans="1:21" s="54" customFormat="1" ht="16.399999999999999" customHeight="1" x14ac:dyDescent="0.25">
      <c r="A35" s="27"/>
      <c r="D35" s="27">
        <f t="shared" si="3"/>
        <v>2011</v>
      </c>
      <c r="F35" s="62">
        <v>489.63463484018598</v>
      </c>
      <c r="G35" s="17"/>
      <c r="H35" s="39">
        <v>1.0833105112077699E-2</v>
      </c>
      <c r="I35" s="40">
        <v>0.15437028270690112</v>
      </c>
      <c r="J35" s="40">
        <v>0.28628923041910437</v>
      </c>
      <c r="K35" s="40">
        <v>0.32420735288455504</v>
      </c>
      <c r="L35" s="40">
        <v>0.37460274591401155</v>
      </c>
      <c r="M35" s="40">
        <v>0.42279524221486653</v>
      </c>
      <c r="N35" s="40">
        <v>0.42554448278086998</v>
      </c>
      <c r="O35" s="40">
        <v>0.40608865915058251</v>
      </c>
      <c r="P35" s="40">
        <v>0.43360221479516997</v>
      </c>
      <c r="Q35" s="40">
        <v>0.41262561312647145</v>
      </c>
      <c r="R35" s="40">
        <v>0.40637837149316502</v>
      </c>
      <c r="S35" s="40">
        <v>0.40407666319103908</v>
      </c>
    </row>
    <row r="36" spans="1:21" s="54" customFormat="1" ht="16.399999999999999" customHeight="1" x14ac:dyDescent="0.25">
      <c r="A36" s="27"/>
      <c r="D36" s="27">
        <f t="shared" si="3"/>
        <v>2012</v>
      </c>
      <c r="F36" s="61">
        <v>457.56441997886748</v>
      </c>
      <c r="G36" s="17"/>
      <c r="H36" s="36">
        <v>8.5081540300097833E-3</v>
      </c>
      <c r="I36" s="34">
        <v>0.12211393554473621</v>
      </c>
      <c r="J36" s="34">
        <v>0.33951017928716454</v>
      </c>
      <c r="K36" s="34">
        <v>0.43448450519104026</v>
      </c>
      <c r="L36" s="34">
        <v>0.49626805926426498</v>
      </c>
      <c r="M36" s="34">
        <v>0.47919016100971773</v>
      </c>
      <c r="N36" s="34">
        <v>0.45461361245213061</v>
      </c>
      <c r="O36" s="34">
        <v>0.45486056435377092</v>
      </c>
      <c r="P36" s="34">
        <v>0.45232448677699044</v>
      </c>
      <c r="Q36" s="34">
        <v>0.45817150691774899</v>
      </c>
      <c r="R36" s="37">
        <v>0.47705721123842398</v>
      </c>
      <c r="S36" s="34" t="s">
        <v>16</v>
      </c>
    </row>
    <row r="37" spans="1:21" s="54" customFormat="1" ht="16.399999999999999" customHeight="1" x14ac:dyDescent="0.25">
      <c r="A37" s="27"/>
      <c r="D37" s="27">
        <f t="shared" si="3"/>
        <v>2013</v>
      </c>
      <c r="F37" s="62">
        <v>526.80250872307556</v>
      </c>
      <c r="G37" s="17"/>
      <c r="H37" s="39">
        <v>1.0109716781345071E-2</v>
      </c>
      <c r="I37" s="40">
        <v>0.18585089496160179</v>
      </c>
      <c r="J37" s="40">
        <v>0.4108965082031753</v>
      </c>
      <c r="K37" s="40">
        <v>0.51134497217668229</v>
      </c>
      <c r="L37" s="40">
        <v>0.55163698456898291</v>
      </c>
      <c r="M37" s="40">
        <v>0.53886154681394804</v>
      </c>
      <c r="N37" s="40">
        <v>0.55584656374377772</v>
      </c>
      <c r="O37" s="40">
        <v>0.56755676962272139</v>
      </c>
      <c r="P37" s="40">
        <v>0.57121638100082739</v>
      </c>
      <c r="Q37" s="42">
        <v>0.56766309498464185</v>
      </c>
      <c r="R37" s="34" t="s">
        <v>16</v>
      </c>
      <c r="S37" s="34" t="s">
        <v>16</v>
      </c>
    </row>
    <row r="38" spans="1:21" s="54" customFormat="1" ht="16.399999999999999" customHeight="1" x14ac:dyDescent="0.25">
      <c r="A38" s="27"/>
      <c r="D38" s="27">
        <f t="shared" si="3"/>
        <v>2014</v>
      </c>
      <c r="F38" s="61">
        <v>587.87427602175342</v>
      </c>
      <c r="G38" s="17"/>
      <c r="H38" s="36">
        <v>7.8808488184902145E-2</v>
      </c>
      <c r="I38" s="34">
        <v>0.17071594616184338</v>
      </c>
      <c r="J38" s="34">
        <v>0.34931288454655951</v>
      </c>
      <c r="K38" s="34">
        <v>0.43700158291052521</v>
      </c>
      <c r="L38" s="34">
        <v>0.48596765212425785</v>
      </c>
      <c r="M38" s="34">
        <v>0.53986897913963583</v>
      </c>
      <c r="N38" s="34">
        <v>0.55136834127913681</v>
      </c>
      <c r="O38" s="34">
        <v>0.54412564071341729</v>
      </c>
      <c r="P38" s="37">
        <v>0.55188971377040408</v>
      </c>
      <c r="Q38" s="34" t="s">
        <v>16</v>
      </c>
      <c r="R38" s="34" t="s">
        <v>16</v>
      </c>
      <c r="S38" s="34" t="s">
        <v>16</v>
      </c>
    </row>
    <row r="39" spans="1:21" s="54" customFormat="1" ht="16.399999999999999" customHeight="1" x14ac:dyDescent="0.25">
      <c r="A39" s="27"/>
      <c r="D39" s="27">
        <f t="shared" si="3"/>
        <v>2015</v>
      </c>
      <c r="F39" s="62">
        <v>642.54273847250931</v>
      </c>
      <c r="G39" s="17"/>
      <c r="H39" s="39">
        <v>4.9216314992441825E-3</v>
      </c>
      <c r="I39" s="40">
        <v>0.19274809060553039</v>
      </c>
      <c r="J39" s="40">
        <v>0.42001896546415662</v>
      </c>
      <c r="K39" s="40">
        <v>0.46529905450748393</v>
      </c>
      <c r="L39" s="40">
        <v>0.52899453881777114</v>
      </c>
      <c r="M39" s="40">
        <v>0.56192928567887701</v>
      </c>
      <c r="N39" s="40">
        <v>0.5700143537747604</v>
      </c>
      <c r="O39" s="42">
        <v>0.7378234688649864</v>
      </c>
      <c r="P39" s="34" t="s">
        <v>16</v>
      </c>
      <c r="Q39" s="34" t="s">
        <v>16</v>
      </c>
      <c r="R39" s="34" t="s">
        <v>16</v>
      </c>
      <c r="S39" s="34" t="s">
        <v>16</v>
      </c>
    </row>
    <row r="40" spans="1:21" s="54" customFormat="1" ht="16.399999999999999" customHeight="1" x14ac:dyDescent="0.25">
      <c r="A40" s="27"/>
      <c r="D40" s="27">
        <f t="shared" si="3"/>
        <v>2016</v>
      </c>
      <c r="F40" s="61">
        <v>725.36189493261429</v>
      </c>
      <c r="G40" s="17"/>
      <c r="H40" s="36">
        <v>5.0294618019154557E-3</v>
      </c>
      <c r="I40" s="34">
        <v>0.1192563225378479</v>
      </c>
      <c r="J40" s="34">
        <v>0.22273092806238864</v>
      </c>
      <c r="K40" s="64">
        <v>0.30093787245403303</v>
      </c>
      <c r="L40" s="34">
        <v>0.3342226234025153</v>
      </c>
      <c r="M40" s="34">
        <v>0.35494456315701123</v>
      </c>
      <c r="N40" s="37">
        <v>0.45343560441117936</v>
      </c>
      <c r="O40" s="34" t="s">
        <v>16</v>
      </c>
      <c r="P40" s="34" t="s">
        <v>16</v>
      </c>
      <c r="Q40" s="34" t="s">
        <v>16</v>
      </c>
      <c r="R40" s="34" t="s">
        <v>16</v>
      </c>
      <c r="S40" s="34" t="s">
        <v>16</v>
      </c>
    </row>
    <row r="41" spans="1:21" s="54" customFormat="1" ht="15.65" customHeight="1" x14ac:dyDescent="0.25">
      <c r="A41" s="27"/>
      <c r="D41" s="27">
        <f t="shared" si="3"/>
        <v>2017</v>
      </c>
      <c r="F41" s="62">
        <v>668.80296286172245</v>
      </c>
      <c r="G41" s="17"/>
      <c r="H41" s="39">
        <v>7.9719463581512402E-3</v>
      </c>
      <c r="I41" s="40">
        <v>0.12821794236480685</v>
      </c>
      <c r="J41" s="40">
        <v>0.33345392463421197</v>
      </c>
      <c r="K41" s="40">
        <v>0.42286122394027137</v>
      </c>
      <c r="L41" s="40">
        <v>0.50288380286299317</v>
      </c>
      <c r="M41" s="42">
        <v>0.53311931247069255</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748.96343938231678</v>
      </c>
      <c r="G42" s="17"/>
      <c r="H42" s="66">
        <v>4.1203241865737129E-2</v>
      </c>
      <c r="I42" s="34">
        <v>0.21063740833030734</v>
      </c>
      <c r="J42" s="34">
        <v>0.33992101967560406</v>
      </c>
      <c r="K42" s="34">
        <v>0.39414502190844847</v>
      </c>
      <c r="L42" s="37">
        <v>0.44909118903536943</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768.07580539930632</v>
      </c>
      <c r="G43" s="17"/>
      <c r="H43" s="40">
        <v>1.6079285516997228E-2</v>
      </c>
      <c r="I43" s="40">
        <v>0.31873861903841566</v>
      </c>
      <c r="J43" s="40">
        <v>0.43553598342811911</v>
      </c>
      <c r="K43" s="40">
        <v>0.54564384145805767</v>
      </c>
      <c r="L43" s="34"/>
      <c r="M43" s="34"/>
      <c r="N43" s="34"/>
      <c r="O43" s="34"/>
      <c r="P43" s="34"/>
      <c r="Q43" s="34"/>
      <c r="R43" s="34"/>
      <c r="S43" s="34"/>
    </row>
    <row r="44" spans="1:21" s="54" customFormat="1" ht="18.649999999999999" customHeight="1" x14ac:dyDescent="0.25">
      <c r="A44" s="27"/>
      <c r="D44" s="27">
        <f t="shared" si="3"/>
        <v>2020</v>
      </c>
      <c r="E44" s="65"/>
      <c r="F44" s="61">
        <v>548.94197227017867</v>
      </c>
      <c r="G44" s="17"/>
      <c r="H44" s="67">
        <v>6.3850476087132402E-2</v>
      </c>
      <c r="I44" s="34">
        <v>0.13632056739497417</v>
      </c>
      <c r="J44" s="37">
        <v>0.28382223918529736</v>
      </c>
      <c r="K44" s="34"/>
      <c r="L44" s="34"/>
      <c r="M44" s="34"/>
      <c r="N44" s="34"/>
      <c r="O44" s="34"/>
      <c r="P44" s="34"/>
      <c r="Q44" s="34"/>
      <c r="R44" s="34"/>
      <c r="S44" s="34"/>
    </row>
    <row r="45" spans="1:21" s="54" customFormat="1" ht="18.649999999999999" customHeight="1" x14ac:dyDescent="0.25">
      <c r="A45" s="27"/>
      <c r="D45" s="27">
        <f t="shared" si="3"/>
        <v>2021</v>
      </c>
      <c r="E45" s="65"/>
      <c r="F45" s="62">
        <v>512.14613061658213</v>
      </c>
      <c r="G45" s="17"/>
      <c r="H45" s="47">
        <v>2.3624504338441454E-3</v>
      </c>
      <c r="I45" s="42">
        <v>6.3964976036719967E-2</v>
      </c>
      <c r="J45" s="34"/>
      <c r="K45" s="34"/>
      <c r="L45" s="34"/>
      <c r="M45" s="34"/>
      <c r="N45" s="34"/>
      <c r="O45" s="34"/>
      <c r="P45" s="34"/>
      <c r="Q45" s="34"/>
      <c r="R45" s="34"/>
      <c r="S45" s="34"/>
    </row>
    <row r="46" spans="1:21" s="54" customFormat="1" ht="18.649999999999999" customHeight="1" x14ac:dyDescent="0.25">
      <c r="A46" s="27"/>
      <c r="D46" s="27">
        <f t="shared" si="3"/>
        <v>2022</v>
      </c>
      <c r="E46" s="65"/>
      <c r="F46" s="68">
        <v>316.155811944368</v>
      </c>
      <c r="G46" s="17"/>
      <c r="H46" s="69">
        <v>8.0126178125228889E-3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1.0404517717586133</v>
      </c>
      <c r="H51" s="74">
        <v>1.0249987504679277</v>
      </c>
      <c r="I51" s="74">
        <v>1.3380882214350369E-2</v>
      </c>
      <c r="J51" s="74">
        <v>2.0721390763352716E-3</v>
      </c>
      <c r="K51" s="34"/>
      <c r="L51" s="34"/>
      <c r="M51" s="34"/>
      <c r="N51" s="34"/>
      <c r="O51" s="34"/>
      <c r="P51" s="34"/>
      <c r="Q51" s="34"/>
    </row>
    <row r="52" spans="1:19" s="28" customFormat="1" ht="16.399999999999999" customHeight="1" x14ac:dyDescent="0.25">
      <c r="A52" s="27"/>
      <c r="D52" s="55">
        <f>D51+1</f>
        <v>2008</v>
      </c>
      <c r="F52" s="75">
        <v>1.0616557292377393</v>
      </c>
      <c r="H52" s="76">
        <v>1.0241289940329668</v>
      </c>
      <c r="I52" s="76">
        <v>3.7679231697190327E-2</v>
      </c>
      <c r="J52" s="76">
        <v>-1.5249649241783222E-4</v>
      </c>
      <c r="K52" s="34"/>
      <c r="L52" s="34"/>
      <c r="M52" s="34"/>
      <c r="N52" s="34"/>
      <c r="O52" s="34"/>
      <c r="P52" s="34"/>
      <c r="Q52" s="34"/>
    </row>
    <row r="53" spans="1:19" s="28" customFormat="1" ht="16.399999999999999" customHeight="1" x14ac:dyDescent="0.25">
      <c r="A53" s="27"/>
      <c r="D53" s="55">
        <f>D52+1</f>
        <v>2009</v>
      </c>
      <c r="F53" s="77">
        <v>0.47348478836100077</v>
      </c>
      <c r="H53" s="78">
        <v>0.46234783839901461</v>
      </c>
      <c r="I53" s="78">
        <v>1.0128782112133524E-2</v>
      </c>
      <c r="J53" s="78">
        <v>1.0081678498526365E-3</v>
      </c>
      <c r="K53" s="34"/>
      <c r="L53" s="34"/>
      <c r="M53" s="34"/>
      <c r="N53" s="34"/>
      <c r="O53" s="34"/>
      <c r="P53" s="34"/>
      <c r="Q53" s="34"/>
    </row>
    <row r="54" spans="1:19" s="28" customFormat="1" ht="16.399999999999999" customHeight="1" x14ac:dyDescent="0.25">
      <c r="A54" s="27"/>
      <c r="D54" s="55">
        <f t="shared" ref="D54:D61" si="4">D53+1</f>
        <v>2010</v>
      </c>
      <c r="F54" s="75">
        <v>0.35026716561822968</v>
      </c>
      <c r="H54" s="76">
        <v>0.3433605739500995</v>
      </c>
      <c r="I54" s="76">
        <v>5.608561588043212E-3</v>
      </c>
      <c r="J54" s="76">
        <v>1.2980300800870064E-3</v>
      </c>
      <c r="K54" s="34"/>
      <c r="L54" s="34"/>
      <c r="M54" s="34"/>
      <c r="N54" s="34"/>
      <c r="O54" s="34"/>
      <c r="P54" s="34"/>
      <c r="Q54" s="34"/>
    </row>
    <row r="55" spans="1:19" s="28" customFormat="1" ht="16.399999999999999" customHeight="1" x14ac:dyDescent="0.25">
      <c r="A55" s="27"/>
      <c r="D55" s="55">
        <f t="shared" si="4"/>
        <v>2011</v>
      </c>
      <c r="F55" s="77">
        <v>0.41269399452471728</v>
      </c>
      <c r="H55" s="78">
        <v>0.40407666319103913</v>
      </c>
      <c r="I55" s="78">
        <v>7.6268277012342383E-3</v>
      </c>
      <c r="J55" s="78">
        <v>9.9050363244390064E-4</v>
      </c>
      <c r="K55" s="34"/>
      <c r="L55" s="34"/>
      <c r="M55" s="34"/>
      <c r="N55" s="34"/>
      <c r="O55" s="34"/>
      <c r="P55" s="34"/>
      <c r="Q55" s="34"/>
    </row>
    <row r="56" spans="1:19" s="28" customFormat="1" ht="16.399999999999999" customHeight="1" x14ac:dyDescent="0.25">
      <c r="A56" s="27"/>
      <c r="D56" s="55">
        <f t="shared" si="4"/>
        <v>2012</v>
      </c>
      <c r="F56" s="75">
        <v>0.49243247615668828</v>
      </c>
      <c r="H56" s="76">
        <v>0.47705721123842415</v>
      </c>
      <c r="I56" s="76">
        <v>1.3140703094671639E-2</v>
      </c>
      <c r="J56" s="76">
        <v>2.2345618235924563E-3</v>
      </c>
      <c r="K56" s="34"/>
      <c r="L56" s="34"/>
      <c r="M56" s="34"/>
      <c r="N56" s="34"/>
      <c r="O56" s="34"/>
      <c r="P56" s="34"/>
      <c r="Q56" s="34"/>
    </row>
    <row r="57" spans="1:19" s="28" customFormat="1" ht="16.399999999999999" customHeight="1" x14ac:dyDescent="0.25">
      <c r="A57" s="27"/>
      <c r="D57" s="55">
        <f t="shared" si="4"/>
        <v>2013</v>
      </c>
      <c r="F57" s="77">
        <v>0.59069695572828251</v>
      </c>
      <c r="H57" s="78">
        <v>0.56766309498464163</v>
      </c>
      <c r="I57" s="78">
        <v>1.8489876319446201E-2</v>
      </c>
      <c r="J57" s="78">
        <v>4.5439844241947532E-3</v>
      </c>
      <c r="K57" s="34"/>
      <c r="L57" s="34"/>
      <c r="M57" s="34"/>
      <c r="N57" s="34"/>
      <c r="O57" s="34"/>
      <c r="P57" s="34"/>
      <c r="Q57" s="34"/>
    </row>
    <row r="58" spans="1:19" s="28" customFormat="1" ht="16.399999999999999" customHeight="1" x14ac:dyDescent="0.25">
      <c r="A58" s="27"/>
      <c r="D58" s="55">
        <f t="shared" si="4"/>
        <v>2014</v>
      </c>
      <c r="F58" s="75">
        <v>0.59951569014322681</v>
      </c>
      <c r="H58" s="76">
        <v>0.55188971377040408</v>
      </c>
      <c r="I58" s="76">
        <v>3.797163732804907E-2</v>
      </c>
      <c r="J58" s="76">
        <v>9.6543390447737278E-3</v>
      </c>
      <c r="K58" s="34"/>
      <c r="L58" s="34"/>
      <c r="M58" s="34"/>
      <c r="N58" s="34"/>
      <c r="O58" s="34"/>
      <c r="P58" s="34"/>
      <c r="Q58" s="34"/>
    </row>
    <row r="59" spans="1:19" s="28" customFormat="1" ht="16.399999999999999" customHeight="1" x14ac:dyDescent="0.25">
      <c r="A59" s="27"/>
      <c r="D59" s="55">
        <f t="shared" si="4"/>
        <v>2015</v>
      </c>
      <c r="F59" s="77">
        <v>0.78984802177798519</v>
      </c>
      <c r="H59" s="78">
        <v>0.7378234688649864</v>
      </c>
      <c r="I59" s="78">
        <v>3.478422937970789E-2</v>
      </c>
      <c r="J59" s="78">
        <v>1.7240323533290886E-2</v>
      </c>
    </row>
    <row r="60" spans="1:19" s="28" customFormat="1" ht="16.399999999999999" customHeight="1" x14ac:dyDescent="0.25">
      <c r="A60" s="54"/>
      <c r="D60" s="55">
        <f t="shared" si="4"/>
        <v>2016</v>
      </c>
      <c r="F60" s="75">
        <v>0.55626160564160332</v>
      </c>
      <c r="H60" s="76">
        <v>0.4534356044111793</v>
      </c>
      <c r="I60" s="76">
        <v>7.2636599776582433E-2</v>
      </c>
      <c r="J60" s="76">
        <v>3.0189401453841497E-2</v>
      </c>
    </row>
    <row r="61" spans="1:19" s="28" customFormat="1" ht="15.65" customHeight="1" x14ac:dyDescent="0.25">
      <c r="D61" s="55">
        <f t="shared" si="4"/>
        <v>2017</v>
      </c>
      <c r="F61" s="77">
        <v>0.62966754855194262</v>
      </c>
      <c r="H61" s="78">
        <v>0.53311931247069266</v>
      </c>
      <c r="I61" s="78">
        <v>4.4759031711417173E-2</v>
      </c>
      <c r="J61" s="78">
        <v>5.1789204369832774E-2</v>
      </c>
    </row>
    <row r="62" spans="1:19" s="28" customFormat="1" ht="18.649999999999999" customHeight="1" x14ac:dyDescent="0.25">
      <c r="D62" s="27">
        <f>D61+1</f>
        <v>2018</v>
      </c>
      <c r="F62" s="75">
        <v>0.61591744865146292</v>
      </c>
      <c r="H62" s="76">
        <v>0.44909118903536932</v>
      </c>
      <c r="I62" s="76">
        <v>7.7401917269593778E-2</v>
      </c>
      <c r="J62" s="76">
        <v>8.9424342346499736E-2</v>
      </c>
    </row>
    <row r="63" spans="1:19" s="28" customFormat="1" ht="18.649999999999999" customHeight="1" x14ac:dyDescent="0.25">
      <c r="D63" s="27">
        <f>D62+1</f>
        <v>2019</v>
      </c>
      <c r="F63" s="77">
        <v>0.80863763326703575</v>
      </c>
      <c r="H63" s="78">
        <v>0.54564384145805767</v>
      </c>
      <c r="I63" s="78">
        <v>0.10294551451293874</v>
      </c>
      <c r="J63" s="78">
        <v>0.16004827729603938</v>
      </c>
    </row>
    <row r="64" spans="1:19" s="28" customFormat="1" ht="18.649999999999999" customHeight="1" x14ac:dyDescent="0.25">
      <c r="D64" s="27">
        <f t="shared" ref="D64:D65" si="5">D63+1</f>
        <v>2020</v>
      </c>
      <c r="F64" s="75">
        <v>0.63909526712033382</v>
      </c>
      <c r="H64" s="76">
        <v>0.28382223918529748</v>
      </c>
      <c r="I64" s="76">
        <v>6.1393856687588809E-2</v>
      </c>
      <c r="J64" s="76">
        <v>0.29387917124744745</v>
      </c>
    </row>
    <row r="65" spans="1:10" s="28" customFormat="1" ht="18.649999999999999" customHeight="1" x14ac:dyDescent="0.25">
      <c r="D65" s="27">
        <f t="shared" si="5"/>
        <v>2021</v>
      </c>
      <c r="F65" s="77">
        <v>0.69229238901695567</v>
      </c>
      <c r="H65" s="78">
        <v>6.3964976036719967E-2</v>
      </c>
      <c r="I65" s="78">
        <v>0.15996571122722961</v>
      </c>
      <c r="J65" s="78">
        <v>0.46836170175300607</v>
      </c>
    </row>
    <row r="66" spans="1:10" s="28" customFormat="1" ht="18.649999999999999" customHeight="1" x14ac:dyDescent="0.25">
      <c r="D66" s="27">
        <f>D65+1</f>
        <v>2022</v>
      </c>
      <c r="F66" s="79">
        <v>0.62691663293614253</v>
      </c>
      <c r="H66" s="80">
        <v>8.0126178125228906E-3</v>
      </c>
      <c r="I66" s="80">
        <v>9.2724128693921382E-2</v>
      </c>
      <c r="J66" s="80">
        <v>0.52617988642969837</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23</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E19A-3B70-4ADD-92AA-25DF681872E3}">
  <sheetPr codeName="WTemplate23">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40</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Credit &amp; Surety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529.19978278492169</v>
      </c>
      <c r="C12" s="28">
        <f>+IF(I51="",J51*F12, IF(J51="", I51*F12,(I51+J51)*F12))</f>
        <v>9.7297039639310636</v>
      </c>
      <c r="D12" s="27">
        <v>2007</v>
      </c>
      <c r="F12" s="29">
        <v>529.48815081941621</v>
      </c>
      <c r="H12" s="30">
        <v>0.11459155144846654</v>
      </c>
      <c r="I12" s="31">
        <v>0.41313147660598765</v>
      </c>
      <c r="J12" s="31">
        <v>0.72011229259813136</v>
      </c>
      <c r="K12" s="31">
        <v>0.79578387830931518</v>
      </c>
      <c r="L12" s="31">
        <v>0.8497356488986646</v>
      </c>
      <c r="M12" s="31">
        <v>0.8946689616552671</v>
      </c>
      <c r="N12" s="31">
        <v>0.89945980605147002</v>
      </c>
      <c r="O12" s="31">
        <v>0.90638793943683105</v>
      </c>
      <c r="P12" s="31">
        <v>0.8895407572721532</v>
      </c>
      <c r="Q12" s="31">
        <v>0.88806301294689771</v>
      </c>
      <c r="R12" s="31">
        <v>0.89277103607054586</v>
      </c>
      <c r="S12" s="32">
        <v>0.88624235316424704</v>
      </c>
      <c r="T12" s="32">
        <v>0.88674265879240799</v>
      </c>
      <c r="U12" s="32">
        <v>0.89082484236597392</v>
      </c>
      <c r="V12" s="32">
        <v>0.89083943362758067</v>
      </c>
      <c r="W12" s="33">
        <v>0.8899491056880009</v>
      </c>
      <c r="X12" s="34"/>
      <c r="Y12" s="34"/>
    </row>
    <row r="13" spans="1:42" s="28" customFormat="1" ht="16.399999999999999" customHeight="1" x14ac:dyDescent="0.25">
      <c r="A13" s="27"/>
      <c r="B13" s="28">
        <v>467.46701888837885</v>
      </c>
      <c r="C13" s="28">
        <f t="shared" ref="C13:C26" si="1">+IF(I52="",J52*F13, IF(J52="", I52*F13,(I52+J52)*F13))</f>
        <v>23.681657860073681</v>
      </c>
      <c r="D13" s="27">
        <f>D12+1</f>
        <v>2008</v>
      </c>
      <c r="F13" s="35">
        <v>467.46084183469202</v>
      </c>
      <c r="H13" s="36">
        <v>9.7014035569420592E-2</v>
      </c>
      <c r="I13" s="34">
        <v>0.81010915750183765</v>
      </c>
      <c r="J13" s="34">
        <v>1.1538008796318762</v>
      </c>
      <c r="K13" s="34">
        <v>1.1905282590970105</v>
      </c>
      <c r="L13" s="34">
        <v>1.2201580353114883</v>
      </c>
      <c r="M13" s="34">
        <v>1.2370874036835222</v>
      </c>
      <c r="N13" s="34">
        <v>1.2392017922080336</v>
      </c>
      <c r="O13" s="34">
        <v>1.2306429910485868</v>
      </c>
      <c r="P13" s="34">
        <v>1.2224500185925653</v>
      </c>
      <c r="Q13" s="34">
        <v>1.229298668999496</v>
      </c>
      <c r="R13" s="34">
        <v>1.2288715860566579</v>
      </c>
      <c r="S13" s="34">
        <v>1.2248062308800987</v>
      </c>
      <c r="T13" s="34">
        <v>1.2245632810239528</v>
      </c>
      <c r="U13" s="34">
        <v>1.2271763734455765</v>
      </c>
      <c r="V13" s="37">
        <v>1.2283114486790703</v>
      </c>
      <c r="W13" s="34"/>
      <c r="X13" s="34"/>
      <c r="Y13" s="34"/>
    </row>
    <row r="14" spans="1:42" s="28" customFormat="1" ht="16.399999999999999" customHeight="1" x14ac:dyDescent="0.25">
      <c r="A14" s="27"/>
      <c r="B14" s="28">
        <v>405.70901177977998</v>
      </c>
      <c r="C14" s="28">
        <f t="shared" si="1"/>
        <v>5.7317531342475503</v>
      </c>
      <c r="D14" s="27">
        <f>D13+1</f>
        <v>2009</v>
      </c>
      <c r="F14" s="38">
        <v>405.64345955186013</v>
      </c>
      <c r="H14" s="39">
        <v>8.5896916832232634E-2</v>
      </c>
      <c r="I14" s="40">
        <v>0.42169588028481375</v>
      </c>
      <c r="J14" s="40">
        <v>0.48370320105436626</v>
      </c>
      <c r="K14" s="40">
        <v>0.49554691945599988</v>
      </c>
      <c r="L14" s="40">
        <v>0.51362121065901667</v>
      </c>
      <c r="M14" s="40">
        <v>0.51475535737251921</v>
      </c>
      <c r="N14" s="40">
        <v>0.52257817226977166</v>
      </c>
      <c r="O14" s="40">
        <v>0.51979816667857359</v>
      </c>
      <c r="P14" s="40">
        <v>0.52292335585737237</v>
      </c>
      <c r="Q14" s="40">
        <v>0.52332798571581385</v>
      </c>
      <c r="R14" s="40">
        <v>0.52254839065057856</v>
      </c>
      <c r="S14" s="40">
        <v>0.52157950368185435</v>
      </c>
      <c r="T14" s="40">
        <v>0.52333324738552467</v>
      </c>
      <c r="U14" s="41">
        <v>0.5230153903933914</v>
      </c>
      <c r="V14" s="34"/>
      <c r="W14" s="34"/>
      <c r="X14" s="34"/>
      <c r="Y14" s="34"/>
    </row>
    <row r="15" spans="1:42" s="28" customFormat="1" ht="16.399999999999999" customHeight="1" x14ac:dyDescent="0.25">
      <c r="A15" s="27"/>
      <c r="B15" s="28">
        <v>215.73470553925975</v>
      </c>
      <c r="C15" s="28">
        <f t="shared" si="1"/>
        <v>2.3534449400166304</v>
      </c>
      <c r="D15" s="27">
        <f t="shared" ref="D15:D27" si="2">D14+1</f>
        <v>2010</v>
      </c>
      <c r="F15" s="35">
        <v>215.66534571545293</v>
      </c>
      <c r="H15" s="36">
        <v>1.1940114574344516E-2</v>
      </c>
      <c r="I15" s="34">
        <v>0.23709542526805039</v>
      </c>
      <c r="J15" s="34">
        <v>0.39716266620764396</v>
      </c>
      <c r="K15" s="34">
        <v>0.44149367077513263</v>
      </c>
      <c r="L15" s="34">
        <v>0.46432347252732931</v>
      </c>
      <c r="M15" s="34">
        <v>0.47006908869025366</v>
      </c>
      <c r="N15" s="34">
        <v>0.47764263696790638</v>
      </c>
      <c r="O15" s="34">
        <v>0.49586909930104123</v>
      </c>
      <c r="P15" s="34">
        <v>0.48950832786376391</v>
      </c>
      <c r="Q15" s="34">
        <v>0.47009935280862519</v>
      </c>
      <c r="R15" s="34">
        <v>0.46510766859320785</v>
      </c>
      <c r="S15" s="34">
        <v>0.45671490988955971</v>
      </c>
      <c r="T15" s="37">
        <v>0.45390871336979305</v>
      </c>
      <c r="U15" s="34"/>
      <c r="V15" s="34"/>
      <c r="W15" s="34"/>
      <c r="X15" s="34"/>
      <c r="Y15" s="34"/>
    </row>
    <row r="16" spans="1:42" s="28" customFormat="1" ht="16.399999999999999" customHeight="1" x14ac:dyDescent="0.25">
      <c r="A16" s="27"/>
      <c r="B16" s="28">
        <v>287.49919622339308</v>
      </c>
      <c r="C16" s="28">
        <f t="shared" si="1"/>
        <v>3.8230532572793305</v>
      </c>
      <c r="D16" s="27">
        <f t="shared" si="2"/>
        <v>2011</v>
      </c>
      <c r="F16" s="38">
        <v>287.42565327831551</v>
      </c>
      <c r="H16" s="39">
        <v>4.8810932269751875E-2</v>
      </c>
      <c r="I16" s="40">
        <v>0.31085374814645772</v>
      </c>
      <c r="J16" s="40">
        <v>0.46858651469158491</v>
      </c>
      <c r="K16" s="40">
        <v>0.50973946766035094</v>
      </c>
      <c r="L16" s="40">
        <v>0.53133999106053809</v>
      </c>
      <c r="M16" s="40">
        <v>0.54728012545350113</v>
      </c>
      <c r="N16" s="40">
        <v>0.55392634797395857</v>
      </c>
      <c r="O16" s="40">
        <v>0.55600978414871882</v>
      </c>
      <c r="P16" s="40">
        <v>0.54880412323940742</v>
      </c>
      <c r="Q16" s="40">
        <v>0.54926174235780911</v>
      </c>
      <c r="R16" s="40">
        <v>0.54701314625186093</v>
      </c>
      <c r="S16" s="42">
        <v>0.54462584346766674</v>
      </c>
      <c r="T16" s="34"/>
      <c r="U16" s="34"/>
      <c r="V16" s="34"/>
      <c r="W16" s="34"/>
      <c r="X16" s="34"/>
      <c r="Y16" s="34"/>
    </row>
    <row r="17" spans="1:25" s="28" customFormat="1" ht="16.399999999999999" customHeight="1" x14ac:dyDescent="0.25">
      <c r="A17" s="27"/>
      <c r="B17" s="28">
        <v>252.55965226016551</v>
      </c>
      <c r="C17" s="28">
        <f t="shared" si="1"/>
        <v>5.6290976385697045</v>
      </c>
      <c r="D17" s="27">
        <f t="shared" si="2"/>
        <v>2012</v>
      </c>
      <c r="F17" s="35">
        <v>252.09669230083711</v>
      </c>
      <c r="H17" s="36">
        <v>4.0996879014787477E-2</v>
      </c>
      <c r="I17" s="34">
        <v>0.30061562272714548</v>
      </c>
      <c r="J17" s="34">
        <v>0.50965760247752212</v>
      </c>
      <c r="K17" s="34">
        <v>0.59011226378424353</v>
      </c>
      <c r="L17" s="34">
        <v>0.61610279401581924</v>
      </c>
      <c r="M17" s="34">
        <v>0.6268463537205009</v>
      </c>
      <c r="N17" s="34">
        <v>0.60751444573155566</v>
      </c>
      <c r="O17" s="34">
        <v>0.60712419384626037</v>
      </c>
      <c r="P17" s="34">
        <v>0.60336723231850653</v>
      </c>
      <c r="Q17" s="34">
        <v>0.60246264743532119</v>
      </c>
      <c r="R17" s="37">
        <v>0.63221287408073601</v>
      </c>
      <c r="S17" s="34" t="s">
        <v>16</v>
      </c>
      <c r="T17" s="34"/>
      <c r="U17" s="34"/>
      <c r="V17" s="34"/>
      <c r="W17" s="34"/>
      <c r="X17" s="34"/>
      <c r="Y17" s="34"/>
    </row>
    <row r="18" spans="1:25" s="28" customFormat="1" ht="16.399999999999999" customHeight="1" x14ac:dyDescent="0.25">
      <c r="A18" s="27"/>
      <c r="B18" s="28">
        <v>261.28578534236829</v>
      </c>
      <c r="C18" s="28">
        <f t="shared" si="1"/>
        <v>13.724212736248695</v>
      </c>
      <c r="D18" s="27">
        <f t="shared" si="2"/>
        <v>2013</v>
      </c>
      <c r="F18" s="38">
        <v>260.79392381101945</v>
      </c>
      <c r="H18" s="39">
        <v>6.4100777272967258E-2</v>
      </c>
      <c r="I18" s="40">
        <v>0.29245574351407727</v>
      </c>
      <c r="J18" s="40">
        <v>0.67543430532849036</v>
      </c>
      <c r="K18" s="40">
        <v>0.85735065077600259</v>
      </c>
      <c r="L18" s="40">
        <v>0.93014405557885194</v>
      </c>
      <c r="M18" s="40">
        <v>0.92508080325586262</v>
      </c>
      <c r="N18" s="40">
        <v>0.90187675569981918</v>
      </c>
      <c r="O18" s="40">
        <v>0.88882895441143961</v>
      </c>
      <c r="P18" s="40">
        <v>0.91426245167084907</v>
      </c>
      <c r="Q18" s="42">
        <v>0.90137491358666622</v>
      </c>
      <c r="R18" s="34" t="s">
        <v>16</v>
      </c>
      <c r="S18" s="34" t="s">
        <v>16</v>
      </c>
      <c r="T18" s="34"/>
      <c r="U18" s="34"/>
      <c r="V18" s="34"/>
      <c r="W18" s="34"/>
      <c r="X18" s="34"/>
      <c r="Y18" s="34"/>
    </row>
    <row r="19" spans="1:25" s="28" customFormat="1" ht="16.399999999999999" customHeight="1" x14ac:dyDescent="0.25">
      <c r="A19" s="27"/>
      <c r="B19" s="28">
        <v>285.12318888120546</v>
      </c>
      <c r="C19" s="28">
        <f t="shared" si="1"/>
        <v>23.97863654926968</v>
      </c>
      <c r="D19" s="27">
        <f t="shared" si="2"/>
        <v>2014</v>
      </c>
      <c r="F19" s="35">
        <v>284.04313861755236</v>
      </c>
      <c r="H19" s="36">
        <v>0.14386720958698584</v>
      </c>
      <c r="I19" s="34">
        <v>0.45060133633922733</v>
      </c>
      <c r="J19" s="34">
        <v>0.67072163688263486</v>
      </c>
      <c r="K19" s="34">
        <v>0.78118579998251936</v>
      </c>
      <c r="L19" s="34">
        <v>0.82366470163885908</v>
      </c>
      <c r="M19" s="34">
        <v>0.86877645405268822</v>
      </c>
      <c r="N19" s="34">
        <v>0.87731858870300539</v>
      </c>
      <c r="O19" s="34">
        <v>0.86281956810874405</v>
      </c>
      <c r="P19" s="37">
        <v>0.87971784656757701</v>
      </c>
      <c r="Q19" s="34" t="s">
        <v>16</v>
      </c>
      <c r="R19" s="34" t="s">
        <v>16</v>
      </c>
      <c r="S19" s="34" t="s">
        <v>16</v>
      </c>
      <c r="T19" s="34"/>
      <c r="U19" s="34"/>
      <c r="V19" s="34"/>
      <c r="W19" s="34"/>
      <c r="X19" s="34"/>
      <c r="Y19" s="34"/>
    </row>
    <row r="20" spans="1:25" s="28" customFormat="1" ht="16.399999999999999" customHeight="1" x14ac:dyDescent="0.25">
      <c r="A20" s="27"/>
      <c r="B20" s="28">
        <v>323.39808490055628</v>
      </c>
      <c r="C20" s="28">
        <f t="shared" si="1"/>
        <v>25.987171244009108</v>
      </c>
      <c r="D20" s="27">
        <f t="shared" si="2"/>
        <v>2015</v>
      </c>
      <c r="F20" s="38">
        <v>320.40800127007492</v>
      </c>
      <c r="H20" s="39">
        <v>3.1921243173616408E-2</v>
      </c>
      <c r="I20" s="40">
        <v>0.41098699587055076</v>
      </c>
      <c r="J20" s="40">
        <v>0.64646249559421287</v>
      </c>
      <c r="K20" s="40">
        <v>0.70229156641618184</v>
      </c>
      <c r="L20" s="40">
        <v>0.73848364057636173</v>
      </c>
      <c r="M20" s="40">
        <v>0.79122121988998184</v>
      </c>
      <c r="N20" s="40">
        <v>0.82584185937834675</v>
      </c>
      <c r="O20" s="42">
        <v>0.85550991698699863</v>
      </c>
      <c r="P20" s="34" t="s">
        <v>16</v>
      </c>
      <c r="Q20" s="34" t="s">
        <v>16</v>
      </c>
      <c r="R20" s="34" t="s">
        <v>16</v>
      </c>
      <c r="S20" s="34" t="s">
        <v>16</v>
      </c>
      <c r="T20" s="34"/>
      <c r="U20" s="34"/>
      <c r="V20" s="34"/>
      <c r="W20" s="34"/>
      <c r="X20" s="34"/>
      <c r="Y20" s="34"/>
    </row>
    <row r="21" spans="1:25" s="28" customFormat="1" ht="16.399999999999999" customHeight="1" x14ac:dyDescent="0.25">
      <c r="A21" s="27"/>
      <c r="B21" s="28">
        <v>421.13803449513921</v>
      </c>
      <c r="C21" s="28">
        <f t="shared" si="1"/>
        <v>39.077038476062931</v>
      </c>
      <c r="D21" s="27">
        <f t="shared" si="2"/>
        <v>2016</v>
      </c>
      <c r="F21" s="35">
        <v>406.67684131029938</v>
      </c>
      <c r="H21" s="36">
        <v>3.0260254868002906E-2</v>
      </c>
      <c r="I21" s="34">
        <v>0.23556898952815683</v>
      </c>
      <c r="J21" s="34">
        <v>0.38198227332531232</v>
      </c>
      <c r="K21" s="34">
        <v>0.42831674508654005</v>
      </c>
      <c r="L21" s="34">
        <v>0.45441139828332822</v>
      </c>
      <c r="M21" s="34">
        <v>0.46898190506179316</v>
      </c>
      <c r="N21" s="43">
        <v>0.4958249517836017</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339.60419777451455</v>
      </c>
      <c r="C22" s="28">
        <f t="shared" si="1"/>
        <v>53.880154061468566</v>
      </c>
      <c r="D22" s="27">
        <f t="shared" si="2"/>
        <v>2017</v>
      </c>
      <c r="F22" s="38">
        <v>334.83819836615493</v>
      </c>
      <c r="H22" s="39">
        <v>5.2105746512338159E-2</v>
      </c>
      <c r="I22" s="40">
        <v>0.32365897815854244</v>
      </c>
      <c r="J22" s="40">
        <v>0.50903033996788638</v>
      </c>
      <c r="K22" s="40">
        <v>0.55951859854834651</v>
      </c>
      <c r="L22" s="40">
        <v>0.60454291104454272</v>
      </c>
      <c r="M22" s="42">
        <v>0.65296149112584823</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400.94812262930589</v>
      </c>
      <c r="C23" s="28">
        <f t="shared" si="1"/>
        <v>68.347917128271718</v>
      </c>
      <c r="D23" s="27">
        <f t="shared" si="2"/>
        <v>2018</v>
      </c>
      <c r="F23" s="46">
        <v>382.38653090822328</v>
      </c>
      <c r="H23" s="36">
        <v>0.15849040457337585</v>
      </c>
      <c r="I23" s="34">
        <v>0.43487594018599718</v>
      </c>
      <c r="J23" s="34">
        <v>0.59056545102099423</v>
      </c>
      <c r="K23" s="34">
        <v>0.65947158050910082</v>
      </c>
      <c r="L23" s="37">
        <v>0.72338141136123491</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427.2840760321763</v>
      </c>
      <c r="C24" s="28">
        <f t="shared" si="1"/>
        <v>111.67256597183352</v>
      </c>
      <c r="D24" s="27">
        <f t="shared" si="2"/>
        <v>2019</v>
      </c>
      <c r="F24" s="38">
        <v>401.33119192248529</v>
      </c>
      <c r="H24" s="40">
        <v>9.0717578121549375E-2</v>
      </c>
      <c r="I24" s="40">
        <v>0.46370461016673348</v>
      </c>
      <c r="J24" s="40">
        <v>0.58382913967821759</v>
      </c>
      <c r="K24" s="42">
        <v>0.63003232076967508</v>
      </c>
      <c r="L24" s="34"/>
      <c r="M24" s="34"/>
      <c r="N24" s="34"/>
      <c r="O24" s="34"/>
      <c r="P24" s="34"/>
      <c r="Q24" s="34"/>
      <c r="R24" s="34"/>
      <c r="S24" s="34"/>
      <c r="U24" s="44"/>
      <c r="V24" s="44"/>
      <c r="W24" s="44"/>
      <c r="X24" s="44"/>
      <c r="Y24" s="44"/>
    </row>
    <row r="25" spans="1:25" s="28" customFormat="1" ht="16.399999999999999" customHeight="1" x14ac:dyDescent="0.25">
      <c r="A25" s="27"/>
      <c r="B25" s="28">
        <v>313.0399737817142</v>
      </c>
      <c r="C25" s="28">
        <f t="shared" si="1"/>
        <v>115.0186818584834</v>
      </c>
      <c r="D25" s="27">
        <f t="shared" si="2"/>
        <v>2020</v>
      </c>
      <c r="F25" s="35">
        <v>295.09981695053017</v>
      </c>
      <c r="H25" s="36">
        <v>9.1659900015701984E-2</v>
      </c>
      <c r="I25" s="34">
        <v>0.2040798471930248</v>
      </c>
      <c r="J25" s="37">
        <v>0.31034810499665078</v>
      </c>
      <c r="K25" s="34"/>
      <c r="L25" s="34"/>
      <c r="M25" s="34"/>
      <c r="N25" s="34"/>
      <c r="O25" s="34"/>
      <c r="P25" s="34"/>
      <c r="Q25" s="34"/>
      <c r="R25" s="34"/>
      <c r="S25" s="34"/>
      <c r="U25" s="44"/>
      <c r="V25" s="44"/>
      <c r="W25" s="44"/>
      <c r="X25" s="44"/>
      <c r="Y25" s="44"/>
    </row>
    <row r="26" spans="1:25" s="28" customFormat="1" ht="16.399999999999999" customHeight="1" x14ac:dyDescent="0.25">
      <c r="A26" s="27"/>
      <c r="B26" s="28">
        <v>309.00950929004227</v>
      </c>
      <c r="C26" s="28">
        <f t="shared" si="1"/>
        <v>178.67391650874958</v>
      </c>
      <c r="D26" s="27">
        <f t="shared" si="2"/>
        <v>2021</v>
      </c>
      <c r="F26" s="38">
        <v>256.55455058428709</v>
      </c>
      <c r="H26" s="47">
        <v>2.5965972345516408E-2</v>
      </c>
      <c r="I26" s="42">
        <v>0.21533381722419206</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310.89247703640933</v>
      </c>
      <c r="C27" s="28">
        <f>+IF(I66="",J66*F27, IF(J66="", I66*F27,(I66+J66)*F27))</f>
        <v>119.45644153795996</v>
      </c>
      <c r="D27" s="27">
        <f t="shared" si="2"/>
        <v>2022</v>
      </c>
      <c r="F27" s="48">
        <v>164.46785052194019</v>
      </c>
      <c r="H27" s="49">
        <v>6.0686190410556444E-2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529.48815081941621</v>
      </c>
      <c r="G31" s="17"/>
      <c r="H31" s="30">
        <v>1.163229778790369E-2</v>
      </c>
      <c r="I31" s="31">
        <v>0.20662750693430443</v>
      </c>
      <c r="J31" s="31">
        <v>0.62465048363389919</v>
      </c>
      <c r="K31" s="31">
        <v>0.72681712913085472</v>
      </c>
      <c r="L31" s="31">
        <v>0.79131764379940706</v>
      </c>
      <c r="M31" s="31">
        <v>0.81669429735653642</v>
      </c>
      <c r="N31" s="31">
        <v>0.83538390938449292</v>
      </c>
      <c r="O31" s="31">
        <v>0.86040278529018022</v>
      </c>
      <c r="P31" s="31">
        <v>0.85126177485740562</v>
      </c>
      <c r="Q31" s="31">
        <v>0.8572104448405532</v>
      </c>
      <c r="R31" s="31">
        <v>0.86291547217489417</v>
      </c>
      <c r="S31" s="31">
        <v>0.86475850956953748</v>
      </c>
      <c r="T31" s="31">
        <v>0.8671084642680742</v>
      </c>
      <c r="U31" s="31">
        <v>0.8723028208594229</v>
      </c>
      <c r="V31" s="59">
        <v>0.8721477117238593</v>
      </c>
      <c r="W31" s="60">
        <v>0.87263541531088828</v>
      </c>
    </row>
    <row r="32" spans="1:25" s="54" customFormat="1" ht="19.399999999999999" customHeight="1" x14ac:dyDescent="0.25">
      <c r="D32" s="27">
        <f>D31+1</f>
        <v>2008</v>
      </c>
      <c r="E32" s="57"/>
      <c r="F32" s="61">
        <v>467.46084183469202</v>
      </c>
      <c r="G32" s="17"/>
      <c r="H32" s="36">
        <v>1.5065632899610755E-2</v>
      </c>
      <c r="I32" s="34">
        <v>0.51812474415220999</v>
      </c>
      <c r="J32" s="34">
        <v>1.0109795838773894</v>
      </c>
      <c r="K32" s="34">
        <v>1.0862753271280579</v>
      </c>
      <c r="L32" s="34">
        <v>1.1159756748700032</v>
      </c>
      <c r="M32" s="34">
        <v>1.1435338279104472</v>
      </c>
      <c r="N32" s="34">
        <v>1.1596798749763699</v>
      </c>
      <c r="O32" s="34">
        <v>1.1692092807623946</v>
      </c>
      <c r="P32" s="34">
        <v>1.1741237145738086</v>
      </c>
      <c r="Q32" s="34">
        <v>1.171743987419392</v>
      </c>
      <c r="R32" s="34">
        <v>1.1746583890216509</v>
      </c>
      <c r="S32" s="34">
        <v>1.1752409608064085</v>
      </c>
      <c r="T32" s="34">
        <v>1.1755803151848785</v>
      </c>
      <c r="U32" s="34">
        <v>1.1761571101805575</v>
      </c>
      <c r="V32" s="37">
        <v>1.1774875797704525</v>
      </c>
    </row>
    <row r="33" spans="1:21" s="54" customFormat="1" ht="16.399999999999999" customHeight="1" x14ac:dyDescent="0.25">
      <c r="D33" s="27">
        <f>D32+1</f>
        <v>2009</v>
      </c>
      <c r="F33" s="62">
        <v>405.64345955186013</v>
      </c>
      <c r="G33" s="17"/>
      <c r="H33" s="39">
        <v>1.4434329563572067E-2</v>
      </c>
      <c r="I33" s="40">
        <v>0.28261070772925539</v>
      </c>
      <c r="J33" s="40">
        <v>0.41512944200183166</v>
      </c>
      <c r="K33" s="40">
        <v>0.44718270634981089</v>
      </c>
      <c r="L33" s="40">
        <v>0.47311983309227701</v>
      </c>
      <c r="M33" s="40">
        <v>0.48491607186992447</v>
      </c>
      <c r="N33" s="40">
        <v>0.49004083866122949</v>
      </c>
      <c r="O33" s="40">
        <v>0.50024877049766114</v>
      </c>
      <c r="P33" s="40">
        <v>0.50423928296324483</v>
      </c>
      <c r="Q33" s="40">
        <v>0.50219418677167726</v>
      </c>
      <c r="R33" s="40">
        <v>0.50551089057051513</v>
      </c>
      <c r="S33" s="40">
        <v>0.50511249767116673</v>
      </c>
      <c r="T33" s="40">
        <v>0.5100596551885026</v>
      </c>
      <c r="U33" s="41">
        <v>0.51016601226618963</v>
      </c>
    </row>
    <row r="34" spans="1:21" s="54" customFormat="1" ht="16.399999999999999" customHeight="1" x14ac:dyDescent="0.25">
      <c r="D34" s="27">
        <f t="shared" ref="D34:D46" si="3">D33+1</f>
        <v>2010</v>
      </c>
      <c r="F34" s="61">
        <v>215.66534571545293</v>
      </c>
      <c r="G34" s="17"/>
      <c r="H34" s="36">
        <v>2.0614122073773968E-3</v>
      </c>
      <c r="I34" s="34">
        <v>0.13823610067542358</v>
      </c>
      <c r="J34" s="34">
        <v>0.33743266805017846</v>
      </c>
      <c r="K34" s="34">
        <v>0.40122951460440348</v>
      </c>
      <c r="L34" s="34">
        <v>0.42706379088110347</v>
      </c>
      <c r="M34" s="34">
        <v>0.4400892380897975</v>
      </c>
      <c r="N34" s="34">
        <v>0.46396790151758371</v>
      </c>
      <c r="O34" s="34">
        <v>0.48168123574824795</v>
      </c>
      <c r="P34" s="34">
        <v>0.45689718529457851</v>
      </c>
      <c r="Q34" s="34">
        <v>0.45814487225193024</v>
      </c>
      <c r="R34" s="34">
        <v>0.45243835541561217</v>
      </c>
      <c r="S34" s="34">
        <v>0.44610659240410239</v>
      </c>
      <c r="T34" s="63">
        <v>0.44519108850960609</v>
      </c>
    </row>
    <row r="35" spans="1:21" s="54" customFormat="1" ht="16.399999999999999" customHeight="1" x14ac:dyDescent="0.25">
      <c r="A35" s="27"/>
      <c r="D35" s="27">
        <f t="shared" si="3"/>
        <v>2011</v>
      </c>
      <c r="F35" s="62">
        <v>287.42565327831551</v>
      </c>
      <c r="G35" s="17"/>
      <c r="H35" s="39">
        <v>1.5629537213931139E-2</v>
      </c>
      <c r="I35" s="40">
        <v>0.20322508372171422</v>
      </c>
      <c r="J35" s="40">
        <v>0.40160593108788423</v>
      </c>
      <c r="K35" s="40">
        <v>0.46736605410646126</v>
      </c>
      <c r="L35" s="40">
        <v>0.49621388626026491</v>
      </c>
      <c r="M35" s="40">
        <v>0.51774562383312384</v>
      </c>
      <c r="N35" s="40">
        <v>0.52255660032612772</v>
      </c>
      <c r="O35" s="40">
        <v>0.52667045606188168</v>
      </c>
      <c r="P35" s="40">
        <v>0.53474912211308934</v>
      </c>
      <c r="Q35" s="40">
        <v>0.53617667491054233</v>
      </c>
      <c r="R35" s="40">
        <v>0.53368525698098546</v>
      </c>
      <c r="S35" s="40">
        <v>0.53200071063483767</v>
      </c>
    </row>
    <row r="36" spans="1:21" s="54" customFormat="1" ht="16.399999999999999" customHeight="1" x14ac:dyDescent="0.25">
      <c r="A36" s="27"/>
      <c r="D36" s="27">
        <f t="shared" si="3"/>
        <v>2012</v>
      </c>
      <c r="F36" s="61">
        <v>252.09669230083711</v>
      </c>
      <c r="G36" s="17"/>
      <c r="H36" s="36">
        <v>1.2910928821254011E-2</v>
      </c>
      <c r="I36" s="34">
        <v>0.19629427226381757</v>
      </c>
      <c r="J36" s="34">
        <v>0.40463843241868913</v>
      </c>
      <c r="K36" s="34">
        <v>0.50308629722223996</v>
      </c>
      <c r="L36" s="34">
        <v>0.54332995797674699</v>
      </c>
      <c r="M36" s="34">
        <v>0.56141190398279162</v>
      </c>
      <c r="N36" s="34">
        <v>0.57222346092947562</v>
      </c>
      <c r="O36" s="34">
        <v>0.5718920373253048</v>
      </c>
      <c r="P36" s="34">
        <v>0.56736857106022753</v>
      </c>
      <c r="Q36" s="34">
        <v>0.57792666555100169</v>
      </c>
      <c r="R36" s="37">
        <v>0.61258805616119505</v>
      </c>
      <c r="S36" s="34" t="s">
        <v>16</v>
      </c>
    </row>
    <row r="37" spans="1:21" s="54" customFormat="1" ht="16.399999999999999" customHeight="1" x14ac:dyDescent="0.25">
      <c r="A37" s="27"/>
      <c r="D37" s="27">
        <f t="shared" si="3"/>
        <v>2013</v>
      </c>
      <c r="F37" s="62">
        <v>260.79392381101945</v>
      </c>
      <c r="G37" s="17"/>
      <c r="H37" s="39">
        <v>1.9692826879724089E-2</v>
      </c>
      <c r="I37" s="40">
        <v>0.1967159730782749</v>
      </c>
      <c r="J37" s="40">
        <v>0.59961092340732036</v>
      </c>
      <c r="K37" s="40">
        <v>0.74740874101211385</v>
      </c>
      <c r="L37" s="40">
        <v>0.80022544884606428</v>
      </c>
      <c r="M37" s="40">
        <v>0.82274704492345951</v>
      </c>
      <c r="N37" s="40">
        <v>0.86180038997089403</v>
      </c>
      <c r="O37" s="40">
        <v>0.85591405502959517</v>
      </c>
      <c r="P37" s="40">
        <v>0.86035635686329481</v>
      </c>
      <c r="Q37" s="42">
        <v>0.85515422190525436</v>
      </c>
      <c r="R37" s="34" t="s">
        <v>16</v>
      </c>
      <c r="S37" s="34" t="s">
        <v>16</v>
      </c>
    </row>
    <row r="38" spans="1:21" s="54" customFormat="1" ht="16.399999999999999" customHeight="1" x14ac:dyDescent="0.25">
      <c r="A38" s="27"/>
      <c r="D38" s="27">
        <f t="shared" si="3"/>
        <v>2014</v>
      </c>
      <c r="F38" s="61">
        <v>284.04313861755236</v>
      </c>
      <c r="G38" s="17"/>
      <c r="H38" s="36">
        <v>0.15367585587544424</v>
      </c>
      <c r="I38" s="34">
        <v>0.34157165482777541</v>
      </c>
      <c r="J38" s="34">
        <v>0.5439151234373748</v>
      </c>
      <c r="K38" s="34">
        <v>0.67710830140026446</v>
      </c>
      <c r="L38" s="34">
        <v>0.70999211902427706</v>
      </c>
      <c r="M38" s="34">
        <v>0.78019936466656248</v>
      </c>
      <c r="N38" s="34">
        <v>0.8033064252198362</v>
      </c>
      <c r="O38" s="34">
        <v>0.79156437166673055</v>
      </c>
      <c r="P38" s="37">
        <v>0.80797337503666289</v>
      </c>
      <c r="Q38" s="34" t="s">
        <v>16</v>
      </c>
      <c r="R38" s="34" t="s">
        <v>16</v>
      </c>
      <c r="S38" s="34" t="s">
        <v>16</v>
      </c>
    </row>
    <row r="39" spans="1:21" s="54" customFormat="1" ht="16.399999999999999" customHeight="1" x14ac:dyDescent="0.25">
      <c r="A39" s="27"/>
      <c r="D39" s="27">
        <f t="shared" si="3"/>
        <v>2015</v>
      </c>
      <c r="F39" s="62">
        <v>320.40800127007492</v>
      </c>
      <c r="G39" s="17"/>
      <c r="H39" s="39">
        <v>9.8075582657817066E-3</v>
      </c>
      <c r="I39" s="40">
        <v>0.18797422508863446</v>
      </c>
      <c r="J39" s="40">
        <v>0.50089052647055377</v>
      </c>
      <c r="K39" s="40">
        <v>0.60210944923928922</v>
      </c>
      <c r="L39" s="40">
        <v>0.66939474959132228</v>
      </c>
      <c r="M39" s="40">
        <v>0.73313801057054051</v>
      </c>
      <c r="N39" s="40">
        <v>0.75414235988689482</v>
      </c>
      <c r="O39" s="42">
        <v>0.7964243884746377</v>
      </c>
      <c r="P39" s="34" t="s">
        <v>16</v>
      </c>
      <c r="Q39" s="34" t="s">
        <v>16</v>
      </c>
      <c r="R39" s="34" t="s">
        <v>16</v>
      </c>
      <c r="S39" s="34" t="s">
        <v>16</v>
      </c>
    </row>
    <row r="40" spans="1:21" s="54" customFormat="1" ht="16.399999999999999" customHeight="1" x14ac:dyDescent="0.25">
      <c r="A40" s="27"/>
      <c r="D40" s="27">
        <f t="shared" si="3"/>
        <v>2016</v>
      </c>
      <c r="F40" s="61">
        <v>406.67684131029938</v>
      </c>
      <c r="G40" s="17"/>
      <c r="H40" s="36">
        <v>8.7123494461002742E-3</v>
      </c>
      <c r="I40" s="34">
        <v>0.13971981157669053</v>
      </c>
      <c r="J40" s="34">
        <v>0.27813321544642439</v>
      </c>
      <c r="K40" s="64">
        <v>0.32874192385048978</v>
      </c>
      <c r="L40" s="34">
        <v>0.37602934237172991</v>
      </c>
      <c r="M40" s="34">
        <v>0.40681761429460234</v>
      </c>
      <c r="N40" s="37">
        <v>0.43397019184553931</v>
      </c>
      <c r="O40" s="34" t="s">
        <v>16</v>
      </c>
      <c r="P40" s="34" t="s">
        <v>16</v>
      </c>
      <c r="Q40" s="34" t="s">
        <v>16</v>
      </c>
      <c r="R40" s="34" t="s">
        <v>16</v>
      </c>
      <c r="S40" s="34" t="s">
        <v>16</v>
      </c>
    </row>
    <row r="41" spans="1:21" s="54" customFormat="1" ht="15.65" customHeight="1" x14ac:dyDescent="0.25">
      <c r="A41" s="27"/>
      <c r="D41" s="27">
        <f t="shared" si="3"/>
        <v>2017</v>
      </c>
      <c r="F41" s="62">
        <v>334.83819836615493</v>
      </c>
      <c r="G41" s="17"/>
      <c r="H41" s="39">
        <v>1.5844700067068371E-2</v>
      </c>
      <c r="I41" s="40">
        <v>0.18679340897211746</v>
      </c>
      <c r="J41" s="40">
        <v>0.39296471084795492</v>
      </c>
      <c r="K41" s="40">
        <v>0.46217551859451239</v>
      </c>
      <c r="L41" s="40">
        <v>0.50771404748434157</v>
      </c>
      <c r="M41" s="42">
        <v>0.5493676298928637</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382.38653090822328</v>
      </c>
      <c r="G42" s="17"/>
      <c r="H42" s="66">
        <v>4.1789375275567274E-2</v>
      </c>
      <c r="I42" s="34">
        <v>0.30364100414939288</v>
      </c>
      <c r="J42" s="34">
        <v>0.46195361641130583</v>
      </c>
      <c r="K42" s="34">
        <v>0.58507915887053341</v>
      </c>
      <c r="L42" s="37">
        <v>0.64239505014770992</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401.33119192248529</v>
      </c>
      <c r="G43" s="17"/>
      <c r="H43" s="40">
        <v>1.8637116367626178E-2</v>
      </c>
      <c r="I43" s="40">
        <v>0.28757926123448369</v>
      </c>
      <c r="J43" s="40">
        <v>0.48097656178700776</v>
      </c>
      <c r="K43" s="40">
        <v>0.54401743617413689</v>
      </c>
      <c r="L43" s="34"/>
      <c r="M43" s="34"/>
      <c r="N43" s="34"/>
      <c r="O43" s="34"/>
      <c r="P43" s="34"/>
      <c r="Q43" s="34"/>
      <c r="R43" s="34"/>
      <c r="S43" s="34"/>
    </row>
    <row r="44" spans="1:21" s="54" customFormat="1" ht="18.649999999999999" customHeight="1" x14ac:dyDescent="0.25">
      <c r="A44" s="27"/>
      <c r="D44" s="27">
        <f t="shared" si="3"/>
        <v>2020</v>
      </c>
      <c r="E44" s="65"/>
      <c r="F44" s="61">
        <v>295.09981695053017</v>
      </c>
      <c r="G44" s="17"/>
      <c r="H44" s="67">
        <v>3.2496773067278356E-2</v>
      </c>
      <c r="I44" s="34">
        <v>0.13716402355301416</v>
      </c>
      <c r="J44" s="37">
        <v>0.2382526380727617</v>
      </c>
      <c r="K44" s="34"/>
      <c r="L44" s="34"/>
      <c r="M44" s="34"/>
      <c r="N44" s="34"/>
      <c r="O44" s="34"/>
      <c r="P44" s="34"/>
      <c r="Q44" s="34"/>
      <c r="R44" s="34"/>
      <c r="S44" s="34"/>
    </row>
    <row r="45" spans="1:21" s="54" customFormat="1" ht="18.649999999999999" customHeight="1" x14ac:dyDescent="0.25">
      <c r="A45" s="27"/>
      <c r="D45" s="27">
        <f t="shared" si="3"/>
        <v>2021</v>
      </c>
      <c r="E45" s="65"/>
      <c r="F45" s="62">
        <v>256.55455058428709</v>
      </c>
      <c r="G45" s="17"/>
      <c r="H45" s="47">
        <v>4.1535621259167089E-3</v>
      </c>
      <c r="I45" s="42">
        <v>0.1174448557548171</v>
      </c>
      <c r="J45" s="34"/>
      <c r="K45" s="34"/>
      <c r="L45" s="34"/>
      <c r="M45" s="34"/>
      <c r="N45" s="34"/>
      <c r="O45" s="34"/>
      <c r="P45" s="34"/>
      <c r="Q45" s="34"/>
      <c r="R45" s="34"/>
      <c r="S45" s="34"/>
    </row>
    <row r="46" spans="1:21" s="54" customFormat="1" ht="18.649999999999999" customHeight="1" x14ac:dyDescent="0.25">
      <c r="A46" s="27"/>
      <c r="D46" s="27">
        <f t="shared" si="3"/>
        <v>2022</v>
      </c>
      <c r="E46" s="65"/>
      <c r="F46" s="68">
        <v>164.46785052194019</v>
      </c>
      <c r="G46" s="17"/>
      <c r="H46" s="69">
        <v>1.4979623673691657E-2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0.89101109368796594</v>
      </c>
      <c r="H51" s="74">
        <v>0.87263541531088851</v>
      </c>
      <c r="I51" s="74">
        <v>1.7313690377112487E-2</v>
      </c>
      <c r="J51" s="74">
        <v>1.0619879999649528E-3</v>
      </c>
      <c r="K51" s="34"/>
      <c r="L51" s="34"/>
      <c r="M51" s="34"/>
      <c r="N51" s="34"/>
      <c r="O51" s="34"/>
      <c r="P51" s="34"/>
      <c r="Q51" s="34"/>
    </row>
    <row r="52" spans="1:19" s="28" customFormat="1" ht="16.399999999999999" customHeight="1" x14ac:dyDescent="0.25">
      <c r="A52" s="27"/>
      <c r="D52" s="55">
        <f>D51+1</f>
        <v>2008</v>
      </c>
      <c r="F52" s="75">
        <v>1.2281477757499228</v>
      </c>
      <c r="H52" s="76">
        <v>1.1774875797704525</v>
      </c>
      <c r="I52" s="76">
        <v>5.0823868908617738E-2</v>
      </c>
      <c r="J52" s="76">
        <v>-1.6367292914740904E-4</v>
      </c>
      <c r="K52" s="34"/>
      <c r="L52" s="34"/>
      <c r="M52" s="34"/>
      <c r="N52" s="34"/>
      <c r="O52" s="34"/>
      <c r="P52" s="34"/>
      <c r="Q52" s="34"/>
    </row>
    <row r="53" spans="1:19" s="28" customFormat="1" ht="16.399999999999999" customHeight="1" x14ac:dyDescent="0.25">
      <c r="A53" s="27"/>
      <c r="D53" s="55">
        <f>D52+1</f>
        <v>2009</v>
      </c>
      <c r="F53" s="77">
        <v>0.52429603950878267</v>
      </c>
      <c r="H53" s="78">
        <v>0.51016601226618952</v>
      </c>
      <c r="I53" s="78">
        <v>1.2849378127201754E-2</v>
      </c>
      <c r="J53" s="78">
        <v>1.2806491153914798E-3</v>
      </c>
      <c r="K53" s="34"/>
      <c r="L53" s="34"/>
      <c r="M53" s="34"/>
      <c r="N53" s="34"/>
      <c r="O53" s="34"/>
      <c r="P53" s="34"/>
      <c r="Q53" s="34"/>
    </row>
    <row r="54" spans="1:19" s="28" customFormat="1" ht="16.399999999999999" customHeight="1" x14ac:dyDescent="0.25">
      <c r="A54" s="27"/>
      <c r="D54" s="55">
        <f t="shared" ref="D54:D61" si="4">D53+1</f>
        <v>2010</v>
      </c>
      <c r="F54" s="75">
        <v>0.45610357392634876</v>
      </c>
      <c r="H54" s="76">
        <v>0.4451910885096062</v>
      </c>
      <c r="I54" s="76">
        <v>8.7176248601868941E-3</v>
      </c>
      <c r="J54" s="76">
        <v>2.194860556555702E-3</v>
      </c>
      <c r="K54" s="34"/>
      <c r="L54" s="34"/>
      <c r="M54" s="34"/>
      <c r="N54" s="34"/>
      <c r="O54" s="34"/>
      <c r="P54" s="34"/>
      <c r="Q54" s="34"/>
    </row>
    <row r="55" spans="1:19" s="28" customFormat="1" ht="16.399999999999999" customHeight="1" x14ac:dyDescent="0.25">
      <c r="A55" s="27"/>
      <c r="D55" s="55">
        <f t="shared" si="4"/>
        <v>2011</v>
      </c>
      <c r="F55" s="77">
        <v>0.5453017267886654</v>
      </c>
      <c r="H55" s="78">
        <v>0.53200071063483778</v>
      </c>
      <c r="I55" s="78">
        <v>1.2625132832829126E-2</v>
      </c>
      <c r="J55" s="78">
        <v>6.7588332099849185E-4</v>
      </c>
      <c r="K55" s="34"/>
      <c r="L55" s="34"/>
      <c r="M55" s="34"/>
      <c r="N55" s="34"/>
      <c r="O55" s="34"/>
      <c r="P55" s="34"/>
      <c r="Q55" s="34"/>
    </row>
    <row r="56" spans="1:19" s="28" customFormat="1" ht="16.399999999999999" customHeight="1" x14ac:dyDescent="0.25">
      <c r="A56" s="27"/>
      <c r="D56" s="55">
        <f t="shared" si="4"/>
        <v>2012</v>
      </c>
      <c r="F56" s="75">
        <v>0.63491717752805654</v>
      </c>
      <c r="H56" s="76">
        <v>0.61258805616119516</v>
      </c>
      <c r="I56" s="76">
        <v>1.9624817919541168E-2</v>
      </c>
      <c r="J56" s="76">
        <v>2.7043034473202285E-3</v>
      </c>
      <c r="K56" s="34"/>
      <c r="L56" s="34"/>
      <c r="M56" s="34"/>
      <c r="N56" s="34"/>
      <c r="O56" s="34"/>
      <c r="P56" s="34"/>
      <c r="Q56" s="34"/>
    </row>
    <row r="57" spans="1:19" s="28" customFormat="1" ht="16.399999999999999" customHeight="1" x14ac:dyDescent="0.25">
      <c r="A57" s="27"/>
      <c r="D57" s="55">
        <f t="shared" si="4"/>
        <v>2013</v>
      </c>
      <c r="F57" s="77">
        <v>0.90777896306369377</v>
      </c>
      <c r="H57" s="78">
        <v>0.85515422190525414</v>
      </c>
      <c r="I57" s="78">
        <v>4.6220691681411796E-2</v>
      </c>
      <c r="J57" s="78">
        <v>6.4040494770277248E-3</v>
      </c>
      <c r="K57" s="34"/>
      <c r="L57" s="34"/>
      <c r="M57" s="34"/>
      <c r="N57" s="34"/>
      <c r="O57" s="34"/>
      <c r="P57" s="34"/>
      <c r="Q57" s="34"/>
    </row>
    <row r="58" spans="1:19" s="28" customFormat="1" ht="16.399999999999999" customHeight="1" x14ac:dyDescent="0.25">
      <c r="A58" s="27"/>
      <c r="D58" s="55">
        <f t="shared" si="4"/>
        <v>2014</v>
      </c>
      <c r="F58" s="75">
        <v>0.89239237091867774</v>
      </c>
      <c r="H58" s="76">
        <v>0.80797337503666311</v>
      </c>
      <c r="I58" s="76">
        <v>7.1744471530914344E-2</v>
      </c>
      <c r="J58" s="76">
        <v>1.267452435110035E-2</v>
      </c>
      <c r="K58" s="34"/>
      <c r="L58" s="34"/>
      <c r="M58" s="34"/>
      <c r="N58" s="34"/>
      <c r="O58" s="34"/>
      <c r="P58" s="34"/>
      <c r="Q58" s="34"/>
    </row>
    <row r="59" spans="1:19" s="28" customFormat="1" ht="16.399999999999999" customHeight="1" x14ac:dyDescent="0.25">
      <c r="A59" s="27"/>
      <c r="D59" s="55">
        <f t="shared" si="4"/>
        <v>2015</v>
      </c>
      <c r="F59" s="77">
        <v>0.87753088750399355</v>
      </c>
      <c r="H59" s="78">
        <v>0.79642438847463792</v>
      </c>
      <c r="I59" s="78">
        <v>5.9085528512360784E-2</v>
      </c>
      <c r="J59" s="78">
        <v>2.2020970516994844E-2</v>
      </c>
    </row>
    <row r="60" spans="1:19" s="28" customFormat="1" ht="16.399999999999999" customHeight="1" x14ac:dyDescent="0.25">
      <c r="A60" s="54"/>
      <c r="D60" s="55">
        <f t="shared" si="4"/>
        <v>2016</v>
      </c>
      <c r="F60" s="75">
        <v>0.53005886596368701</v>
      </c>
      <c r="H60" s="76">
        <v>0.43397019184553948</v>
      </c>
      <c r="I60" s="76">
        <v>6.1854759938062359E-2</v>
      </c>
      <c r="J60" s="76">
        <v>3.4233914180085125E-2</v>
      </c>
    </row>
    <row r="61" spans="1:19" s="28" customFormat="1" ht="15.65" customHeight="1" x14ac:dyDescent="0.25">
      <c r="D61" s="55">
        <f t="shared" si="4"/>
        <v>2017</v>
      </c>
      <c r="F61" s="77">
        <v>0.71028163051876947</v>
      </c>
      <c r="H61" s="78">
        <v>0.54936762989286381</v>
      </c>
      <c r="I61" s="78">
        <v>0.10359386123298471</v>
      </c>
      <c r="J61" s="78">
        <v>5.7320139392920917E-2</v>
      </c>
    </row>
    <row r="62" spans="1:19" s="28" customFormat="1" ht="18.649999999999999" customHeight="1" x14ac:dyDescent="0.25">
      <c r="D62" s="27">
        <f>D61+1</f>
        <v>2018</v>
      </c>
      <c r="F62" s="75">
        <v>0.8211354387433426</v>
      </c>
      <c r="H62" s="76">
        <v>0.64239505014771003</v>
      </c>
      <c r="I62" s="76">
        <v>8.098636121352476E-2</v>
      </c>
      <c r="J62" s="76">
        <v>9.775402738210788E-2</v>
      </c>
    </row>
    <row r="63" spans="1:19" s="28" customFormat="1" ht="18.649999999999999" customHeight="1" x14ac:dyDescent="0.25">
      <c r="D63" s="27">
        <f>D62+1</f>
        <v>2019</v>
      </c>
      <c r="F63" s="77">
        <v>0.82227282279607306</v>
      </c>
      <c r="H63" s="78">
        <v>0.54401743617413711</v>
      </c>
      <c r="I63" s="78">
        <v>8.6014884595538132E-2</v>
      </c>
      <c r="J63" s="78">
        <v>0.19224050202639781</v>
      </c>
    </row>
    <row r="64" spans="1:19" s="28" customFormat="1" ht="18.649999999999999" customHeight="1" x14ac:dyDescent="0.25">
      <c r="D64" s="27">
        <f t="shared" ref="D64:D65" si="5">D63+1</f>
        <v>2020</v>
      </c>
      <c r="F64" s="75">
        <v>0.62801459403414017</v>
      </c>
      <c r="H64" s="76">
        <v>0.23825263807276167</v>
      </c>
      <c r="I64" s="76">
        <v>7.2095466923889087E-2</v>
      </c>
      <c r="J64" s="76">
        <v>0.31766648903748945</v>
      </c>
    </row>
    <row r="65" spans="1:10" s="28" customFormat="1" ht="18.649999999999999" customHeight="1" x14ac:dyDescent="0.25">
      <c r="D65" s="27">
        <f t="shared" si="5"/>
        <v>2021</v>
      </c>
      <c r="F65" s="77">
        <v>0.81388121247439515</v>
      </c>
      <c r="H65" s="78">
        <v>0.11744485575481708</v>
      </c>
      <c r="I65" s="78">
        <v>9.788896146937498E-2</v>
      </c>
      <c r="J65" s="78">
        <v>0.59854739525020306</v>
      </c>
    </row>
    <row r="66" spans="1:10" s="28" customFormat="1" ht="18.649999999999999" customHeight="1" x14ac:dyDescent="0.25">
      <c r="D66" s="27">
        <f>D65+1</f>
        <v>2022</v>
      </c>
      <c r="F66" s="79">
        <v>0.74130054997548178</v>
      </c>
      <c r="H66" s="80">
        <v>1.4979623673691655E-2</v>
      </c>
      <c r="I66" s="80">
        <v>4.5706566736864782E-2</v>
      </c>
      <c r="J66" s="80">
        <v>0.68061435956492533</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2A94-C579-4E01-96EB-00A629FA7856}">
  <sheetPr codeName="WTemplate24">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41</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Corporate Solutions</v>
      </c>
      <c r="H5" s="10"/>
      <c r="I5" s="10"/>
      <c r="J5" s="11"/>
      <c r="K5" s="12"/>
      <c r="L5" s="13"/>
      <c r="M5" s="12"/>
      <c r="N5" s="12"/>
      <c r="O5" s="10"/>
      <c r="P5" s="10"/>
      <c r="Q5" s="10"/>
      <c r="R5" s="10"/>
      <c r="S5" s="10"/>
      <c r="T5" s="10"/>
      <c r="Z5" s="14" t="str">
        <f>B1</f>
        <v>Credit &amp; Surety Corporate Solutions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133.81594601056125</v>
      </c>
      <c r="C12" s="28">
        <f>+IF(I51="",J51*F12, IF(J51="", I51*F12,(I51+J51)*F12))</f>
        <v>0.1162531426956422</v>
      </c>
      <c r="D12" s="27">
        <v>2007</v>
      </c>
      <c r="F12" s="29">
        <v>133.81594601054539</v>
      </c>
      <c r="H12" s="30">
        <v>4.0029552856407167E-3</v>
      </c>
      <c r="I12" s="31">
        <v>6.7627331508341437E-2</v>
      </c>
      <c r="J12" s="31">
        <v>0.14555304558994114</v>
      </c>
      <c r="K12" s="31">
        <v>0.19982370227992965</v>
      </c>
      <c r="L12" s="31">
        <v>0.2084924681738777</v>
      </c>
      <c r="M12" s="31">
        <v>0.27184410344655102</v>
      </c>
      <c r="N12" s="31">
        <v>0.39313480416521163</v>
      </c>
      <c r="O12" s="31">
        <v>0.39418038950058898</v>
      </c>
      <c r="P12" s="31">
        <v>0.40976359293916426</v>
      </c>
      <c r="Q12" s="31">
        <v>0.41038012817593345</v>
      </c>
      <c r="R12" s="31">
        <v>0.40084128347898457</v>
      </c>
      <c r="S12" s="32">
        <v>0.39292943368240124</v>
      </c>
      <c r="T12" s="32">
        <v>0.39280527968135609</v>
      </c>
      <c r="U12" s="32">
        <v>0.3926363266860104</v>
      </c>
      <c r="V12" s="32">
        <v>0.39258289112612826</v>
      </c>
      <c r="W12" s="33">
        <v>0.39235106823048765</v>
      </c>
      <c r="X12" s="34"/>
      <c r="Y12" s="34"/>
    </row>
    <row r="13" spans="1:42" s="28" customFormat="1" ht="16.399999999999999" customHeight="1" x14ac:dyDescent="0.25">
      <c r="A13" s="27"/>
      <c r="B13" s="28">
        <v>163.2006672230992</v>
      </c>
      <c r="C13" s="28">
        <f t="shared" ref="C13:C26" si="1">+IF(I52="",J52*F13, IF(J52="", I52*F13,(I52+J52)*F13))</f>
        <v>-1.4990818728097896E-2</v>
      </c>
      <c r="D13" s="27">
        <f>D12+1</f>
        <v>2008</v>
      </c>
      <c r="F13" s="35">
        <v>163.20065622005501</v>
      </c>
      <c r="H13" s="36">
        <v>5.6099957371333123E-3</v>
      </c>
      <c r="I13" s="34">
        <v>0.17039511357068821</v>
      </c>
      <c r="J13" s="34">
        <v>0.42165291589515319</v>
      </c>
      <c r="K13" s="34">
        <v>0.48707685478356372</v>
      </c>
      <c r="L13" s="34">
        <v>0.57436684839765118</v>
      </c>
      <c r="M13" s="34">
        <v>0.55798293154652523</v>
      </c>
      <c r="N13" s="34">
        <v>0.57311438694359218</v>
      </c>
      <c r="O13" s="34">
        <v>0.58521533831705552</v>
      </c>
      <c r="P13" s="34">
        <v>0.58348266483286848</v>
      </c>
      <c r="Q13" s="34">
        <v>0.58177584980813546</v>
      </c>
      <c r="R13" s="34">
        <v>0.58855709001411516</v>
      </c>
      <c r="S13" s="34">
        <v>0.58866819137602255</v>
      </c>
      <c r="T13" s="34">
        <v>0.58848802688612711</v>
      </c>
      <c r="U13" s="34">
        <v>0.58826549708722009</v>
      </c>
      <c r="V13" s="37">
        <v>0.58488773674057115</v>
      </c>
      <c r="W13" s="34"/>
      <c r="X13" s="34"/>
      <c r="Y13" s="34"/>
    </row>
    <row r="14" spans="1:42" s="28" customFormat="1" ht="16.399999999999999" customHeight="1" x14ac:dyDescent="0.25">
      <c r="A14" s="27"/>
      <c r="B14" s="28">
        <v>109.63467243586938</v>
      </c>
      <c r="C14" s="28">
        <f t="shared" si="1"/>
        <v>6.8672001046303196E-3</v>
      </c>
      <c r="D14" s="27">
        <f>D13+1</f>
        <v>2009</v>
      </c>
      <c r="F14" s="38">
        <v>109.63409435112548</v>
      </c>
      <c r="H14" s="39">
        <v>3.7327784802134056E-2</v>
      </c>
      <c r="I14" s="40">
        <v>0.13781727204351252</v>
      </c>
      <c r="J14" s="40">
        <v>0.2464432934642371</v>
      </c>
      <c r="K14" s="40">
        <v>0.27443202021275159</v>
      </c>
      <c r="L14" s="40">
        <v>0.27732126299860738</v>
      </c>
      <c r="M14" s="40">
        <v>0.28606746795221127</v>
      </c>
      <c r="N14" s="40">
        <v>0.28429451997427924</v>
      </c>
      <c r="O14" s="40">
        <v>0.28241543851939127</v>
      </c>
      <c r="P14" s="40">
        <v>0.28778936038628383</v>
      </c>
      <c r="Q14" s="40">
        <v>0.28881615165697244</v>
      </c>
      <c r="R14" s="40">
        <v>0.28989926318071629</v>
      </c>
      <c r="S14" s="40">
        <v>0.28977527697403349</v>
      </c>
      <c r="T14" s="40">
        <v>0.2896282897912239</v>
      </c>
      <c r="U14" s="41">
        <v>0.2854844117656602</v>
      </c>
      <c r="V14" s="34"/>
      <c r="W14" s="34"/>
      <c r="X14" s="34"/>
      <c r="Y14" s="34"/>
    </row>
    <row r="15" spans="1:42" s="28" customFormat="1" ht="16.399999999999999" customHeight="1" x14ac:dyDescent="0.25">
      <c r="A15" s="27"/>
      <c r="B15" s="28">
        <v>149.00682453333263</v>
      </c>
      <c r="C15" s="28">
        <f t="shared" si="1"/>
        <v>0.16519451786043818</v>
      </c>
      <c r="D15" s="27">
        <f t="shared" ref="D15:D27" si="2">D14+1</f>
        <v>2010</v>
      </c>
      <c r="F15" s="35">
        <v>149.00648938073203</v>
      </c>
      <c r="H15" s="36">
        <v>3.4606147124045731E-3</v>
      </c>
      <c r="I15" s="34">
        <v>0.13598957699772837</v>
      </c>
      <c r="J15" s="34">
        <v>0.22111386933892624</v>
      </c>
      <c r="K15" s="34">
        <v>0.23287590268186675</v>
      </c>
      <c r="L15" s="34">
        <v>0.2085402277663439</v>
      </c>
      <c r="M15" s="34">
        <v>0.20485244788974677</v>
      </c>
      <c r="N15" s="34">
        <v>0.19963693274653549</v>
      </c>
      <c r="O15" s="34">
        <v>0.20206954720194381</v>
      </c>
      <c r="P15" s="34">
        <v>0.19887219437827763</v>
      </c>
      <c r="Q15" s="34">
        <v>0.20108588631634305</v>
      </c>
      <c r="R15" s="34">
        <v>0.20052493720172809</v>
      </c>
      <c r="S15" s="34">
        <v>0.20108530064929797</v>
      </c>
      <c r="T15" s="37">
        <v>0.19708427182278407</v>
      </c>
      <c r="U15" s="34"/>
      <c r="V15" s="34"/>
      <c r="W15" s="34"/>
      <c r="X15" s="34"/>
      <c r="Y15" s="34"/>
    </row>
    <row r="16" spans="1:42" s="28" customFormat="1" ht="16.399999999999999" customHeight="1" x14ac:dyDescent="0.25">
      <c r="A16" s="27"/>
      <c r="B16" s="28">
        <v>203.04587788343289</v>
      </c>
      <c r="C16" s="28">
        <f t="shared" si="1"/>
        <v>0.39629062358305767</v>
      </c>
      <c r="D16" s="27">
        <f t="shared" si="2"/>
        <v>2011</v>
      </c>
      <c r="F16" s="38">
        <v>202.20898156186988</v>
      </c>
      <c r="H16" s="39">
        <v>7.8923154477478514E-3</v>
      </c>
      <c r="I16" s="40">
        <v>9.8515834749647799E-2</v>
      </c>
      <c r="J16" s="40">
        <v>0.11598640859555123</v>
      </c>
      <c r="K16" s="40">
        <v>0.20063853153981159</v>
      </c>
      <c r="L16" s="40">
        <v>0.20383938541432484</v>
      </c>
      <c r="M16" s="40">
        <v>0.24960835513651813</v>
      </c>
      <c r="N16" s="40">
        <v>0.24744262214724555</v>
      </c>
      <c r="O16" s="40">
        <v>0.26373339348169439</v>
      </c>
      <c r="P16" s="40">
        <v>0.27291435709016387</v>
      </c>
      <c r="Q16" s="40">
        <v>0.23974890695531387</v>
      </c>
      <c r="R16" s="40">
        <v>0.22646740255017783</v>
      </c>
      <c r="S16" s="42">
        <v>0.22276384177691952</v>
      </c>
      <c r="T16" s="34"/>
      <c r="U16" s="34"/>
      <c r="V16" s="34"/>
      <c r="W16" s="34"/>
      <c r="X16" s="34"/>
      <c r="Y16" s="34"/>
    </row>
    <row r="17" spans="1:25" s="28" customFormat="1" ht="16.399999999999999" customHeight="1" x14ac:dyDescent="0.25">
      <c r="A17" s="27"/>
      <c r="B17" s="28">
        <v>206.87040669552877</v>
      </c>
      <c r="C17" s="28">
        <f t="shared" si="1"/>
        <v>1.4060765357772342</v>
      </c>
      <c r="D17" s="27">
        <f t="shared" si="2"/>
        <v>2012</v>
      </c>
      <c r="F17" s="35">
        <v>205.46772767803046</v>
      </c>
      <c r="H17" s="36">
        <v>3.2277909575164961E-3</v>
      </c>
      <c r="I17" s="34">
        <v>4.4184179297848208E-2</v>
      </c>
      <c r="J17" s="34">
        <v>0.27293992073445261</v>
      </c>
      <c r="K17" s="34">
        <v>0.30471386743647366</v>
      </c>
      <c r="L17" s="34">
        <v>0.34671084911819122</v>
      </c>
      <c r="M17" s="34">
        <v>0.33034134906946394</v>
      </c>
      <c r="N17" s="34">
        <v>0.31524117620941139</v>
      </c>
      <c r="O17" s="34">
        <v>0.31728208475211583</v>
      </c>
      <c r="P17" s="34">
        <v>0.3165787730501935</v>
      </c>
      <c r="Q17" s="34">
        <v>0.3164627203294943</v>
      </c>
      <c r="R17" s="37">
        <v>0.31595399771316796</v>
      </c>
      <c r="S17" s="34" t="s">
        <v>16</v>
      </c>
      <c r="T17" s="34"/>
      <c r="U17" s="34"/>
      <c r="V17" s="34"/>
      <c r="W17" s="34"/>
      <c r="X17" s="34"/>
      <c r="Y17" s="34"/>
    </row>
    <row r="18" spans="1:25" s="28" customFormat="1" ht="16.399999999999999" customHeight="1" x14ac:dyDescent="0.25">
      <c r="A18" s="27"/>
      <c r="B18" s="28">
        <v>266.59091615912769</v>
      </c>
      <c r="C18" s="28">
        <f t="shared" si="1"/>
        <v>-1.589917110920684</v>
      </c>
      <c r="D18" s="27">
        <f t="shared" si="2"/>
        <v>2013</v>
      </c>
      <c r="F18" s="38">
        <v>266.00858491205702</v>
      </c>
      <c r="H18" s="39">
        <v>3.6253160412654389E-3</v>
      </c>
      <c r="I18" s="40">
        <v>0.13169181019761028</v>
      </c>
      <c r="J18" s="40">
        <v>0.1811937308154084</v>
      </c>
      <c r="K18" s="40">
        <v>0.22069289807023515</v>
      </c>
      <c r="L18" s="40">
        <v>0.26677533560016342</v>
      </c>
      <c r="M18" s="40">
        <v>0.27541238650706729</v>
      </c>
      <c r="N18" s="40">
        <v>0.28280661509711852</v>
      </c>
      <c r="O18" s="40">
        <v>0.29068166442433613</v>
      </c>
      <c r="P18" s="40">
        <v>0.27810787795998071</v>
      </c>
      <c r="Q18" s="42">
        <v>0.27711043710774624</v>
      </c>
      <c r="R18" s="34" t="s">
        <v>16</v>
      </c>
      <c r="S18" s="34" t="s">
        <v>16</v>
      </c>
      <c r="T18" s="34"/>
      <c r="U18" s="34"/>
      <c r="V18" s="34"/>
      <c r="W18" s="34"/>
      <c r="X18" s="34"/>
      <c r="Y18" s="34"/>
    </row>
    <row r="19" spans="1:25" s="28" customFormat="1" ht="16.399999999999999" customHeight="1" x14ac:dyDescent="0.25">
      <c r="A19" s="27"/>
      <c r="B19" s="28">
        <v>304.97926531993119</v>
      </c>
      <c r="C19" s="28">
        <f t="shared" si="1"/>
        <v>4.0194498307326656</v>
      </c>
      <c r="D19" s="27">
        <f t="shared" si="2"/>
        <v>2014</v>
      </c>
      <c r="F19" s="35">
        <v>303.83113740420083</v>
      </c>
      <c r="H19" s="36">
        <v>3.6456170234711304E-4</v>
      </c>
      <c r="I19" s="34">
        <v>7.2602782826339474E-2</v>
      </c>
      <c r="J19" s="34">
        <v>0.15275438822819498</v>
      </c>
      <c r="K19" s="34">
        <v>0.20575641666140626</v>
      </c>
      <c r="L19" s="34">
        <v>0.28054927543145325</v>
      </c>
      <c r="M19" s="34">
        <v>0.30272534476931018</v>
      </c>
      <c r="N19" s="34">
        <v>0.30743235282894982</v>
      </c>
      <c r="O19" s="34">
        <v>0.30620601551757154</v>
      </c>
      <c r="P19" s="37">
        <v>0.31888271005086249</v>
      </c>
      <c r="Q19" s="34" t="s">
        <v>16</v>
      </c>
      <c r="R19" s="34" t="s">
        <v>16</v>
      </c>
      <c r="S19" s="34" t="s">
        <v>16</v>
      </c>
      <c r="T19" s="34"/>
      <c r="U19" s="34"/>
      <c r="V19" s="34"/>
      <c r="W19" s="34"/>
      <c r="X19" s="34"/>
      <c r="Y19" s="34"/>
    </row>
    <row r="20" spans="1:25" s="28" customFormat="1" ht="16.399999999999999" customHeight="1" x14ac:dyDescent="0.25">
      <c r="A20" s="27"/>
      <c r="B20" s="28">
        <v>338.46669289959459</v>
      </c>
      <c r="C20" s="28">
        <f t="shared" si="1"/>
        <v>7.4408274525171052</v>
      </c>
      <c r="D20" s="27">
        <f t="shared" si="2"/>
        <v>2015</v>
      </c>
      <c r="F20" s="38">
        <v>322.13473720243366</v>
      </c>
      <c r="H20" s="39">
        <v>1.2009141372198383E-3</v>
      </c>
      <c r="I20" s="40">
        <v>0.2343465606094304</v>
      </c>
      <c r="J20" s="40">
        <v>0.34512894843707337</v>
      </c>
      <c r="K20" s="40">
        <v>0.34691891395697855</v>
      </c>
      <c r="L20" s="40">
        <v>0.48832569861594965</v>
      </c>
      <c r="M20" s="40">
        <v>0.49700532345414239</v>
      </c>
      <c r="N20" s="40">
        <v>0.52841589307544834</v>
      </c>
      <c r="O20" s="42">
        <v>0.6901498595193305</v>
      </c>
      <c r="P20" s="34" t="s">
        <v>16</v>
      </c>
      <c r="Q20" s="34" t="s">
        <v>16</v>
      </c>
      <c r="R20" s="34" t="s">
        <v>16</v>
      </c>
      <c r="S20" s="34" t="s">
        <v>16</v>
      </c>
      <c r="T20" s="34"/>
      <c r="U20" s="34"/>
      <c r="V20" s="34"/>
      <c r="W20" s="34"/>
      <c r="X20" s="34"/>
      <c r="Y20" s="34"/>
    </row>
    <row r="21" spans="1:25" s="28" customFormat="1" ht="16.399999999999999" customHeight="1" x14ac:dyDescent="0.25">
      <c r="A21" s="27"/>
      <c r="B21" s="28">
        <v>340.32046391123799</v>
      </c>
      <c r="C21" s="28">
        <f t="shared" si="1"/>
        <v>35.5090246247807</v>
      </c>
      <c r="D21" s="27">
        <f t="shared" si="2"/>
        <v>2016</v>
      </c>
      <c r="F21" s="35">
        <v>318.68505362231457</v>
      </c>
      <c r="H21" s="36">
        <v>-2.2784453326161601E-2</v>
      </c>
      <c r="I21" s="34">
        <v>9.3627829830338516E-2</v>
      </c>
      <c r="J21" s="34">
        <v>0.25838588087622738</v>
      </c>
      <c r="K21" s="34">
        <v>0.41487083106191891</v>
      </c>
      <c r="L21" s="34">
        <v>0.42711134241150117</v>
      </c>
      <c r="M21" s="34">
        <v>0.47716208318048475</v>
      </c>
      <c r="N21" s="43">
        <v>0.5646709929487107</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349.64059048613308</v>
      </c>
      <c r="C22" s="28">
        <f t="shared" si="1"/>
        <v>10.691592288744467</v>
      </c>
      <c r="D22" s="27">
        <f t="shared" si="2"/>
        <v>2017</v>
      </c>
      <c r="F22" s="38">
        <v>333.9647644955669</v>
      </c>
      <c r="H22" s="39">
        <v>4.1465476250706075E-2</v>
      </c>
      <c r="I22" s="40">
        <v>7.1821289932970572E-2</v>
      </c>
      <c r="J22" s="40">
        <v>0.36477018550546436</v>
      </c>
      <c r="K22" s="40">
        <v>0.55284992758996487</v>
      </c>
      <c r="L22" s="40">
        <v>0.52942734010828185</v>
      </c>
      <c r="M22" s="42">
        <v>0.50259882872701134</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388.9740893236937</v>
      </c>
      <c r="C23" s="28">
        <f t="shared" si="1"/>
        <v>56.598852053084975</v>
      </c>
      <c r="D23" s="27">
        <f t="shared" si="2"/>
        <v>2018</v>
      </c>
      <c r="F23" s="46">
        <v>366.57690847409305</v>
      </c>
      <c r="H23" s="36">
        <v>4.3117153256472564E-2</v>
      </c>
      <c r="I23" s="34">
        <v>0.18455463080896295</v>
      </c>
      <c r="J23" s="34">
        <v>0.30820397269909983</v>
      </c>
      <c r="K23" s="34">
        <v>0.30369626109942777</v>
      </c>
      <c r="L23" s="37">
        <v>0.32111345961565668</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419.77025941970271</v>
      </c>
      <c r="C24" s="28">
        <f t="shared" si="1"/>
        <v>90.326602486864701</v>
      </c>
      <c r="D24" s="27">
        <f t="shared" si="2"/>
        <v>2019</v>
      </c>
      <c r="F24" s="38">
        <v>366.7446134768212</v>
      </c>
      <c r="H24" s="40">
        <v>0.16518232679372583</v>
      </c>
      <c r="I24" s="40">
        <v>0.53719805601002013</v>
      </c>
      <c r="J24" s="40">
        <v>0.58828672284976746</v>
      </c>
      <c r="K24" s="42">
        <v>0.66889644919668689</v>
      </c>
      <c r="L24" s="34"/>
      <c r="M24" s="34"/>
      <c r="N24" s="34"/>
      <c r="O24" s="34"/>
      <c r="P24" s="34"/>
      <c r="Q24" s="34"/>
      <c r="R24" s="34"/>
      <c r="S24" s="34"/>
      <c r="U24" s="44"/>
      <c r="V24" s="44"/>
      <c r="W24" s="44"/>
      <c r="X24" s="44"/>
      <c r="Y24" s="44"/>
    </row>
    <row r="25" spans="1:25" s="28" customFormat="1" ht="16.399999999999999" customHeight="1" x14ac:dyDescent="0.25">
      <c r="A25" s="27"/>
      <c r="B25" s="28">
        <v>289.57163135855552</v>
      </c>
      <c r="C25" s="28">
        <f t="shared" si="1"/>
        <v>80.005594790573724</v>
      </c>
      <c r="D25" s="27">
        <f t="shared" si="2"/>
        <v>2020</v>
      </c>
      <c r="F25" s="35">
        <v>253.84215531964756</v>
      </c>
      <c r="H25" s="36">
        <v>0.29524552914016011</v>
      </c>
      <c r="I25" s="34">
        <v>0.3094411597463016</v>
      </c>
      <c r="J25" s="37">
        <v>0.38575127692684941</v>
      </c>
      <c r="K25" s="34"/>
      <c r="L25" s="34"/>
      <c r="M25" s="34"/>
      <c r="N25" s="34"/>
      <c r="O25" s="34"/>
      <c r="P25" s="34"/>
      <c r="Q25" s="34"/>
      <c r="R25" s="34"/>
      <c r="S25" s="34"/>
      <c r="U25" s="44"/>
      <c r="V25" s="44"/>
      <c r="W25" s="44"/>
      <c r="X25" s="44"/>
      <c r="Y25" s="44"/>
    </row>
    <row r="26" spans="1:25" s="28" customFormat="1" ht="16.399999999999999" customHeight="1" x14ac:dyDescent="0.25">
      <c r="A26" s="27"/>
      <c r="B26" s="28">
        <v>332.04760786790706</v>
      </c>
      <c r="C26" s="28">
        <f t="shared" si="1"/>
        <v>143.12153680940531</v>
      </c>
      <c r="D26" s="27">
        <f t="shared" si="2"/>
        <v>2021</v>
      </c>
      <c r="F26" s="38">
        <v>255.59158003229467</v>
      </c>
      <c r="H26" s="47">
        <v>7.8585906435062136E-2</v>
      </c>
      <c r="I26" s="42">
        <v>0.23255994699622598</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407.89610164790651</v>
      </c>
      <c r="C27" s="28">
        <f>+IF(I66="",J66*F27, IF(J66="", I66*F27,(I66+J66)*F27))</f>
        <v>76.213659879077468</v>
      </c>
      <c r="D27" s="27">
        <f t="shared" si="2"/>
        <v>2022</v>
      </c>
      <c r="F27" s="48">
        <v>151.68796142242778</v>
      </c>
      <c r="H27" s="49">
        <v>0.14416160904352582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133.81594601054539</v>
      </c>
      <c r="G31" s="17"/>
      <c r="H31" s="30">
        <v>3.4749213546588914E-3</v>
      </c>
      <c r="I31" s="31">
        <v>7.6078685500174714E-2</v>
      </c>
      <c r="J31" s="31">
        <v>0.14043882967819707</v>
      </c>
      <c r="K31" s="31">
        <v>0.2026213607764058</v>
      </c>
      <c r="L31" s="31">
        <v>0.21091767192827862</v>
      </c>
      <c r="M31" s="31">
        <v>0.25461206929158398</v>
      </c>
      <c r="N31" s="31">
        <v>0.2899520612606552</v>
      </c>
      <c r="O31" s="31">
        <v>0.37473804366646046</v>
      </c>
      <c r="P31" s="31">
        <v>0.37337826826777915</v>
      </c>
      <c r="Q31" s="31">
        <v>0.3747386320583872</v>
      </c>
      <c r="R31" s="31">
        <v>0.39992870460235497</v>
      </c>
      <c r="S31" s="31">
        <v>0.39196771756585203</v>
      </c>
      <c r="T31" s="31">
        <v>0.39189165674983956</v>
      </c>
      <c r="U31" s="31">
        <v>0.39183727692763071</v>
      </c>
      <c r="V31" s="59">
        <v>0.39179629931974186</v>
      </c>
      <c r="W31" s="60">
        <v>0.39155658498790485</v>
      </c>
    </row>
    <row r="32" spans="1:25" s="54" customFormat="1" ht="19.399999999999999" customHeight="1" x14ac:dyDescent="0.25">
      <c r="D32" s="27">
        <f>D31+1</f>
        <v>2008</v>
      </c>
      <c r="E32" s="57"/>
      <c r="F32" s="61">
        <v>163.20065622005501</v>
      </c>
      <c r="G32" s="17"/>
      <c r="H32" s="36">
        <v>9.9875400065584552E-4</v>
      </c>
      <c r="I32" s="34">
        <v>0.32294853539132323</v>
      </c>
      <c r="J32" s="34">
        <v>0.5735521147603716</v>
      </c>
      <c r="K32" s="34">
        <v>0.55378465392576481</v>
      </c>
      <c r="L32" s="34">
        <v>0.60546102460920448</v>
      </c>
      <c r="M32" s="34">
        <v>0.59436662782486938</v>
      </c>
      <c r="N32" s="34">
        <v>0.5866139231671873</v>
      </c>
      <c r="O32" s="34">
        <v>0.58028607183911474</v>
      </c>
      <c r="P32" s="34">
        <v>0.57832417748455223</v>
      </c>
      <c r="Q32" s="34">
        <v>0.58041395019511366</v>
      </c>
      <c r="R32" s="34">
        <v>0.58836153015625181</v>
      </c>
      <c r="S32" s="34">
        <v>0.58843435302824032</v>
      </c>
      <c r="T32" s="34">
        <v>0.58830745244341509</v>
      </c>
      <c r="U32" s="34">
        <v>0.58807516585264763</v>
      </c>
      <c r="V32" s="37">
        <v>0.58485910840970734</v>
      </c>
    </row>
    <row r="33" spans="1:21" s="54" customFormat="1" ht="16.399999999999999" customHeight="1" x14ac:dyDescent="0.25">
      <c r="D33" s="27">
        <f>D32+1</f>
        <v>2009</v>
      </c>
      <c r="F33" s="62">
        <v>109.63409435112548</v>
      </c>
      <c r="G33" s="17"/>
      <c r="H33" s="39">
        <v>5.3143136833320809E-2</v>
      </c>
      <c r="I33" s="40">
        <v>0.12653713785192661</v>
      </c>
      <c r="J33" s="40">
        <v>0.23577297001157377</v>
      </c>
      <c r="K33" s="40">
        <v>0.26898974063347891</v>
      </c>
      <c r="L33" s="40">
        <v>0.2786165885782711</v>
      </c>
      <c r="M33" s="40">
        <v>0.28516753027866237</v>
      </c>
      <c r="N33" s="40">
        <v>0.2847172818124627</v>
      </c>
      <c r="O33" s="40">
        <v>0.28454758710213696</v>
      </c>
      <c r="P33" s="40">
        <v>0.28799382962514636</v>
      </c>
      <c r="Q33" s="40">
        <v>0.2866870827069386</v>
      </c>
      <c r="R33" s="40">
        <v>0.28785547264471206</v>
      </c>
      <c r="S33" s="40">
        <v>0.28860427147404694</v>
      </c>
      <c r="T33" s="40">
        <v>0.28871533397639187</v>
      </c>
      <c r="U33" s="41">
        <v>0.28542176816752579</v>
      </c>
    </row>
    <row r="34" spans="1:21" s="54" customFormat="1" ht="16.399999999999999" customHeight="1" x14ac:dyDescent="0.25">
      <c r="D34" s="27">
        <f t="shared" ref="D34:D46" si="3">D33+1</f>
        <v>2010</v>
      </c>
      <c r="F34" s="61">
        <v>149.00648938073203</v>
      </c>
      <c r="G34" s="17"/>
      <c r="H34" s="36">
        <v>2.1885164652436042E-3</v>
      </c>
      <c r="I34" s="34">
        <v>0.1099843094452994</v>
      </c>
      <c r="J34" s="34">
        <v>0.18819979117713365</v>
      </c>
      <c r="K34" s="34">
        <v>0.20884026895435873</v>
      </c>
      <c r="L34" s="34">
        <v>0.19746079490375257</v>
      </c>
      <c r="M34" s="34">
        <v>0.19693433300426949</v>
      </c>
      <c r="N34" s="34">
        <v>0.19459950365732884</v>
      </c>
      <c r="O34" s="34">
        <v>0.19644714953739698</v>
      </c>
      <c r="P34" s="34">
        <v>0.19607406341010289</v>
      </c>
      <c r="Q34" s="34">
        <v>0.19893351410869906</v>
      </c>
      <c r="R34" s="34">
        <v>0.1987045502212679</v>
      </c>
      <c r="S34" s="34">
        <v>0.19983390502198448</v>
      </c>
      <c r="T34" s="63">
        <v>0.19597562972297747</v>
      </c>
    </row>
    <row r="35" spans="1:21" s="54" customFormat="1" ht="16.399999999999999" customHeight="1" x14ac:dyDescent="0.25">
      <c r="A35" s="27"/>
      <c r="D35" s="27">
        <f t="shared" si="3"/>
        <v>2011</v>
      </c>
      <c r="F35" s="62">
        <v>202.20898156186988</v>
      </c>
      <c r="G35" s="17"/>
      <c r="H35" s="39">
        <v>4.0153187821540303E-3</v>
      </c>
      <c r="I35" s="40">
        <v>8.4926665568815729E-2</v>
      </c>
      <c r="J35" s="40">
        <v>0.12237476050975238</v>
      </c>
      <c r="K35" s="40">
        <v>0.12071746384324426</v>
      </c>
      <c r="L35" s="40">
        <v>0.20174117868808883</v>
      </c>
      <c r="M35" s="40">
        <v>0.28783004306864357</v>
      </c>
      <c r="N35" s="40">
        <v>0.28764867298061852</v>
      </c>
      <c r="O35" s="40">
        <v>0.23469023024301855</v>
      </c>
      <c r="P35" s="40">
        <v>0.28982909607225754</v>
      </c>
      <c r="Q35" s="40">
        <v>0.23700658585962234</v>
      </c>
      <c r="R35" s="40">
        <v>0.22542070855687071</v>
      </c>
      <c r="S35" s="40">
        <v>0.22224174852732212</v>
      </c>
    </row>
    <row r="36" spans="1:21" s="54" customFormat="1" ht="16.399999999999999" customHeight="1" x14ac:dyDescent="0.25">
      <c r="A36" s="27"/>
      <c r="D36" s="27">
        <f t="shared" si="3"/>
        <v>2012</v>
      </c>
      <c r="F36" s="61">
        <v>205.46772767803046</v>
      </c>
      <c r="G36" s="17"/>
      <c r="H36" s="36">
        <v>3.1062109883393165E-3</v>
      </c>
      <c r="I36" s="34">
        <v>3.1099070427101971E-2</v>
      </c>
      <c r="J36" s="34">
        <v>0.25960168282723817</v>
      </c>
      <c r="K36" s="34">
        <v>0.35031418291018224</v>
      </c>
      <c r="L36" s="34">
        <v>0.43852590611501235</v>
      </c>
      <c r="M36" s="34">
        <v>0.37830896826492699</v>
      </c>
      <c r="N36" s="34">
        <v>0.31031331712983234</v>
      </c>
      <c r="O36" s="34">
        <v>0.3112699014081507</v>
      </c>
      <c r="P36" s="34">
        <v>0.311172231654816</v>
      </c>
      <c r="Q36" s="34">
        <v>0.31123904351545328</v>
      </c>
      <c r="R36" s="37">
        <v>0.31076891820143626</v>
      </c>
      <c r="S36" s="34" t="s">
        <v>16</v>
      </c>
    </row>
    <row r="37" spans="1:21" s="54" customFormat="1" ht="16.399999999999999" customHeight="1" x14ac:dyDescent="0.25">
      <c r="A37" s="27"/>
      <c r="D37" s="27">
        <f t="shared" si="3"/>
        <v>2013</v>
      </c>
      <c r="F37" s="62">
        <v>266.00858491205702</v>
      </c>
      <c r="G37" s="17"/>
      <c r="H37" s="39">
        <v>7.1446780584480916E-4</v>
      </c>
      <c r="I37" s="40">
        <v>0.17519880884378955</v>
      </c>
      <c r="J37" s="40">
        <v>0.22588152894202834</v>
      </c>
      <c r="K37" s="40">
        <v>0.27990884553977946</v>
      </c>
      <c r="L37" s="40">
        <v>0.30792168855923546</v>
      </c>
      <c r="M37" s="40">
        <v>0.26054115730658645</v>
      </c>
      <c r="N37" s="40">
        <v>0.25589045942051292</v>
      </c>
      <c r="O37" s="40">
        <v>0.28485225485822568</v>
      </c>
      <c r="P37" s="40">
        <v>0.28774451914070609</v>
      </c>
      <c r="Q37" s="42">
        <v>0.28580775909288425</v>
      </c>
      <c r="R37" s="34" t="s">
        <v>16</v>
      </c>
      <c r="S37" s="34" t="s">
        <v>16</v>
      </c>
    </row>
    <row r="38" spans="1:21" s="54" customFormat="1" ht="16.399999999999999" customHeight="1" x14ac:dyDescent="0.25">
      <c r="A38" s="27"/>
      <c r="D38" s="27">
        <f t="shared" si="3"/>
        <v>2014</v>
      </c>
      <c r="F38" s="61">
        <v>303.83113740420083</v>
      </c>
      <c r="G38" s="17"/>
      <c r="H38" s="36">
        <v>8.8171032316038626E-3</v>
      </c>
      <c r="I38" s="34">
        <v>1.0987775590454014E-2</v>
      </c>
      <c r="J38" s="34">
        <v>0.16738475437267844</v>
      </c>
      <c r="K38" s="34">
        <v>0.2125326015359929</v>
      </c>
      <c r="L38" s="34">
        <v>0.27653351298679391</v>
      </c>
      <c r="M38" s="34">
        <v>0.31519089777689702</v>
      </c>
      <c r="N38" s="34">
        <v>0.3158385509120385</v>
      </c>
      <c r="O38" s="34">
        <v>0.31280216822145251</v>
      </c>
      <c r="P38" s="37">
        <v>0.31248434039034056</v>
      </c>
      <c r="Q38" s="34" t="s">
        <v>16</v>
      </c>
      <c r="R38" s="34" t="s">
        <v>16</v>
      </c>
      <c r="S38" s="34" t="s">
        <v>16</v>
      </c>
    </row>
    <row r="39" spans="1:21" s="54" customFormat="1" ht="16.399999999999999" customHeight="1" x14ac:dyDescent="0.25">
      <c r="A39" s="27"/>
      <c r="D39" s="27">
        <f t="shared" si="3"/>
        <v>2015</v>
      </c>
      <c r="F39" s="62">
        <v>322.13473720243366</v>
      </c>
      <c r="G39" s="17"/>
      <c r="H39" s="39">
        <v>6.1894721976135168E-5</v>
      </c>
      <c r="I39" s="40">
        <v>0.1974963668140651</v>
      </c>
      <c r="J39" s="40">
        <v>0.339580899558315</v>
      </c>
      <c r="K39" s="40">
        <v>0.32922200330315876</v>
      </c>
      <c r="L39" s="40">
        <v>0.38934691403031774</v>
      </c>
      <c r="M39" s="40">
        <v>0.3916382893742375</v>
      </c>
      <c r="N39" s="40">
        <v>0.38687332735649232</v>
      </c>
      <c r="O39" s="42">
        <v>0.67953666723726558</v>
      </c>
      <c r="P39" s="34" t="s">
        <v>16</v>
      </c>
      <c r="Q39" s="34" t="s">
        <v>16</v>
      </c>
      <c r="R39" s="34" t="s">
        <v>16</v>
      </c>
      <c r="S39" s="34" t="s">
        <v>16</v>
      </c>
    </row>
    <row r="40" spans="1:21" s="54" customFormat="1" ht="16.399999999999999" customHeight="1" x14ac:dyDescent="0.25">
      <c r="A40" s="27"/>
      <c r="D40" s="27">
        <f t="shared" si="3"/>
        <v>2016</v>
      </c>
      <c r="F40" s="61">
        <v>318.68505362231457</v>
      </c>
      <c r="G40" s="17"/>
      <c r="H40" s="36">
        <v>3.2969600802653699E-4</v>
      </c>
      <c r="I40" s="34">
        <v>9.3142681531115434E-2</v>
      </c>
      <c r="J40" s="34">
        <v>0.15203157464555989</v>
      </c>
      <c r="K40" s="64">
        <v>0.26545687430549481</v>
      </c>
      <c r="L40" s="34">
        <v>0.28087269618535454</v>
      </c>
      <c r="M40" s="34">
        <v>0.28874889961401934</v>
      </c>
      <c r="N40" s="37">
        <v>0.47827559112225421</v>
      </c>
      <c r="O40" s="34" t="s">
        <v>16</v>
      </c>
      <c r="P40" s="34" t="s">
        <v>16</v>
      </c>
      <c r="Q40" s="34" t="s">
        <v>16</v>
      </c>
      <c r="R40" s="34" t="s">
        <v>16</v>
      </c>
      <c r="S40" s="34" t="s">
        <v>16</v>
      </c>
    </row>
    <row r="41" spans="1:21" s="54" customFormat="1" ht="15.65" customHeight="1" x14ac:dyDescent="0.25">
      <c r="A41" s="27"/>
      <c r="D41" s="27">
        <f t="shared" si="3"/>
        <v>2017</v>
      </c>
      <c r="F41" s="62">
        <v>333.9647644955669</v>
      </c>
      <c r="G41" s="17"/>
      <c r="H41" s="39">
        <v>7.860266347753717E-5</v>
      </c>
      <c r="I41" s="40">
        <v>6.9489280564591582E-2</v>
      </c>
      <c r="J41" s="40">
        <v>0.27378749704188604</v>
      </c>
      <c r="K41" s="40">
        <v>0.38344410874865742</v>
      </c>
      <c r="L41" s="40">
        <v>0.49804092547404855</v>
      </c>
      <c r="M41" s="42">
        <v>0.51682850005418379</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366.57690847409305</v>
      </c>
      <c r="G42" s="17"/>
      <c r="H42" s="66">
        <v>4.0591829864453963E-2</v>
      </c>
      <c r="I42" s="34">
        <v>0.11362278044420865</v>
      </c>
      <c r="J42" s="34">
        <v>0.21262543655301105</v>
      </c>
      <c r="K42" s="34">
        <v>0.19497633294546929</v>
      </c>
      <c r="L42" s="37">
        <v>0.24745057514728369</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366.7446134768212</v>
      </c>
      <c r="G43" s="17"/>
      <c r="H43" s="40">
        <v>1.3280233352911655E-2</v>
      </c>
      <c r="I43" s="40">
        <v>0.35283652190449677</v>
      </c>
      <c r="J43" s="40">
        <v>0.38581004116674061</v>
      </c>
      <c r="K43" s="40">
        <v>0.54742362811928991</v>
      </c>
      <c r="L43" s="34"/>
      <c r="M43" s="34"/>
      <c r="N43" s="34"/>
      <c r="O43" s="34"/>
      <c r="P43" s="34"/>
      <c r="Q43" s="34"/>
      <c r="R43" s="34"/>
      <c r="S43" s="34"/>
    </row>
    <row r="44" spans="1:21" s="54" customFormat="1" ht="18.649999999999999" customHeight="1" x14ac:dyDescent="0.25">
      <c r="A44" s="27"/>
      <c r="D44" s="27">
        <f t="shared" si="3"/>
        <v>2020</v>
      </c>
      <c r="E44" s="65"/>
      <c r="F44" s="61">
        <v>253.84215531964756</v>
      </c>
      <c r="G44" s="17"/>
      <c r="H44" s="67">
        <v>0.10030018244197021</v>
      </c>
      <c r="I44" s="34">
        <v>0.13534002199450734</v>
      </c>
      <c r="J44" s="37">
        <v>0.33679839253494315</v>
      </c>
      <c r="K44" s="34"/>
      <c r="L44" s="34"/>
      <c r="M44" s="34"/>
      <c r="N44" s="34"/>
      <c r="O44" s="34"/>
      <c r="P44" s="34"/>
      <c r="Q44" s="34"/>
      <c r="R44" s="34"/>
      <c r="S44" s="34"/>
    </row>
    <row r="45" spans="1:21" s="54" customFormat="1" ht="18.649999999999999" customHeight="1" x14ac:dyDescent="0.25">
      <c r="A45" s="27"/>
      <c r="D45" s="27">
        <f t="shared" si="3"/>
        <v>2021</v>
      </c>
      <c r="E45" s="65"/>
      <c r="F45" s="62">
        <v>255.59158003229467</v>
      </c>
      <c r="G45" s="17"/>
      <c r="H45" s="47">
        <v>5.6459052332644903E-4</v>
      </c>
      <c r="I45" s="42">
        <v>1.0283604746458801E-2</v>
      </c>
      <c r="J45" s="34"/>
      <c r="K45" s="34"/>
      <c r="L45" s="34"/>
      <c r="M45" s="34"/>
      <c r="N45" s="34"/>
      <c r="O45" s="34"/>
      <c r="P45" s="34"/>
      <c r="Q45" s="34"/>
      <c r="R45" s="34"/>
      <c r="S45" s="34"/>
    </row>
    <row r="46" spans="1:21" s="54" customFormat="1" ht="18.649999999999999" customHeight="1" x14ac:dyDescent="0.25">
      <c r="A46" s="27"/>
      <c r="D46" s="27">
        <f t="shared" si="3"/>
        <v>2022</v>
      </c>
      <c r="E46" s="65"/>
      <c r="F46" s="68">
        <v>151.68796142242778</v>
      </c>
      <c r="G46" s="17"/>
      <c r="H46" s="69">
        <v>4.5863351597628959E-4</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0.39242533902030163</v>
      </c>
      <c r="H51" s="74">
        <v>0.39155658498790491</v>
      </c>
      <c r="I51" s="74">
        <v>7.944832425827137E-4</v>
      </c>
      <c r="J51" s="74">
        <v>7.4270789813999716E-5</v>
      </c>
      <c r="K51" s="34"/>
      <c r="L51" s="34"/>
      <c r="M51" s="34"/>
      <c r="N51" s="34"/>
      <c r="O51" s="34"/>
      <c r="P51" s="34"/>
      <c r="Q51" s="34"/>
    </row>
    <row r="52" spans="1:19" s="28" customFormat="1" ht="16.399999999999999" customHeight="1" x14ac:dyDescent="0.25">
      <c r="A52" s="27"/>
      <c r="D52" s="55">
        <f>D51+1</f>
        <v>2008</v>
      </c>
      <c r="F52" s="75">
        <v>0.58476725327214052</v>
      </c>
      <c r="H52" s="76">
        <v>0.58485910840970745</v>
      </c>
      <c r="I52" s="76">
        <v>2.8628330863649789E-5</v>
      </c>
      <c r="J52" s="76">
        <v>-1.2048346843052766E-4</v>
      </c>
      <c r="K52" s="34"/>
      <c r="L52" s="34"/>
      <c r="M52" s="34"/>
      <c r="N52" s="34"/>
      <c r="O52" s="34"/>
      <c r="P52" s="34"/>
      <c r="Q52" s="34"/>
    </row>
    <row r="53" spans="1:19" s="28" customFormat="1" ht="16.399999999999999" customHeight="1" x14ac:dyDescent="0.25">
      <c r="A53" s="27"/>
      <c r="D53" s="55">
        <f>D52+1</f>
        <v>2009</v>
      </c>
      <c r="F53" s="77">
        <v>0.28548440561753874</v>
      </c>
      <c r="H53" s="78">
        <v>0.28542176816752579</v>
      </c>
      <c r="I53" s="78">
        <v>6.2643598134411727E-5</v>
      </c>
      <c r="J53" s="78">
        <v>-6.1481214922540141E-9</v>
      </c>
      <c r="K53" s="34"/>
      <c r="L53" s="34"/>
      <c r="M53" s="34"/>
      <c r="N53" s="34"/>
      <c r="O53" s="34"/>
      <c r="P53" s="34"/>
      <c r="Q53" s="34"/>
    </row>
    <row r="54" spans="1:19" s="28" customFormat="1" ht="16.399999999999999" customHeight="1" x14ac:dyDescent="0.25">
      <c r="A54" s="27"/>
      <c r="D54" s="55">
        <f t="shared" ref="D54:D61" si="4">D53+1</f>
        <v>2010</v>
      </c>
      <c r="F54" s="75">
        <v>0.19708426947784313</v>
      </c>
      <c r="H54" s="76">
        <v>0.19597562972297752</v>
      </c>
      <c r="I54" s="76">
        <v>1.1086420998065543E-3</v>
      </c>
      <c r="J54" s="76">
        <v>-2.3449409555580067E-9</v>
      </c>
      <c r="K54" s="34"/>
      <c r="L54" s="34"/>
      <c r="M54" s="34"/>
      <c r="N54" s="34"/>
      <c r="O54" s="34"/>
      <c r="P54" s="34"/>
      <c r="Q54" s="34"/>
    </row>
    <row r="55" spans="1:19" s="28" customFormat="1" ht="16.399999999999999" customHeight="1" x14ac:dyDescent="0.25">
      <c r="A55" s="27"/>
      <c r="D55" s="55">
        <f t="shared" si="4"/>
        <v>2011</v>
      </c>
      <c r="F55" s="77">
        <v>0.22420155575508269</v>
      </c>
      <c r="H55" s="78">
        <v>0.22224174852732212</v>
      </c>
      <c r="I55" s="78">
        <v>5.2209324959741951E-4</v>
      </c>
      <c r="J55" s="78">
        <v>1.4377139781631563E-3</v>
      </c>
      <c r="K55" s="34"/>
      <c r="L55" s="34"/>
      <c r="M55" s="34"/>
      <c r="N55" s="34"/>
      <c r="O55" s="34"/>
      <c r="P55" s="34"/>
      <c r="Q55" s="34"/>
    </row>
    <row r="56" spans="1:19" s="28" customFormat="1" ht="16.399999999999999" customHeight="1" x14ac:dyDescent="0.25">
      <c r="A56" s="27"/>
      <c r="D56" s="55">
        <f t="shared" si="4"/>
        <v>2012</v>
      </c>
      <c r="F56" s="75">
        <v>0.31761221447802024</v>
      </c>
      <c r="H56" s="76">
        <v>0.31076891820143626</v>
      </c>
      <c r="I56" s="76">
        <v>5.1850795117316384E-3</v>
      </c>
      <c r="J56" s="76">
        <v>1.6582167648523276E-3</v>
      </c>
      <c r="K56" s="34"/>
      <c r="L56" s="34"/>
      <c r="M56" s="34"/>
      <c r="N56" s="34"/>
      <c r="O56" s="34"/>
      <c r="P56" s="34"/>
      <c r="Q56" s="34"/>
    </row>
    <row r="57" spans="1:19" s="28" customFormat="1" ht="16.399999999999999" customHeight="1" x14ac:dyDescent="0.25">
      <c r="A57" s="27"/>
      <c r="D57" s="55">
        <f t="shared" si="4"/>
        <v>2013</v>
      </c>
      <c r="F57" s="77">
        <v>0.27983081999730464</v>
      </c>
      <c r="H57" s="78">
        <v>0.28580775909288425</v>
      </c>
      <c r="I57" s="78">
        <v>-8.6973219851380484E-3</v>
      </c>
      <c r="J57" s="78">
        <v>2.7203828895584312E-3</v>
      </c>
      <c r="K57" s="34"/>
      <c r="L57" s="34"/>
      <c r="M57" s="34"/>
      <c r="N57" s="34"/>
      <c r="O57" s="34"/>
      <c r="P57" s="34"/>
      <c r="Q57" s="34"/>
    </row>
    <row r="58" spans="1:19" s="28" customFormat="1" ht="16.399999999999999" customHeight="1" x14ac:dyDescent="0.25">
      <c r="A58" s="27"/>
      <c r="D58" s="55">
        <f t="shared" si="4"/>
        <v>2014</v>
      </c>
      <c r="F58" s="75">
        <v>0.32571356325759854</v>
      </c>
      <c r="H58" s="76">
        <v>0.31248434039034051</v>
      </c>
      <c r="I58" s="76">
        <v>6.3983696605218925E-3</v>
      </c>
      <c r="J58" s="76">
        <v>6.8308532067361235E-3</v>
      </c>
      <c r="K58" s="34"/>
      <c r="L58" s="34"/>
      <c r="M58" s="34"/>
      <c r="N58" s="34"/>
      <c r="O58" s="34"/>
      <c r="P58" s="34"/>
      <c r="Q58" s="34"/>
    </row>
    <row r="59" spans="1:19" s="28" customFormat="1" ht="16.399999999999999" customHeight="1" x14ac:dyDescent="0.25">
      <c r="A59" s="27"/>
      <c r="D59" s="55">
        <f t="shared" si="4"/>
        <v>2015</v>
      </c>
      <c r="F59" s="77">
        <v>0.70263516172791485</v>
      </c>
      <c r="H59" s="78">
        <v>0.6795366672372658</v>
      </c>
      <c r="I59" s="78">
        <v>1.0613192282064979E-2</v>
      </c>
      <c r="J59" s="78">
        <v>1.2485302208584109E-2</v>
      </c>
    </row>
    <row r="60" spans="1:19" s="28" customFormat="1" ht="16.399999999999999" customHeight="1" x14ac:dyDescent="0.25">
      <c r="A60" s="54"/>
      <c r="D60" s="55">
        <f t="shared" si="4"/>
        <v>2016</v>
      </c>
      <c r="F60" s="75">
        <v>0.58969915561380959</v>
      </c>
      <c r="H60" s="76">
        <v>0.47827559112225432</v>
      </c>
      <c r="I60" s="76">
        <v>8.6395401826456483E-2</v>
      </c>
      <c r="J60" s="76">
        <v>2.5028162665098729E-2</v>
      </c>
    </row>
    <row r="61" spans="1:19" s="28" customFormat="1" ht="15.65" customHeight="1" x14ac:dyDescent="0.25">
      <c r="D61" s="55">
        <f t="shared" si="4"/>
        <v>2017</v>
      </c>
      <c r="F61" s="77">
        <v>0.54884263275735512</v>
      </c>
      <c r="H61" s="78">
        <v>0.51682850005418368</v>
      </c>
      <c r="I61" s="78">
        <v>-1.4229671327172445E-2</v>
      </c>
      <c r="J61" s="78">
        <v>4.6243804030343852E-2</v>
      </c>
    </row>
    <row r="62" spans="1:19" s="28" customFormat="1" ht="18.649999999999999" customHeight="1" x14ac:dyDescent="0.25">
      <c r="D62" s="27">
        <f>D61+1</f>
        <v>2018</v>
      </c>
      <c r="F62" s="75">
        <v>0.40184887668974162</v>
      </c>
      <c r="H62" s="76">
        <v>0.24745057514728375</v>
      </c>
      <c r="I62" s="76">
        <v>7.3662884468373047E-2</v>
      </c>
      <c r="J62" s="76">
        <v>8.073541707408477E-2</v>
      </c>
    </row>
    <row r="63" spans="1:19" s="28" customFormat="1" ht="18.649999999999999" customHeight="1" x14ac:dyDescent="0.25">
      <c r="D63" s="27">
        <f>D62+1</f>
        <v>2019</v>
      </c>
      <c r="F63" s="77">
        <v>0.79371655013537135</v>
      </c>
      <c r="H63" s="78">
        <v>0.5474236281192898</v>
      </c>
      <c r="I63" s="78">
        <v>0.12147282107739706</v>
      </c>
      <c r="J63" s="78">
        <v>0.12482010093868449</v>
      </c>
    </row>
    <row r="64" spans="1:19" s="28" customFormat="1" ht="18.649999999999999" customHeight="1" x14ac:dyDescent="0.25">
      <c r="D64" s="27">
        <f t="shared" ref="D64:D65" si="5">D63+1</f>
        <v>2020</v>
      </c>
      <c r="F64" s="75">
        <v>0.65197691239043243</v>
      </c>
      <c r="H64" s="76">
        <v>0.33679839253494315</v>
      </c>
      <c r="I64" s="76">
        <v>4.8952884391906301E-2</v>
      </c>
      <c r="J64" s="76">
        <v>0.26622563546358291</v>
      </c>
    </row>
    <row r="65" spans="1:10" s="28" customFormat="1" ht="18.649999999999999" customHeight="1" x14ac:dyDescent="0.25">
      <c r="D65" s="27">
        <f t="shared" si="5"/>
        <v>2021</v>
      </c>
      <c r="F65" s="77">
        <v>0.57024546574094659</v>
      </c>
      <c r="H65" s="78">
        <v>1.0283604746458801E-2</v>
      </c>
      <c r="I65" s="78">
        <v>0.22227634224976719</v>
      </c>
      <c r="J65" s="78">
        <v>0.33768551874472064</v>
      </c>
    </row>
    <row r="66" spans="1:10" s="28" customFormat="1" ht="18.649999999999999" customHeight="1" x14ac:dyDescent="0.25">
      <c r="D66" s="27">
        <f>D65+1</f>
        <v>2022</v>
      </c>
      <c r="F66" s="79">
        <v>0.50289573639742424</v>
      </c>
      <c r="H66" s="80">
        <v>4.5863351597628954E-4</v>
      </c>
      <c r="I66" s="80">
        <v>0.14370297552754951</v>
      </c>
      <c r="J66" s="80">
        <v>0.35873412735389859</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05F84-72AF-4ACA-B2AE-DC3958E95DF0}">
  <sheetPr codeName="WTemplate25">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42</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Various other lines &amp; multilines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145.34376428577045</v>
      </c>
      <c r="C12" s="28">
        <f>+IF(I51="",J51*F12, IF(J51="", I51*F12,(I51+J51)*F12))</f>
        <v>0.13429843999114954</v>
      </c>
      <c r="D12" s="27">
        <v>2007</v>
      </c>
      <c r="F12" s="29">
        <v>145.40146540955234</v>
      </c>
      <c r="H12" s="30">
        <v>5.0278400478417223E-3</v>
      </c>
      <c r="I12" s="31">
        <v>3.5671734268229345E-2</v>
      </c>
      <c r="J12" s="31">
        <v>7.7682592029899883E-2</v>
      </c>
      <c r="K12" s="31">
        <v>8.191007965848264E-2</v>
      </c>
      <c r="L12" s="31">
        <v>8.1860906655354296E-2</v>
      </c>
      <c r="M12" s="31">
        <v>7.9913810890283932E-2</v>
      </c>
      <c r="N12" s="31">
        <v>7.702974329807008E-2</v>
      </c>
      <c r="O12" s="31">
        <v>7.8072154416023623E-2</v>
      </c>
      <c r="P12" s="31">
        <v>7.8691787725397824E-2</v>
      </c>
      <c r="Q12" s="31">
        <v>7.8920329462976571E-2</v>
      </c>
      <c r="R12" s="31">
        <v>7.8730638163856906E-2</v>
      </c>
      <c r="S12" s="32">
        <v>7.8782556648235857E-2</v>
      </c>
      <c r="T12" s="32">
        <v>7.7211309011629981E-2</v>
      </c>
      <c r="U12" s="32">
        <v>7.7282470782457938E-2</v>
      </c>
      <c r="V12" s="32">
        <v>7.7279921431979273E-2</v>
      </c>
      <c r="W12" s="33">
        <v>7.7272695163681085E-2</v>
      </c>
      <c r="X12" s="34"/>
      <c r="Y12" s="34"/>
    </row>
    <row r="13" spans="1:42" s="28" customFormat="1" ht="16.399999999999999" customHeight="1" x14ac:dyDescent="0.25">
      <c r="A13" s="27"/>
      <c r="B13" s="28">
        <v>39.533357796786582</v>
      </c>
      <c r="C13" s="28">
        <f t="shared" ref="C13:C26" si="1">+IF(I52="",J52*F13, IF(J52="", I52*F13,(I52+J52)*F13))</f>
        <v>9.4569951671044816E-2</v>
      </c>
      <c r="D13" s="27">
        <f>D12+1</f>
        <v>2008</v>
      </c>
      <c r="F13" s="35">
        <v>39.582490938896299</v>
      </c>
      <c r="H13" s="36">
        <v>1.9800119868121944E-2</v>
      </c>
      <c r="I13" s="34">
        <v>0.18210154061793854</v>
      </c>
      <c r="J13" s="34">
        <v>0.2281776889180791</v>
      </c>
      <c r="K13" s="34">
        <v>8.3487819231059468E-2</v>
      </c>
      <c r="L13" s="34">
        <v>4.7059988059834156E-2</v>
      </c>
      <c r="M13" s="34">
        <v>-5.1120361871140399E-3</v>
      </c>
      <c r="N13" s="34">
        <v>-4.5873872845826995E-3</v>
      </c>
      <c r="O13" s="34">
        <v>6.4870166523914221E-4</v>
      </c>
      <c r="P13" s="34">
        <v>1.0337131961229266E-2</v>
      </c>
      <c r="Q13" s="34">
        <v>1.1723968021741828E-2</v>
      </c>
      <c r="R13" s="34">
        <v>1.2601154684859887E-3</v>
      </c>
      <c r="S13" s="34">
        <v>-3.0581687535861197E-3</v>
      </c>
      <c r="T13" s="34">
        <v>-4.414784768910318E-3</v>
      </c>
      <c r="U13" s="34">
        <v>-4.923263547259563E-3</v>
      </c>
      <c r="V13" s="37">
        <v>-4.9578205926398946E-3</v>
      </c>
      <c r="W13" s="34"/>
      <c r="X13" s="34"/>
      <c r="Y13" s="34"/>
    </row>
    <row r="14" spans="1:42" s="28" customFormat="1" ht="16.399999999999999" customHeight="1" x14ac:dyDescent="0.25">
      <c r="A14" s="27"/>
      <c r="B14" s="28">
        <v>41.991752270633626</v>
      </c>
      <c r="C14" s="28">
        <f t="shared" si="1"/>
        <v>1.0026795066696173E-2</v>
      </c>
      <c r="D14" s="27">
        <f>D13+1</f>
        <v>2009</v>
      </c>
      <c r="F14" s="38">
        <v>42.163902339263053</v>
      </c>
      <c r="H14" s="39">
        <v>3.880556195958744E-2</v>
      </c>
      <c r="I14" s="40">
        <v>0.10149481234295354</v>
      </c>
      <c r="J14" s="40">
        <v>0.15666851701411</v>
      </c>
      <c r="K14" s="40">
        <v>0.15435902280511729</v>
      </c>
      <c r="L14" s="40">
        <v>0.19130654008636783</v>
      </c>
      <c r="M14" s="40">
        <v>0.22786109878083502</v>
      </c>
      <c r="N14" s="40">
        <v>0.22982199344773324</v>
      </c>
      <c r="O14" s="40">
        <v>0.23096142689863744</v>
      </c>
      <c r="P14" s="40">
        <v>0.22992085632976728</v>
      </c>
      <c r="Q14" s="40">
        <v>0.23016750677691175</v>
      </c>
      <c r="R14" s="40">
        <v>0.22518854121837634</v>
      </c>
      <c r="S14" s="40">
        <v>0.22517913803203365</v>
      </c>
      <c r="T14" s="40">
        <v>0.2247935488716612</v>
      </c>
      <c r="U14" s="41">
        <v>0.22474899237602153</v>
      </c>
      <c r="V14" s="34"/>
      <c r="W14" s="34"/>
      <c r="X14" s="34"/>
      <c r="Y14" s="34"/>
    </row>
    <row r="15" spans="1:42" s="28" customFormat="1" ht="16.399999999999999" customHeight="1" x14ac:dyDescent="0.25">
      <c r="A15" s="27"/>
      <c r="B15" s="28">
        <v>106.69361105503654</v>
      </c>
      <c r="C15" s="28">
        <f t="shared" si="1"/>
        <v>1.179556493691613</v>
      </c>
      <c r="D15" s="27">
        <f t="shared" ref="D15:D27" si="2">D14+1</f>
        <v>2010</v>
      </c>
      <c r="F15" s="35">
        <v>106.67864530659887</v>
      </c>
      <c r="H15" s="36">
        <v>0.13128364868372872</v>
      </c>
      <c r="I15" s="34">
        <v>0.34108008921583444</v>
      </c>
      <c r="J15" s="34">
        <v>0.48330869783952668</v>
      </c>
      <c r="K15" s="34">
        <v>0.4910475671455331</v>
      </c>
      <c r="L15" s="34">
        <v>0.49920727831814293</v>
      </c>
      <c r="M15" s="34">
        <v>0.50900254757023089</v>
      </c>
      <c r="N15" s="34">
        <v>0.51320362458076474</v>
      </c>
      <c r="O15" s="34">
        <v>0.51849039270710062</v>
      </c>
      <c r="P15" s="34">
        <v>0.523424559165654</v>
      </c>
      <c r="Q15" s="34">
        <v>0.5206993986530033</v>
      </c>
      <c r="R15" s="34">
        <v>0.514766798607877</v>
      </c>
      <c r="S15" s="34">
        <v>0.51254344305442268</v>
      </c>
      <c r="T15" s="37">
        <v>0.51205200977237231</v>
      </c>
      <c r="U15" s="34"/>
      <c r="V15" s="34"/>
      <c r="W15" s="34"/>
      <c r="X15" s="34"/>
      <c r="Y15" s="34"/>
    </row>
    <row r="16" spans="1:42" s="28" customFormat="1" ht="16.399999999999999" customHeight="1" x14ac:dyDescent="0.25">
      <c r="A16" s="27"/>
      <c r="B16" s="28">
        <v>156.21937933024165</v>
      </c>
      <c r="C16" s="28">
        <f t="shared" si="1"/>
        <v>2.8525392525981816</v>
      </c>
      <c r="D16" s="27">
        <f t="shared" si="2"/>
        <v>2011</v>
      </c>
      <c r="F16" s="38">
        <v>156.21161982832379</v>
      </c>
      <c r="H16" s="39">
        <v>2.310321516103328E-2</v>
      </c>
      <c r="I16" s="40">
        <v>0.33528989890970229</v>
      </c>
      <c r="J16" s="40">
        <v>0.38862677473922969</v>
      </c>
      <c r="K16" s="40">
        <v>0.63359116440447638</v>
      </c>
      <c r="L16" s="40">
        <v>0.63942173181704443</v>
      </c>
      <c r="M16" s="40">
        <v>0.66913143050259016</v>
      </c>
      <c r="N16" s="40">
        <v>0.67359424486801767</v>
      </c>
      <c r="O16" s="40">
        <v>0.68018919545960677</v>
      </c>
      <c r="P16" s="40">
        <v>0.67814922043316062</v>
      </c>
      <c r="Q16" s="40">
        <v>0.66917176612550466</v>
      </c>
      <c r="R16" s="40">
        <v>0.69417335539062519</v>
      </c>
      <c r="S16" s="42">
        <v>0.64626691345032794</v>
      </c>
      <c r="T16" s="34"/>
      <c r="U16" s="34"/>
      <c r="V16" s="34"/>
      <c r="W16" s="34"/>
      <c r="X16" s="34"/>
      <c r="Y16" s="34"/>
    </row>
    <row r="17" spans="1:25" s="28" customFormat="1" ht="16.399999999999999" customHeight="1" x14ac:dyDescent="0.25">
      <c r="A17" s="27"/>
      <c r="B17" s="28">
        <v>68.827619975170364</v>
      </c>
      <c r="C17" s="28">
        <f t="shared" si="1"/>
        <v>9.0174363080960471E-3</v>
      </c>
      <c r="D17" s="27">
        <f t="shared" si="2"/>
        <v>2012</v>
      </c>
      <c r="F17" s="35">
        <v>68.491102886775977</v>
      </c>
      <c r="H17" s="36">
        <v>1.8250545650906445E-4</v>
      </c>
      <c r="I17" s="34">
        <v>8.0107079462023011E-3</v>
      </c>
      <c r="J17" s="34">
        <v>8.2953831569064287E-3</v>
      </c>
      <c r="K17" s="34">
        <v>7.8146945270188683E-3</v>
      </c>
      <c r="L17" s="34">
        <v>7.9120051314877215E-3</v>
      </c>
      <c r="M17" s="34">
        <v>8.0345425620506929E-3</v>
      </c>
      <c r="N17" s="34">
        <v>7.6946545356539695E-3</v>
      </c>
      <c r="O17" s="34">
        <v>7.5737451919723761E-3</v>
      </c>
      <c r="P17" s="34">
        <v>5.0276648643837584E-3</v>
      </c>
      <c r="Q17" s="34">
        <v>5.0258294435086151E-3</v>
      </c>
      <c r="R17" s="37">
        <v>5.0104052503729549E-3</v>
      </c>
      <c r="S17" s="34" t="s">
        <v>16</v>
      </c>
      <c r="T17" s="34"/>
      <c r="U17" s="34"/>
      <c r="V17" s="34"/>
      <c r="W17" s="34"/>
      <c r="X17" s="34"/>
      <c r="Y17" s="34"/>
    </row>
    <row r="18" spans="1:25" s="28" customFormat="1" ht="16.399999999999999" customHeight="1" x14ac:dyDescent="0.25">
      <c r="A18" s="27"/>
      <c r="B18" s="28">
        <v>46.993966784512999</v>
      </c>
      <c r="C18" s="28">
        <f t="shared" si="1"/>
        <v>2.9374893420363018E-2</v>
      </c>
      <c r="D18" s="27">
        <f t="shared" si="2"/>
        <v>2013</v>
      </c>
      <c r="F18" s="38">
        <v>47.165331178660679</v>
      </c>
      <c r="H18" s="39">
        <v>9.160934321740203E-3</v>
      </c>
      <c r="I18" s="40">
        <v>1.6210975729322129E-2</v>
      </c>
      <c r="J18" s="40">
        <v>2.6325360413272575E-2</v>
      </c>
      <c r="K18" s="40">
        <v>1.7419114012877632E-2</v>
      </c>
      <c r="L18" s="40">
        <v>1.7445585589725355E-2</v>
      </c>
      <c r="M18" s="40">
        <v>1.6027473045579121E-2</v>
      </c>
      <c r="N18" s="40">
        <v>1.5838177984257143E-2</v>
      </c>
      <c r="O18" s="40">
        <v>1.2171734790365346E-2</v>
      </c>
      <c r="P18" s="40">
        <v>1.1959123205131445E-2</v>
      </c>
      <c r="Q18" s="42">
        <v>1.2003340421446929E-2</v>
      </c>
      <c r="R18" s="34" t="s">
        <v>16</v>
      </c>
      <c r="S18" s="34" t="s">
        <v>16</v>
      </c>
      <c r="T18" s="34"/>
      <c r="U18" s="34"/>
      <c r="V18" s="34"/>
      <c r="W18" s="34"/>
      <c r="X18" s="34"/>
      <c r="Y18" s="34"/>
    </row>
    <row r="19" spans="1:25" s="28" customFormat="1" ht="16.399999999999999" customHeight="1" x14ac:dyDescent="0.25">
      <c r="A19" s="27"/>
      <c r="B19" s="28">
        <v>48.391628075690576</v>
      </c>
      <c r="C19" s="28">
        <f t="shared" si="1"/>
        <v>1.9789461844483658</v>
      </c>
      <c r="D19" s="27">
        <f t="shared" si="2"/>
        <v>2014</v>
      </c>
      <c r="F19" s="35">
        <v>48.367439048789429</v>
      </c>
      <c r="H19" s="36">
        <v>3.595982767957881E-2</v>
      </c>
      <c r="I19" s="34">
        <v>6.0318742355027648E-2</v>
      </c>
      <c r="J19" s="34">
        <v>6.7419889458085941E-2</v>
      </c>
      <c r="K19" s="34">
        <v>6.0396908978415945E-2</v>
      </c>
      <c r="L19" s="34">
        <v>9.1254227979603142E-2</v>
      </c>
      <c r="M19" s="34">
        <v>9.1008859550938764E-2</v>
      </c>
      <c r="N19" s="34">
        <v>9.1567600930809651E-2</v>
      </c>
      <c r="O19" s="34">
        <v>9.1622939288612523E-2</v>
      </c>
      <c r="P19" s="37">
        <v>9.1623299042559947E-2</v>
      </c>
      <c r="Q19" s="34" t="s">
        <v>16</v>
      </c>
      <c r="R19" s="34" t="s">
        <v>16</v>
      </c>
      <c r="S19" s="34" t="s">
        <v>16</v>
      </c>
      <c r="T19" s="34"/>
      <c r="U19" s="34"/>
      <c r="V19" s="34"/>
      <c r="W19" s="34"/>
      <c r="X19" s="34"/>
      <c r="Y19" s="34"/>
    </row>
    <row r="20" spans="1:25" s="28" customFormat="1" ht="16.399999999999999" customHeight="1" x14ac:dyDescent="0.25">
      <c r="A20" s="27"/>
      <c r="B20" s="28">
        <v>36.190265623834392</v>
      </c>
      <c r="C20" s="28">
        <f t="shared" si="1"/>
        <v>0.19668751045932914</v>
      </c>
      <c r="D20" s="27">
        <f t="shared" si="2"/>
        <v>2015</v>
      </c>
      <c r="F20" s="38">
        <v>36.187268246151447</v>
      </c>
      <c r="H20" s="39">
        <v>3.558048201184806E-5</v>
      </c>
      <c r="I20" s="40">
        <v>0.17677457955910808</v>
      </c>
      <c r="J20" s="40">
        <v>0.18742338489607996</v>
      </c>
      <c r="K20" s="40">
        <v>0.16744395800379044</v>
      </c>
      <c r="L20" s="40">
        <v>0.16471471671960031</v>
      </c>
      <c r="M20" s="40">
        <v>0.1642237038604957</v>
      </c>
      <c r="N20" s="40">
        <v>0.16482273989043672</v>
      </c>
      <c r="O20" s="42">
        <v>0.16471416190700555</v>
      </c>
      <c r="P20" s="34" t="s">
        <v>16</v>
      </c>
      <c r="Q20" s="34" t="s">
        <v>16</v>
      </c>
      <c r="R20" s="34" t="s">
        <v>16</v>
      </c>
      <c r="S20" s="34" t="s">
        <v>16</v>
      </c>
      <c r="T20" s="34"/>
      <c r="U20" s="34"/>
      <c r="V20" s="34"/>
      <c r="W20" s="34"/>
      <c r="X20" s="34"/>
      <c r="Y20" s="34"/>
    </row>
    <row r="21" spans="1:25" s="28" customFormat="1" ht="16.399999999999999" customHeight="1" x14ac:dyDescent="0.25">
      <c r="A21" s="27"/>
      <c r="B21" s="28">
        <v>60.229387872321894</v>
      </c>
      <c r="C21" s="28">
        <f t="shared" si="1"/>
        <v>3.6517342164202717</v>
      </c>
      <c r="D21" s="27">
        <f t="shared" si="2"/>
        <v>2016</v>
      </c>
      <c r="F21" s="35">
        <v>60.200142535996278</v>
      </c>
      <c r="H21" s="36">
        <v>3.2819198928205666E-2</v>
      </c>
      <c r="I21" s="34">
        <v>0.29905011303161771</v>
      </c>
      <c r="J21" s="34">
        <v>0.43852470152313761</v>
      </c>
      <c r="K21" s="34">
        <v>0.40211846612636282</v>
      </c>
      <c r="L21" s="34">
        <v>0.41321448118516013</v>
      </c>
      <c r="M21" s="34">
        <v>0.41539653656023579</v>
      </c>
      <c r="N21" s="43">
        <v>0.39802908177098856</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36.337377954378155</v>
      </c>
      <c r="C22" s="28">
        <f t="shared" si="1"/>
        <v>0.75048216294603942</v>
      </c>
      <c r="D22" s="27">
        <f t="shared" si="2"/>
        <v>2017</v>
      </c>
      <c r="F22" s="38">
        <v>36.733684243682283</v>
      </c>
      <c r="H22" s="39">
        <v>2.1135882936423135E-2</v>
      </c>
      <c r="I22" s="40">
        <v>5.2179074463271621E-2</v>
      </c>
      <c r="J22" s="40">
        <v>6.9926300893832435E-2</v>
      </c>
      <c r="K22" s="40">
        <v>6.9828742426926049E-2</v>
      </c>
      <c r="L22" s="40">
        <v>6.9403973791717102E-2</v>
      </c>
      <c r="M22" s="42">
        <v>6.9336857382091083E-2</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113.09275922531017</v>
      </c>
      <c r="C23" s="28">
        <f t="shared" si="1"/>
        <v>25.420940808997148</v>
      </c>
      <c r="D23" s="27">
        <f t="shared" si="2"/>
        <v>2018</v>
      </c>
      <c r="F23" s="46">
        <v>111.04850284381047</v>
      </c>
      <c r="H23" s="36">
        <v>8.873365076041792E-3</v>
      </c>
      <c r="I23" s="34">
        <v>8.1954184614957112E-2</v>
      </c>
      <c r="J23" s="34">
        <v>0.56063889527508393</v>
      </c>
      <c r="K23" s="34">
        <v>0.64788226297195095</v>
      </c>
      <c r="L23" s="37">
        <v>0.67675383863813132</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111.1047035068479</v>
      </c>
      <c r="C24" s="28">
        <f t="shared" si="1"/>
        <v>49.859928229888638</v>
      </c>
      <c r="D24" s="27">
        <f t="shared" si="2"/>
        <v>2019</v>
      </c>
      <c r="F24" s="38">
        <v>110.93927202568389</v>
      </c>
      <c r="H24" s="40">
        <v>1.0861650502310057E-2</v>
      </c>
      <c r="I24" s="40">
        <v>0.19439704439162558</v>
      </c>
      <c r="J24" s="40">
        <v>0.43984128606365952</v>
      </c>
      <c r="K24" s="42">
        <v>0.55063376900124028</v>
      </c>
      <c r="L24" s="34"/>
      <c r="M24" s="34"/>
      <c r="N24" s="34"/>
      <c r="O24" s="34"/>
      <c r="P24" s="34"/>
      <c r="Q24" s="34"/>
      <c r="R24" s="34"/>
      <c r="S24" s="34"/>
      <c r="U24" s="44"/>
      <c r="V24" s="44"/>
      <c r="W24" s="44"/>
      <c r="X24" s="44"/>
      <c r="Y24" s="44"/>
    </row>
    <row r="25" spans="1:25" s="28" customFormat="1" ht="16.399999999999999" customHeight="1" x14ac:dyDescent="0.25">
      <c r="A25" s="27"/>
      <c r="B25" s="28">
        <v>29.162765623839665</v>
      </c>
      <c r="C25" s="28">
        <f t="shared" si="1"/>
        <v>2.5234687123541204</v>
      </c>
      <c r="D25" s="27">
        <f t="shared" si="2"/>
        <v>2020</v>
      </c>
      <c r="F25" s="35">
        <v>29.148110812241047</v>
      </c>
      <c r="H25" s="36">
        <v>0.30627767659219601</v>
      </c>
      <c r="I25" s="34">
        <v>3.7732254334968296E-2</v>
      </c>
      <c r="J25" s="37">
        <v>3.8914249932434121E-2</v>
      </c>
      <c r="K25" s="34"/>
      <c r="L25" s="34"/>
      <c r="M25" s="34"/>
      <c r="N25" s="34"/>
      <c r="O25" s="34"/>
      <c r="P25" s="34"/>
      <c r="Q25" s="34"/>
      <c r="R25" s="34"/>
      <c r="S25" s="34"/>
      <c r="U25" s="44"/>
      <c r="V25" s="44"/>
      <c r="W25" s="44"/>
      <c r="X25" s="44"/>
      <c r="Y25" s="44"/>
    </row>
    <row r="26" spans="1:25" s="28" customFormat="1" ht="16.399999999999999" customHeight="1" x14ac:dyDescent="0.25">
      <c r="A26" s="27"/>
      <c r="B26" s="28">
        <v>29.445841351720187</v>
      </c>
      <c r="C26" s="28">
        <f t="shared" si="1"/>
        <v>8.7744205351997131</v>
      </c>
      <c r="D26" s="27">
        <f t="shared" si="2"/>
        <v>2021</v>
      </c>
      <c r="F26" s="38">
        <v>29.931440622079066</v>
      </c>
      <c r="H26" s="47">
        <v>6.6956128331246292E-5</v>
      </c>
      <c r="I26" s="42">
        <v>1.0829478538543641E-3</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35.865199737062596</v>
      </c>
      <c r="C27" s="28">
        <f>+IF(I66="",J66*F27, IF(J66="", I66*F27,(I66+J66)*F27))</f>
        <v>12.511674279305975</v>
      </c>
      <c r="D27" s="27">
        <f t="shared" si="2"/>
        <v>2022</v>
      </c>
      <c r="F27" s="48">
        <v>24.806401787463113</v>
      </c>
      <c r="H27" s="49" t="s">
        <v>16</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145.40146540955234</v>
      </c>
      <c r="G31" s="17"/>
      <c r="H31" s="30">
        <v>1.651908253262602E-3</v>
      </c>
      <c r="I31" s="31">
        <v>2.4908283757163079E-2</v>
      </c>
      <c r="J31" s="31">
        <v>3.6845613493908948E-2</v>
      </c>
      <c r="K31" s="31">
        <v>7.0579817380575727E-2</v>
      </c>
      <c r="L31" s="31">
        <v>7.29989271234881E-2</v>
      </c>
      <c r="M31" s="31">
        <v>7.1378411559977248E-2</v>
      </c>
      <c r="N31" s="31">
        <v>7.0620465307407149E-2</v>
      </c>
      <c r="O31" s="31">
        <v>7.239819249428403E-2</v>
      </c>
      <c r="P31" s="31">
        <v>7.2792468256793946E-2</v>
      </c>
      <c r="Q31" s="31">
        <v>7.4285898698618222E-2</v>
      </c>
      <c r="R31" s="31">
        <v>7.5625672603625654E-2</v>
      </c>
      <c r="S31" s="31">
        <v>7.5723478067184685E-2</v>
      </c>
      <c r="T31" s="31">
        <v>7.6304779299982695E-2</v>
      </c>
      <c r="U31" s="31">
        <v>7.633417748250089E-2</v>
      </c>
      <c r="V31" s="59">
        <v>7.6347352375684824E-2</v>
      </c>
      <c r="W31" s="60">
        <v>7.6349056966476272E-2</v>
      </c>
    </row>
    <row r="32" spans="1:25" s="54" customFormat="1" ht="19.399999999999999" customHeight="1" x14ac:dyDescent="0.25">
      <c r="D32" s="27">
        <f>D31+1</f>
        <v>2008</v>
      </c>
      <c r="E32" s="57"/>
      <c r="F32" s="61">
        <v>39.582490938896299</v>
      </c>
      <c r="G32" s="17"/>
      <c r="H32" s="36">
        <v>9.5320649755331957E-3</v>
      </c>
      <c r="I32" s="34">
        <v>0.10075264915621254</v>
      </c>
      <c r="J32" s="34">
        <v>0.12513190355188464</v>
      </c>
      <c r="K32" s="34">
        <v>-4.7139326808825904E-2</v>
      </c>
      <c r="L32" s="34">
        <v>-4.822030108607904E-2</v>
      </c>
      <c r="M32" s="34">
        <v>-8.9974354139150975E-2</v>
      </c>
      <c r="N32" s="34">
        <v>-8.1753686182722982E-2</v>
      </c>
      <c r="O32" s="34">
        <v>-8.0131650667083845E-2</v>
      </c>
      <c r="P32" s="34">
        <v>-7.7979442390077272E-2</v>
      </c>
      <c r="Q32" s="34">
        <v>-7.6679901833664563E-2</v>
      </c>
      <c r="R32" s="34">
        <v>-8.3339553794375548E-3</v>
      </c>
      <c r="S32" s="34">
        <v>-7.8676183153338144E-3</v>
      </c>
      <c r="T32" s="34">
        <v>-7.7478907085003689E-3</v>
      </c>
      <c r="U32" s="34">
        <v>-7.353534631401629E-3</v>
      </c>
      <c r="V32" s="37">
        <v>-7.347007993858656E-3</v>
      </c>
    </row>
    <row r="33" spans="1:21" s="54" customFormat="1" ht="16.399999999999999" customHeight="1" x14ac:dyDescent="0.25">
      <c r="D33" s="27">
        <f>D32+1</f>
        <v>2009</v>
      </c>
      <c r="F33" s="62">
        <v>42.163902339263053</v>
      </c>
      <c r="G33" s="17"/>
      <c r="H33" s="39">
        <v>3.1459739878450597E-2</v>
      </c>
      <c r="I33" s="40">
        <v>0.10611311085678252</v>
      </c>
      <c r="J33" s="40">
        <v>0.13683814358103738</v>
      </c>
      <c r="K33" s="40">
        <v>0.13611482760996943</v>
      </c>
      <c r="L33" s="40">
        <v>0.16650251936156057</v>
      </c>
      <c r="M33" s="40">
        <v>0.17997134503354778</v>
      </c>
      <c r="N33" s="40">
        <v>0.22169482316061351</v>
      </c>
      <c r="O33" s="40">
        <v>0.22285997024080215</v>
      </c>
      <c r="P33" s="40">
        <v>0.22339749586877539</v>
      </c>
      <c r="Q33" s="40">
        <v>0.22410266216694416</v>
      </c>
      <c r="R33" s="40">
        <v>0.22489184310851806</v>
      </c>
      <c r="S33" s="40">
        <v>0.22488413229783738</v>
      </c>
      <c r="T33" s="40">
        <v>0.22451884178043949</v>
      </c>
      <c r="U33" s="41">
        <v>0.22451119029623176</v>
      </c>
    </row>
    <row r="34" spans="1:21" s="54" customFormat="1" ht="16.399999999999999" customHeight="1" x14ac:dyDescent="0.25">
      <c r="D34" s="27">
        <f t="shared" ref="D34:D46" si="3">D33+1</f>
        <v>2010</v>
      </c>
      <c r="F34" s="61">
        <v>106.67864530659887</v>
      </c>
      <c r="G34" s="17"/>
      <c r="H34" s="36">
        <v>5.773561597256642E-2</v>
      </c>
      <c r="I34" s="34">
        <v>0.20725178852345544</v>
      </c>
      <c r="J34" s="34">
        <v>0.41128029422183843</v>
      </c>
      <c r="K34" s="34">
        <v>0.42144411084767702</v>
      </c>
      <c r="L34" s="34">
        <v>0.43342827327495553</v>
      </c>
      <c r="M34" s="34">
        <v>0.44502005233525477</v>
      </c>
      <c r="N34" s="34">
        <v>0.4546237482340359</v>
      </c>
      <c r="O34" s="34">
        <v>0.46060643926946732</v>
      </c>
      <c r="P34" s="34">
        <v>0.48161216112838118</v>
      </c>
      <c r="Q34" s="34">
        <v>0.49199799154551399</v>
      </c>
      <c r="R34" s="34">
        <v>0.4981670663688737</v>
      </c>
      <c r="S34" s="34">
        <v>0.50254257717088158</v>
      </c>
      <c r="T34" s="63">
        <v>0.50398223021609878</v>
      </c>
    </row>
    <row r="35" spans="1:21" s="54" customFormat="1" ht="16.399999999999999" customHeight="1" x14ac:dyDescent="0.25">
      <c r="A35" s="27"/>
      <c r="D35" s="27">
        <f t="shared" si="3"/>
        <v>2011</v>
      </c>
      <c r="F35" s="62">
        <v>156.21161982832379</v>
      </c>
      <c r="G35" s="17"/>
      <c r="H35" s="39">
        <v>1.8595743936204903E-2</v>
      </c>
      <c r="I35" s="40">
        <v>0.22248371771498282</v>
      </c>
      <c r="J35" s="40">
        <v>0.29144383548223929</v>
      </c>
      <c r="K35" s="40">
        <v>0.54044887180980017</v>
      </c>
      <c r="L35" s="40">
        <v>0.54845995902657152</v>
      </c>
      <c r="M35" s="40">
        <v>0.55832274891335221</v>
      </c>
      <c r="N35" s="40">
        <v>0.56729473659270546</v>
      </c>
      <c r="O35" s="40">
        <v>0.57666035286946993</v>
      </c>
      <c r="P35" s="40">
        <v>0.57650903521651009</v>
      </c>
      <c r="Q35" s="40">
        <v>0.57843243558437629</v>
      </c>
      <c r="R35" s="40">
        <v>0.58203799691094016</v>
      </c>
      <c r="S35" s="40">
        <v>0.58496131324835887</v>
      </c>
    </row>
    <row r="36" spans="1:21" s="54" customFormat="1" ht="16.399999999999999" customHeight="1" x14ac:dyDescent="0.25">
      <c r="A36" s="27"/>
      <c r="D36" s="27">
        <f t="shared" si="3"/>
        <v>2012</v>
      </c>
      <c r="F36" s="61">
        <v>68.491102886775977</v>
      </c>
      <c r="G36" s="17"/>
      <c r="H36" s="36">
        <v>1.8250545650906445E-4</v>
      </c>
      <c r="I36" s="34">
        <v>1.8776661506510201E-3</v>
      </c>
      <c r="J36" s="34">
        <v>3.1199070527368547E-3</v>
      </c>
      <c r="K36" s="34">
        <v>3.4443536436160986E-3</v>
      </c>
      <c r="L36" s="34">
        <v>4.2276087768495256E-3</v>
      </c>
      <c r="M36" s="34">
        <v>4.5742028434327259E-3</v>
      </c>
      <c r="N36" s="34">
        <v>4.7099118699873909E-3</v>
      </c>
      <c r="O36" s="34">
        <v>4.86615092377522E-3</v>
      </c>
      <c r="P36" s="34">
        <v>4.8665804686176886E-3</v>
      </c>
      <c r="Q36" s="34">
        <v>4.8752840808224075E-3</v>
      </c>
      <c r="R36" s="37">
        <v>4.8792434271983636E-3</v>
      </c>
      <c r="S36" s="34" t="s">
        <v>16</v>
      </c>
    </row>
    <row r="37" spans="1:21" s="54" customFormat="1" ht="16.399999999999999" customHeight="1" x14ac:dyDescent="0.25">
      <c r="A37" s="27"/>
      <c r="D37" s="27">
        <f t="shared" si="3"/>
        <v>2013</v>
      </c>
      <c r="F37" s="62">
        <v>47.165331178660679</v>
      </c>
      <c r="G37" s="17"/>
      <c r="H37" s="39">
        <v>9.160934321740203E-3</v>
      </c>
      <c r="I37" s="40">
        <v>7.4783453048374304E-4</v>
      </c>
      <c r="J37" s="40">
        <v>4.1787289956831709E-3</v>
      </c>
      <c r="K37" s="40">
        <v>8.4131403050104261E-3</v>
      </c>
      <c r="L37" s="40">
        <v>1.0754892540088341E-2</v>
      </c>
      <c r="M37" s="40">
        <v>1.1285823980399616E-2</v>
      </c>
      <c r="N37" s="40">
        <v>1.1517197616862013E-2</v>
      </c>
      <c r="O37" s="40">
        <v>1.1524600935608078E-2</v>
      </c>
      <c r="P37" s="40">
        <v>1.133309799303861E-2</v>
      </c>
      <c r="Q37" s="42">
        <v>1.1380579478783234E-2</v>
      </c>
      <c r="R37" s="34" t="s">
        <v>16</v>
      </c>
      <c r="S37" s="34" t="s">
        <v>16</v>
      </c>
    </row>
    <row r="38" spans="1:21" s="54" customFormat="1" ht="16.399999999999999" customHeight="1" x14ac:dyDescent="0.25">
      <c r="A38" s="27"/>
      <c r="D38" s="27">
        <f t="shared" si="3"/>
        <v>2014</v>
      </c>
      <c r="F38" s="61">
        <v>48.367439048789429</v>
      </c>
      <c r="G38" s="17"/>
      <c r="H38" s="36" t="s">
        <v>16</v>
      </c>
      <c r="I38" s="34">
        <v>5.0410345430660634E-2</v>
      </c>
      <c r="J38" s="34">
        <v>5.1906462324798362E-2</v>
      </c>
      <c r="K38" s="34">
        <v>5.2905234889914644E-2</v>
      </c>
      <c r="L38" s="34">
        <v>5.357883445382975E-2</v>
      </c>
      <c r="M38" s="34">
        <v>5.4657844393294075E-2</v>
      </c>
      <c r="N38" s="34">
        <v>5.4658513797661519E-2</v>
      </c>
      <c r="O38" s="34">
        <v>5.4723718049263695E-2</v>
      </c>
      <c r="P38" s="37">
        <v>5.4730136631335226E-2</v>
      </c>
      <c r="Q38" s="34" t="s">
        <v>16</v>
      </c>
      <c r="R38" s="34" t="s">
        <v>16</v>
      </c>
      <c r="S38" s="34" t="s">
        <v>16</v>
      </c>
    </row>
    <row r="39" spans="1:21" s="54" customFormat="1" ht="16.399999999999999" customHeight="1" x14ac:dyDescent="0.25">
      <c r="A39" s="27"/>
      <c r="D39" s="27">
        <f t="shared" si="3"/>
        <v>2015</v>
      </c>
      <c r="F39" s="62">
        <v>36.187268246151447</v>
      </c>
      <c r="G39" s="17"/>
      <c r="H39" s="39" t="s">
        <v>16</v>
      </c>
      <c r="I39" s="40">
        <v>3.3890531301649672E-2</v>
      </c>
      <c r="J39" s="40">
        <v>0.11045055123244935</v>
      </c>
      <c r="K39" s="40">
        <v>0.1508394114494982</v>
      </c>
      <c r="L39" s="40">
        <v>0.15695594877217919</v>
      </c>
      <c r="M39" s="40">
        <v>0.15710116120613993</v>
      </c>
      <c r="N39" s="40">
        <v>0.162275174366734</v>
      </c>
      <c r="O39" s="42">
        <v>0.16231591659654176</v>
      </c>
      <c r="P39" s="34" t="s">
        <v>16</v>
      </c>
      <c r="Q39" s="34" t="s">
        <v>16</v>
      </c>
      <c r="R39" s="34" t="s">
        <v>16</v>
      </c>
      <c r="S39" s="34" t="s">
        <v>16</v>
      </c>
    </row>
    <row r="40" spans="1:21" s="54" customFormat="1" ht="16.399999999999999" customHeight="1" x14ac:dyDescent="0.25">
      <c r="A40" s="27"/>
      <c r="D40" s="27">
        <f t="shared" si="3"/>
        <v>2016</v>
      </c>
      <c r="F40" s="61">
        <v>60.200142535996278</v>
      </c>
      <c r="G40" s="17"/>
      <c r="H40" s="36">
        <v>2.1025940814133589E-3</v>
      </c>
      <c r="I40" s="34">
        <v>5.4634775911294106E-2</v>
      </c>
      <c r="J40" s="34">
        <v>0.149575377810929</v>
      </c>
      <c r="K40" s="64">
        <v>0.24937931915645953</v>
      </c>
      <c r="L40" s="34">
        <v>0.31904237169034871</v>
      </c>
      <c r="M40" s="34">
        <v>0.33522724447333913</v>
      </c>
      <c r="N40" s="37">
        <v>0.34037095953703084</v>
      </c>
      <c r="O40" s="34" t="s">
        <v>16</v>
      </c>
      <c r="P40" s="34" t="s">
        <v>16</v>
      </c>
      <c r="Q40" s="34" t="s">
        <v>16</v>
      </c>
      <c r="R40" s="34" t="s">
        <v>16</v>
      </c>
      <c r="S40" s="34" t="s">
        <v>16</v>
      </c>
    </row>
    <row r="41" spans="1:21" s="54" customFormat="1" ht="15.65" customHeight="1" x14ac:dyDescent="0.25">
      <c r="A41" s="27"/>
      <c r="D41" s="27">
        <f t="shared" si="3"/>
        <v>2017</v>
      </c>
      <c r="F41" s="62">
        <v>36.733684243682283</v>
      </c>
      <c r="G41" s="17"/>
      <c r="H41" s="39">
        <v>1.7861130826043986E-2</v>
      </c>
      <c r="I41" s="40">
        <v>3.7376072631660234E-2</v>
      </c>
      <c r="J41" s="40">
        <v>6.1103785651168273E-2</v>
      </c>
      <c r="K41" s="40">
        <v>6.2462545481430029E-2</v>
      </c>
      <c r="L41" s="40">
        <v>6.3569548409012785E-2</v>
      </c>
      <c r="M41" s="42">
        <v>6.4816496771634896E-2</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111.04850284381047</v>
      </c>
      <c r="G42" s="17"/>
      <c r="H42" s="66">
        <v>2.0500780895974192E-3</v>
      </c>
      <c r="I42" s="34">
        <v>3.1919104830490028E-2</v>
      </c>
      <c r="J42" s="34">
        <v>0.25898833183995468</v>
      </c>
      <c r="K42" s="34">
        <v>0.3938419919709395</v>
      </c>
      <c r="L42" s="37">
        <v>0.49461231255076432</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110.93927202568389</v>
      </c>
      <c r="G43" s="17"/>
      <c r="H43" s="40">
        <v>3.3162828021336303E-5</v>
      </c>
      <c r="I43" s="40">
        <v>4.8012997985225188E-2</v>
      </c>
      <c r="J43" s="40">
        <v>0.18699693268682563</v>
      </c>
      <c r="K43" s="40">
        <v>0.38099870140848846</v>
      </c>
      <c r="L43" s="34"/>
      <c r="M43" s="34"/>
      <c r="N43" s="34"/>
      <c r="O43" s="34"/>
      <c r="P43" s="34"/>
      <c r="Q43" s="34"/>
      <c r="R43" s="34"/>
      <c r="S43" s="34"/>
    </row>
    <row r="44" spans="1:21" s="54" customFormat="1" ht="18.649999999999999" customHeight="1" x14ac:dyDescent="0.25">
      <c r="A44" s="27"/>
      <c r="D44" s="27">
        <f t="shared" si="3"/>
        <v>2020</v>
      </c>
      <c r="E44" s="65"/>
      <c r="F44" s="61">
        <v>29.148110812241047</v>
      </c>
      <c r="G44" s="17"/>
      <c r="H44" s="67">
        <v>8.7237327077752808E-2</v>
      </c>
      <c r="I44" s="34">
        <v>3.7729150963148925E-2</v>
      </c>
      <c r="J44" s="37">
        <v>3.7770481349783544E-2</v>
      </c>
      <c r="K44" s="34"/>
      <c r="L44" s="34"/>
      <c r="M44" s="34"/>
      <c r="N44" s="34"/>
      <c r="O44" s="34"/>
      <c r="P44" s="34"/>
      <c r="Q44" s="34"/>
      <c r="R44" s="34"/>
      <c r="S44" s="34"/>
    </row>
    <row r="45" spans="1:21" s="54" customFormat="1" ht="18.649999999999999" customHeight="1" x14ac:dyDescent="0.25">
      <c r="A45" s="27"/>
      <c r="D45" s="27">
        <f t="shared" si="3"/>
        <v>2021</v>
      </c>
      <c r="E45" s="65"/>
      <c r="F45" s="62">
        <v>29.931440622079066</v>
      </c>
      <c r="G45" s="17"/>
      <c r="H45" s="47">
        <v>6.6956128331246292E-5</v>
      </c>
      <c r="I45" s="42">
        <v>7.180325940062063E-5</v>
      </c>
      <c r="J45" s="34"/>
      <c r="K45" s="34"/>
      <c r="L45" s="34"/>
      <c r="M45" s="34"/>
      <c r="N45" s="34"/>
      <c r="O45" s="34"/>
      <c r="P45" s="34"/>
      <c r="Q45" s="34"/>
      <c r="R45" s="34"/>
      <c r="S45" s="34"/>
    </row>
    <row r="46" spans="1:21" s="54" customFormat="1" ht="18.649999999999999" customHeight="1" x14ac:dyDescent="0.25">
      <c r="A46" s="27"/>
      <c r="D46" s="27">
        <f t="shared" si="3"/>
        <v>2022</v>
      </c>
      <c r="E46" s="65"/>
      <c r="F46" s="68">
        <v>24.806401787463113</v>
      </c>
      <c r="G46" s="17"/>
      <c r="H46" s="69" t="s">
        <v>16</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7.7272695800602725E-2</v>
      </c>
      <c r="H51" s="74">
        <v>7.6349056966476314E-2</v>
      </c>
      <c r="I51" s="74">
        <v>9.2363819720478729E-4</v>
      </c>
      <c r="J51" s="74">
        <v>6.3692161634013947E-10</v>
      </c>
      <c r="K51" s="34"/>
      <c r="L51" s="34"/>
      <c r="M51" s="34"/>
      <c r="N51" s="34"/>
      <c r="O51" s="34"/>
      <c r="P51" s="34"/>
      <c r="Q51" s="34"/>
    </row>
    <row r="52" spans="1:19" s="28" customFormat="1" ht="16.399999999999999" customHeight="1" x14ac:dyDescent="0.25">
      <c r="A52" s="27"/>
      <c r="D52" s="55">
        <f>D51+1</f>
        <v>2008</v>
      </c>
      <c r="F52" s="75">
        <v>-4.9578215271192903E-3</v>
      </c>
      <c r="H52" s="76">
        <v>-7.3470079938586612E-3</v>
      </c>
      <c r="I52" s="76">
        <v>2.3891874012187857E-3</v>
      </c>
      <c r="J52" s="76">
        <v>-9.3447941502090703E-10</v>
      </c>
      <c r="K52" s="34"/>
      <c r="L52" s="34"/>
      <c r="M52" s="34"/>
      <c r="N52" s="34"/>
      <c r="O52" s="34"/>
      <c r="P52" s="34"/>
      <c r="Q52" s="34"/>
    </row>
    <row r="53" spans="1:19" s="28" customFormat="1" ht="16.399999999999999" customHeight="1" x14ac:dyDescent="0.25">
      <c r="A53" s="27"/>
      <c r="D53" s="55">
        <f>D52+1</f>
        <v>2009</v>
      </c>
      <c r="F53" s="77">
        <v>0.22474899549239269</v>
      </c>
      <c r="H53" s="78">
        <v>0.22451119029623182</v>
      </c>
      <c r="I53" s="78">
        <v>2.3780207978970705E-4</v>
      </c>
      <c r="J53" s="78">
        <v>3.1163711619492737E-9</v>
      </c>
      <c r="K53" s="34"/>
      <c r="L53" s="34"/>
      <c r="M53" s="34"/>
      <c r="N53" s="34"/>
      <c r="O53" s="34"/>
      <c r="P53" s="34"/>
      <c r="Q53" s="34"/>
    </row>
    <row r="54" spans="1:19" s="28" customFormat="1" ht="16.399999999999999" customHeight="1" x14ac:dyDescent="0.25">
      <c r="A54" s="27"/>
      <c r="D54" s="55">
        <f t="shared" ref="D54:D61" si="4">D53+1</f>
        <v>2010</v>
      </c>
      <c r="F54" s="75">
        <v>0.51503933063485197</v>
      </c>
      <c r="H54" s="76">
        <v>0.50398223021609878</v>
      </c>
      <c r="I54" s="76">
        <v>8.0697795562733581E-3</v>
      </c>
      <c r="J54" s="76">
        <v>2.9873208624797911E-3</v>
      </c>
      <c r="K54" s="34"/>
      <c r="L54" s="34"/>
      <c r="M54" s="34"/>
      <c r="N54" s="34"/>
      <c r="O54" s="34"/>
      <c r="P54" s="34"/>
      <c r="Q54" s="34"/>
    </row>
    <row r="55" spans="1:19" s="28" customFormat="1" ht="16.399999999999999" customHeight="1" x14ac:dyDescent="0.25">
      <c r="A55" s="27"/>
      <c r="D55" s="55">
        <f t="shared" si="4"/>
        <v>2011</v>
      </c>
      <c r="F55" s="77">
        <v>0.60322204990631767</v>
      </c>
      <c r="H55" s="78">
        <v>0.58496131324835898</v>
      </c>
      <c r="I55" s="78">
        <v>6.1305600201969054E-2</v>
      </c>
      <c r="J55" s="78">
        <v>-4.3044863544010346E-2</v>
      </c>
      <c r="K55" s="34"/>
      <c r="L55" s="34"/>
      <c r="M55" s="34"/>
      <c r="N55" s="34"/>
      <c r="O55" s="34"/>
      <c r="P55" s="34"/>
      <c r="Q55" s="34"/>
    </row>
    <row r="56" spans="1:19" s="28" customFormat="1" ht="16.399999999999999" customHeight="1" x14ac:dyDescent="0.25">
      <c r="A56" s="27"/>
      <c r="D56" s="55">
        <f t="shared" si="4"/>
        <v>2012</v>
      </c>
      <c r="F56" s="75">
        <v>5.0109019336032467E-3</v>
      </c>
      <c r="H56" s="76">
        <v>4.8792434271983645E-3</v>
      </c>
      <c r="I56" s="76">
        <v>1.3116182317459156E-4</v>
      </c>
      <c r="J56" s="76">
        <v>4.9668323029074415E-7</v>
      </c>
      <c r="K56" s="34"/>
      <c r="L56" s="34"/>
      <c r="M56" s="34"/>
      <c r="N56" s="34"/>
      <c r="O56" s="34"/>
      <c r="P56" s="34"/>
      <c r="Q56" s="34"/>
    </row>
    <row r="57" spans="1:19" s="28" customFormat="1" ht="16.399999999999999" customHeight="1" x14ac:dyDescent="0.25">
      <c r="A57" s="27"/>
      <c r="D57" s="55">
        <f t="shared" si="4"/>
        <v>2013</v>
      </c>
      <c r="F57" s="77">
        <v>1.2003386372878642E-2</v>
      </c>
      <c r="H57" s="78">
        <v>1.1380579478783234E-2</v>
      </c>
      <c r="I57" s="78">
        <v>6.2276094266369437E-4</v>
      </c>
      <c r="J57" s="78">
        <v>4.5951431714754559E-8</v>
      </c>
      <c r="K57" s="34"/>
      <c r="L57" s="34"/>
      <c r="M57" s="34"/>
      <c r="N57" s="34"/>
      <c r="O57" s="34"/>
      <c r="P57" s="34"/>
      <c r="Q57" s="34"/>
    </row>
    <row r="58" spans="1:19" s="28" customFormat="1" ht="16.399999999999999" customHeight="1" x14ac:dyDescent="0.25">
      <c r="A58" s="27"/>
      <c r="D58" s="55">
        <f t="shared" si="4"/>
        <v>2014</v>
      </c>
      <c r="F58" s="75">
        <v>9.564497982681959E-2</v>
      </c>
      <c r="H58" s="76">
        <v>5.473013663133524E-2</v>
      </c>
      <c r="I58" s="76">
        <v>3.68931624112247E-2</v>
      </c>
      <c r="J58" s="76">
        <v>4.0216807842596413E-3</v>
      </c>
      <c r="K58" s="34"/>
      <c r="L58" s="34"/>
      <c r="M58" s="34"/>
      <c r="N58" s="34"/>
      <c r="O58" s="34"/>
      <c r="P58" s="34"/>
      <c r="Q58" s="34"/>
    </row>
    <row r="59" spans="1:19" s="28" customFormat="1" ht="16.399999999999999" customHeight="1" x14ac:dyDescent="0.25">
      <c r="A59" s="27"/>
      <c r="D59" s="55">
        <f t="shared" si="4"/>
        <v>2015</v>
      </c>
      <c r="F59" s="77">
        <v>0.16775118485501958</v>
      </c>
      <c r="H59" s="78">
        <v>0.16231591659654176</v>
      </c>
      <c r="I59" s="78">
        <v>2.3982453104637522E-3</v>
      </c>
      <c r="J59" s="78">
        <v>3.037022948014063E-3</v>
      </c>
    </row>
    <row r="60" spans="1:19" s="28" customFormat="1" ht="16.399999999999999" customHeight="1" x14ac:dyDescent="0.25">
      <c r="A60" s="54"/>
      <c r="D60" s="55">
        <f t="shared" si="4"/>
        <v>2016</v>
      </c>
      <c r="F60" s="75">
        <v>0.40103085272975436</v>
      </c>
      <c r="H60" s="76">
        <v>0.34037095953703078</v>
      </c>
      <c r="I60" s="76">
        <v>5.7658122233957644E-2</v>
      </c>
      <c r="J60" s="76">
        <v>3.0017709587659733E-3</v>
      </c>
    </row>
    <row r="61" spans="1:19" s="28" customFormat="1" ht="15.65" customHeight="1" x14ac:dyDescent="0.25">
      <c r="D61" s="55">
        <f t="shared" si="4"/>
        <v>2017</v>
      </c>
      <c r="F61" s="77">
        <v>8.5246850502764163E-2</v>
      </c>
      <c r="H61" s="78">
        <v>6.4816496771634868E-2</v>
      </c>
      <c r="I61" s="78">
        <v>4.5203606104562005E-3</v>
      </c>
      <c r="J61" s="78">
        <v>1.5909993120673087E-2</v>
      </c>
    </row>
    <row r="62" spans="1:19" s="28" customFormat="1" ht="18.649999999999999" customHeight="1" x14ac:dyDescent="0.25">
      <c r="D62" s="27">
        <f>D61+1</f>
        <v>2018</v>
      </c>
      <c r="F62" s="75">
        <v>0.72352976895944421</v>
      </c>
      <c r="H62" s="76">
        <v>0.49461231255076438</v>
      </c>
      <c r="I62" s="76">
        <v>0.18214152608736706</v>
      </c>
      <c r="J62" s="76">
        <v>4.6775930321312824E-2</v>
      </c>
    </row>
    <row r="63" spans="1:19" s="28" customFormat="1" ht="18.649999999999999" customHeight="1" x14ac:dyDescent="0.25">
      <c r="D63" s="27">
        <f>D62+1</f>
        <v>2019</v>
      </c>
      <c r="F63" s="77">
        <v>0.83043312908659161</v>
      </c>
      <c r="H63" s="78">
        <v>0.3809987014084884</v>
      </c>
      <c r="I63" s="78">
        <v>0.16963506759275179</v>
      </c>
      <c r="J63" s="78">
        <v>0.27979936008535133</v>
      </c>
    </row>
    <row r="64" spans="1:19" s="28" customFormat="1" ht="18.649999999999999" customHeight="1" x14ac:dyDescent="0.25">
      <c r="D64" s="27">
        <f t="shared" ref="D64:D65" si="5">D63+1</f>
        <v>2020</v>
      </c>
      <c r="F64" s="75">
        <v>0.1243444870755462</v>
      </c>
      <c r="H64" s="76">
        <v>3.7770481349783551E-2</v>
      </c>
      <c r="I64" s="76">
        <v>1.1437685826505731E-3</v>
      </c>
      <c r="J64" s="76">
        <v>8.543023714311207E-2</v>
      </c>
    </row>
    <row r="65" spans="1:10" s="28" customFormat="1" ht="18.649999999999999" customHeight="1" x14ac:dyDescent="0.25">
      <c r="D65" s="27">
        <f t="shared" si="5"/>
        <v>2021</v>
      </c>
      <c r="F65" s="77">
        <v>0.29322242858303516</v>
      </c>
      <c r="H65" s="78">
        <v>7.1803259400620602E-5</v>
      </c>
      <c r="I65" s="78">
        <v>1.0111445944537435E-3</v>
      </c>
      <c r="J65" s="78">
        <v>0.29213948072918078</v>
      </c>
    </row>
    <row r="66" spans="1:10" s="28" customFormat="1" ht="18.649999999999999" customHeight="1" x14ac:dyDescent="0.25">
      <c r="D66" s="27">
        <f>D65+1</f>
        <v>2022</v>
      </c>
      <c r="F66" s="79">
        <v>0.50437279805849311</v>
      </c>
      <c r="H66" s="80" t="s">
        <v>16</v>
      </c>
      <c r="I66" s="80" t="s">
        <v>16</v>
      </c>
      <c r="J66" s="80">
        <v>0.50437279805849311</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4E39-8F57-42B4-A2D1-6208B2E87986}">
  <sheetPr codeName="WTemplate1">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17</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SR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9771.5610205650355</v>
      </c>
      <c r="C12" s="28">
        <f>+IF(I51="",J51*F12, IF(J51="", I51*F12,(I51+J51)*F12))</f>
        <v>434.59354522552547</v>
      </c>
      <c r="D12" s="27">
        <v>2007</v>
      </c>
      <c r="F12" s="29">
        <v>9740.2670706089266</v>
      </c>
      <c r="H12" s="30">
        <v>0.11333765469446787</v>
      </c>
      <c r="I12" s="31">
        <v>0.41861264607144444</v>
      </c>
      <c r="J12" s="31">
        <v>0.52369256083414983</v>
      </c>
      <c r="K12" s="31">
        <v>0.55507510420257633</v>
      </c>
      <c r="L12" s="31">
        <v>0.57432202966464485</v>
      </c>
      <c r="M12" s="31">
        <v>0.58961001558542125</v>
      </c>
      <c r="N12" s="31">
        <v>0.59356238521938809</v>
      </c>
      <c r="O12" s="31">
        <v>0.60297563655053288</v>
      </c>
      <c r="P12" s="31">
        <v>0.61169223643431569</v>
      </c>
      <c r="Q12" s="31">
        <v>0.61896744617449628</v>
      </c>
      <c r="R12" s="31">
        <v>0.62306422639996362</v>
      </c>
      <c r="S12" s="32">
        <v>0.62575315791418729</v>
      </c>
      <c r="T12" s="32">
        <v>0.62983740313367542</v>
      </c>
      <c r="U12" s="32">
        <v>0.63133248260336094</v>
      </c>
      <c r="V12" s="32">
        <v>0.63503244799992731</v>
      </c>
      <c r="W12" s="33">
        <v>0.6371281151391065</v>
      </c>
      <c r="X12" s="34"/>
      <c r="Y12" s="34"/>
    </row>
    <row r="13" spans="1:42" s="28" customFormat="1" ht="16.399999999999999" customHeight="1" x14ac:dyDescent="0.25">
      <c r="A13" s="27"/>
      <c r="B13" s="28">
        <v>8980.787847237345</v>
      </c>
      <c r="C13" s="28">
        <f t="shared" ref="C13:C26" si="1">+IF(I52="",J52*F13, IF(J52="", I52*F13,(I52+J52)*F13))</f>
        <v>307.16045888877113</v>
      </c>
      <c r="D13" s="27">
        <f>D12+1</f>
        <v>2008</v>
      </c>
      <c r="F13" s="35">
        <v>8978.3077274401094</v>
      </c>
      <c r="H13" s="36">
        <v>0.14765083639505644</v>
      </c>
      <c r="I13" s="34">
        <v>0.49212905697074766</v>
      </c>
      <c r="J13" s="34">
        <v>0.5971253185778258</v>
      </c>
      <c r="K13" s="34">
        <v>0.62728011868111155</v>
      </c>
      <c r="L13" s="34">
        <v>0.64490500615334501</v>
      </c>
      <c r="M13" s="34">
        <v>0.6561414758517683</v>
      </c>
      <c r="N13" s="34">
        <v>0.67248257867882311</v>
      </c>
      <c r="O13" s="34">
        <v>0.67486051063625774</v>
      </c>
      <c r="P13" s="34">
        <v>0.67801225952778821</v>
      </c>
      <c r="Q13" s="34">
        <v>0.67742449504231861</v>
      </c>
      <c r="R13" s="34">
        <v>0.68016262550684436</v>
      </c>
      <c r="S13" s="34">
        <v>0.6805587833793767</v>
      </c>
      <c r="T13" s="34">
        <v>0.68013028535945064</v>
      </c>
      <c r="U13" s="34">
        <v>0.68085949046230188</v>
      </c>
      <c r="V13" s="37">
        <v>0.68183522274982566</v>
      </c>
      <c r="W13" s="34"/>
      <c r="X13" s="34"/>
      <c r="Y13" s="34"/>
    </row>
    <row r="14" spans="1:42" s="28" customFormat="1" ht="16.399999999999999" customHeight="1" x14ac:dyDescent="0.25">
      <c r="A14" s="27"/>
      <c r="B14" s="28">
        <v>8748.4222148772751</v>
      </c>
      <c r="C14" s="28">
        <f t="shared" si="1"/>
        <v>332.8131544949145</v>
      </c>
      <c r="D14" s="27">
        <f>D13+1</f>
        <v>2009</v>
      </c>
      <c r="F14" s="38">
        <v>8767.4086101022567</v>
      </c>
      <c r="H14" s="39">
        <v>0.17061260101132347</v>
      </c>
      <c r="I14" s="40">
        <v>0.52271381977605746</v>
      </c>
      <c r="J14" s="40">
        <v>0.60615877817485642</v>
      </c>
      <c r="K14" s="40">
        <v>0.64536119893707056</v>
      </c>
      <c r="L14" s="40">
        <v>0.66189830150009121</v>
      </c>
      <c r="M14" s="40">
        <v>0.67243096660163637</v>
      </c>
      <c r="N14" s="40">
        <v>0.67884925961645881</v>
      </c>
      <c r="O14" s="40">
        <v>0.68556583389115744</v>
      </c>
      <c r="P14" s="40">
        <v>0.68495321921113195</v>
      </c>
      <c r="Q14" s="40">
        <v>0.68730639994341869</v>
      </c>
      <c r="R14" s="40">
        <v>0.69125727079468535</v>
      </c>
      <c r="S14" s="40">
        <v>0.69009831093826313</v>
      </c>
      <c r="T14" s="40">
        <v>0.69396099840359915</v>
      </c>
      <c r="U14" s="41">
        <v>0.69441436591028927</v>
      </c>
      <c r="V14" s="34"/>
      <c r="W14" s="34"/>
      <c r="X14" s="34"/>
      <c r="Y14" s="34"/>
    </row>
    <row r="15" spans="1:42" s="28" customFormat="1" ht="16.399999999999999" customHeight="1" x14ac:dyDescent="0.25">
      <c r="A15" s="27"/>
      <c r="B15" s="28">
        <v>7978.5421999151376</v>
      </c>
      <c r="C15" s="28">
        <f t="shared" si="1"/>
        <v>309.51151170955177</v>
      </c>
      <c r="D15" s="27">
        <f t="shared" ref="D15:D27" si="2">D14+1</f>
        <v>2010</v>
      </c>
      <c r="F15" s="35">
        <v>7975.541037701415</v>
      </c>
      <c r="H15" s="36">
        <v>0.1567329927643494</v>
      </c>
      <c r="I15" s="34">
        <v>0.66256350493729266</v>
      </c>
      <c r="J15" s="34">
        <v>0.7631968857957091</v>
      </c>
      <c r="K15" s="34">
        <v>0.81164948559941819</v>
      </c>
      <c r="L15" s="34">
        <v>0.87929843925338247</v>
      </c>
      <c r="M15" s="34">
        <v>0.90929090014554292</v>
      </c>
      <c r="N15" s="34">
        <v>0.9353920318415383</v>
      </c>
      <c r="O15" s="34">
        <v>0.94342321943087581</v>
      </c>
      <c r="P15" s="34">
        <v>0.94592799935898753</v>
      </c>
      <c r="Q15" s="34">
        <v>0.94800835910538728</v>
      </c>
      <c r="R15" s="34">
        <v>0.956424700173784</v>
      </c>
      <c r="S15" s="34">
        <v>0.95422909224929675</v>
      </c>
      <c r="T15" s="37">
        <v>0.95622832402940705</v>
      </c>
      <c r="U15" s="34"/>
      <c r="V15" s="34"/>
      <c r="W15" s="34"/>
      <c r="X15" s="34"/>
      <c r="Y15" s="34"/>
    </row>
    <row r="16" spans="1:42" s="28" customFormat="1" ht="16.399999999999999" customHeight="1" x14ac:dyDescent="0.25">
      <c r="A16" s="27"/>
      <c r="B16" s="28">
        <v>10009.531856785052</v>
      </c>
      <c r="C16" s="28">
        <f t="shared" si="1"/>
        <v>376.41972061632902</v>
      </c>
      <c r="D16" s="27">
        <f t="shared" si="2"/>
        <v>2011</v>
      </c>
      <c r="F16" s="38">
        <v>9918.8563658164476</v>
      </c>
      <c r="H16" s="39">
        <v>0.28842206287307715</v>
      </c>
      <c r="I16" s="40">
        <v>0.63882197453012968</v>
      </c>
      <c r="J16" s="40">
        <v>0.7307907665402098</v>
      </c>
      <c r="K16" s="40">
        <v>0.78584876037067064</v>
      </c>
      <c r="L16" s="40">
        <v>0.81569524290103024</v>
      </c>
      <c r="M16" s="40">
        <v>0.82906684165916389</v>
      </c>
      <c r="N16" s="40">
        <v>0.84020095270746253</v>
      </c>
      <c r="O16" s="40">
        <v>0.87403845401265312</v>
      </c>
      <c r="P16" s="40">
        <v>0.89001900359143515</v>
      </c>
      <c r="Q16" s="40">
        <v>0.89610686760702407</v>
      </c>
      <c r="R16" s="40">
        <v>0.88971294774055742</v>
      </c>
      <c r="S16" s="42">
        <v>0.8877096089137525</v>
      </c>
      <c r="T16" s="34"/>
      <c r="U16" s="34"/>
      <c r="V16" s="34"/>
      <c r="W16" s="34"/>
      <c r="X16" s="34"/>
      <c r="Y16" s="34"/>
    </row>
    <row r="17" spans="1:25" s="28" customFormat="1" ht="16.399999999999999" customHeight="1" x14ac:dyDescent="0.25">
      <c r="A17" s="27"/>
      <c r="B17" s="28">
        <v>12588.511069546632</v>
      </c>
      <c r="C17" s="28">
        <f t="shared" si="1"/>
        <v>565.95444966199318</v>
      </c>
      <c r="D17" s="27">
        <f t="shared" si="2"/>
        <v>2012</v>
      </c>
      <c r="F17" s="35">
        <v>12542.233055342398</v>
      </c>
      <c r="H17" s="36">
        <v>0.12596783787307336</v>
      </c>
      <c r="I17" s="34">
        <v>0.46260482869097402</v>
      </c>
      <c r="J17" s="34">
        <v>0.55675588621022287</v>
      </c>
      <c r="K17" s="34">
        <v>0.59325786620473708</v>
      </c>
      <c r="L17" s="34">
        <v>0.61558157556006388</v>
      </c>
      <c r="M17" s="34">
        <v>0.63354968582849946</v>
      </c>
      <c r="N17" s="34">
        <v>0.63815017566035859</v>
      </c>
      <c r="O17" s="34">
        <v>0.64630237050486061</v>
      </c>
      <c r="P17" s="34">
        <v>0.65155708739373874</v>
      </c>
      <c r="Q17" s="34">
        <v>0.65533375234863522</v>
      </c>
      <c r="R17" s="37">
        <v>0.65925992609812689</v>
      </c>
      <c r="S17" s="34" t="s">
        <v>16</v>
      </c>
      <c r="T17" s="34"/>
      <c r="U17" s="34"/>
      <c r="V17" s="34"/>
      <c r="W17" s="34"/>
      <c r="X17" s="34"/>
      <c r="Y17" s="34"/>
    </row>
    <row r="18" spans="1:25" s="28" customFormat="1" ht="16.399999999999999" customHeight="1" x14ac:dyDescent="0.25">
      <c r="A18" s="27"/>
      <c r="B18" s="28">
        <v>11615.792710835218</v>
      </c>
      <c r="C18" s="28">
        <f t="shared" si="1"/>
        <v>622.7744685456754</v>
      </c>
      <c r="D18" s="27">
        <f t="shared" si="2"/>
        <v>2013</v>
      </c>
      <c r="F18" s="38">
        <v>11555.567292171761</v>
      </c>
      <c r="H18" s="39">
        <v>0.13500306189698288</v>
      </c>
      <c r="I18" s="40">
        <v>0.44663979892068306</v>
      </c>
      <c r="J18" s="40">
        <v>0.54244646152411669</v>
      </c>
      <c r="K18" s="40">
        <v>0.57479526050427698</v>
      </c>
      <c r="L18" s="40">
        <v>0.60051368698136565</v>
      </c>
      <c r="M18" s="40">
        <v>0.6159006145799325</v>
      </c>
      <c r="N18" s="40">
        <v>0.62694497690313544</v>
      </c>
      <c r="O18" s="40">
        <v>0.63183140810657701</v>
      </c>
      <c r="P18" s="40">
        <v>0.63866379143872576</v>
      </c>
      <c r="Q18" s="42">
        <v>0.6440758141707924</v>
      </c>
      <c r="R18" s="34" t="s">
        <v>16</v>
      </c>
      <c r="S18" s="34" t="s">
        <v>16</v>
      </c>
      <c r="T18" s="34"/>
      <c r="U18" s="34"/>
      <c r="V18" s="34"/>
      <c r="W18" s="34"/>
      <c r="X18" s="34"/>
      <c r="Y18" s="34"/>
    </row>
    <row r="19" spans="1:25" s="28" customFormat="1" ht="16.399999999999999" customHeight="1" x14ac:dyDescent="0.25">
      <c r="A19" s="27"/>
      <c r="B19" s="28">
        <v>11500.090877821745</v>
      </c>
      <c r="C19" s="28">
        <f t="shared" si="1"/>
        <v>938.63955389201408</v>
      </c>
      <c r="D19" s="27">
        <f t="shared" si="2"/>
        <v>2014</v>
      </c>
      <c r="F19" s="35">
        <v>11437.927035672783</v>
      </c>
      <c r="H19" s="36">
        <v>0.10314666611786651</v>
      </c>
      <c r="I19" s="34">
        <v>0.39385907173075047</v>
      </c>
      <c r="J19" s="34">
        <v>0.49947303696555678</v>
      </c>
      <c r="K19" s="34">
        <v>0.55080033304434228</v>
      </c>
      <c r="L19" s="34">
        <v>0.59171009904795824</v>
      </c>
      <c r="M19" s="34">
        <v>0.62849667025620171</v>
      </c>
      <c r="N19" s="34">
        <v>0.64939446326530292</v>
      </c>
      <c r="O19" s="34">
        <v>0.66002511130184349</v>
      </c>
      <c r="P19" s="37">
        <v>0.66981280261640574</v>
      </c>
      <c r="Q19" s="34" t="s">
        <v>16</v>
      </c>
      <c r="R19" s="34" t="s">
        <v>16</v>
      </c>
      <c r="S19" s="34" t="s">
        <v>16</v>
      </c>
      <c r="T19" s="34"/>
      <c r="U19" s="34"/>
      <c r="V19" s="34"/>
      <c r="W19" s="34"/>
      <c r="X19" s="34"/>
      <c r="Y19" s="34"/>
    </row>
    <row r="20" spans="1:25" s="28" customFormat="1" ht="16.399999999999999" customHeight="1" x14ac:dyDescent="0.25">
      <c r="A20" s="27"/>
      <c r="B20" s="28">
        <v>11857.404657368856</v>
      </c>
      <c r="C20" s="28">
        <f t="shared" si="1"/>
        <v>1103.4760720221743</v>
      </c>
      <c r="D20" s="27">
        <f t="shared" si="2"/>
        <v>2015</v>
      </c>
      <c r="F20" s="38">
        <v>11770.569419228679</v>
      </c>
      <c r="H20" s="39">
        <v>0.11972727507141426</v>
      </c>
      <c r="I20" s="40">
        <v>0.42917217020054599</v>
      </c>
      <c r="J20" s="40">
        <v>0.58381949867985183</v>
      </c>
      <c r="K20" s="40">
        <v>0.63919772048241463</v>
      </c>
      <c r="L20" s="40">
        <v>0.68335272819786397</v>
      </c>
      <c r="M20" s="40">
        <v>0.71510649324681286</v>
      </c>
      <c r="N20" s="40">
        <v>0.73314273105346472</v>
      </c>
      <c r="O20" s="42">
        <v>0.74636907225146354</v>
      </c>
      <c r="P20" s="34" t="s">
        <v>16</v>
      </c>
      <c r="Q20" s="34" t="s">
        <v>16</v>
      </c>
      <c r="R20" s="34" t="s">
        <v>16</v>
      </c>
      <c r="S20" s="34" t="s">
        <v>16</v>
      </c>
      <c r="T20" s="34"/>
      <c r="U20" s="34"/>
      <c r="V20" s="34"/>
      <c r="W20" s="34"/>
      <c r="X20" s="34"/>
      <c r="Y20" s="34"/>
    </row>
    <row r="21" spans="1:25" s="28" customFormat="1" ht="16.399999999999999" customHeight="1" x14ac:dyDescent="0.25">
      <c r="A21" s="27"/>
      <c r="B21" s="28">
        <v>13481.994841447799</v>
      </c>
      <c r="C21" s="28">
        <f t="shared" si="1"/>
        <v>2356.76877206889</v>
      </c>
      <c r="D21" s="27">
        <f t="shared" si="2"/>
        <v>2016</v>
      </c>
      <c r="F21" s="35">
        <v>13452.050870428546</v>
      </c>
      <c r="H21" s="36">
        <v>0.12990137622814119</v>
      </c>
      <c r="I21" s="34">
        <v>0.47938494194975473</v>
      </c>
      <c r="J21" s="34">
        <v>0.62643422063534948</v>
      </c>
      <c r="K21" s="34">
        <v>0.69641015781762639</v>
      </c>
      <c r="L21" s="34">
        <v>0.74287012997447044</v>
      </c>
      <c r="M21" s="34">
        <v>0.77828626345929264</v>
      </c>
      <c r="N21" s="43">
        <v>0.8040349607831494</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12861.869440865641</v>
      </c>
      <c r="C22" s="28">
        <f t="shared" si="1"/>
        <v>2926.3841269698551</v>
      </c>
      <c r="D22" s="27">
        <f t="shared" si="2"/>
        <v>2017</v>
      </c>
      <c r="F22" s="38">
        <v>12835.585534748785</v>
      </c>
      <c r="H22" s="39">
        <v>0.21560472573040232</v>
      </c>
      <c r="I22" s="40">
        <v>0.63677387221602255</v>
      </c>
      <c r="J22" s="40">
        <v>0.80331030158292482</v>
      </c>
      <c r="K22" s="40">
        <v>0.87601173614258354</v>
      </c>
      <c r="L22" s="40">
        <v>0.92040605179839974</v>
      </c>
      <c r="M22" s="42">
        <v>0.96954365949876298</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12784.156737859654</v>
      </c>
      <c r="C23" s="28">
        <f t="shared" si="1"/>
        <v>3768.9299201788272</v>
      </c>
      <c r="D23" s="27">
        <f t="shared" si="2"/>
        <v>2018</v>
      </c>
      <c r="F23" s="46">
        <v>12727.314529649775</v>
      </c>
      <c r="H23" s="36">
        <v>0.15480157554630017</v>
      </c>
      <c r="I23" s="34">
        <v>0.64384273385829827</v>
      </c>
      <c r="J23" s="34">
        <v>0.80320670480330913</v>
      </c>
      <c r="K23" s="34">
        <v>0.8804336685753722</v>
      </c>
      <c r="L23" s="37">
        <v>0.94635694183860652</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16703.338757020319</v>
      </c>
      <c r="C24" s="28">
        <f t="shared" si="1"/>
        <v>6092.7037852410731</v>
      </c>
      <c r="D24" s="27">
        <f t="shared" si="2"/>
        <v>2019</v>
      </c>
      <c r="F24" s="38">
        <v>16592.290386938515</v>
      </c>
      <c r="H24" s="40">
        <v>0.20315883171814794</v>
      </c>
      <c r="I24" s="40">
        <v>0.55508658797712485</v>
      </c>
      <c r="J24" s="40">
        <v>0.71482396116059999</v>
      </c>
      <c r="K24" s="42">
        <v>0.78911539952536502</v>
      </c>
      <c r="L24" s="34"/>
      <c r="M24" s="34"/>
      <c r="N24" s="34"/>
      <c r="O24" s="34"/>
      <c r="P24" s="34"/>
      <c r="Q24" s="34"/>
      <c r="R24" s="34"/>
      <c r="S24" s="34"/>
      <c r="U24" s="44"/>
      <c r="V24" s="44"/>
      <c r="W24" s="44"/>
      <c r="X24" s="44"/>
      <c r="Y24" s="44"/>
    </row>
    <row r="25" spans="1:25" s="28" customFormat="1" ht="16.399999999999999" customHeight="1" x14ac:dyDescent="0.25">
      <c r="A25" s="27"/>
      <c r="B25" s="28">
        <v>16128.828104214759</v>
      </c>
      <c r="C25" s="28">
        <f t="shared" si="1"/>
        <v>7209.0358519775318</v>
      </c>
      <c r="D25" s="27">
        <f t="shared" si="2"/>
        <v>2020</v>
      </c>
      <c r="F25" s="35">
        <v>15984.641242776202</v>
      </c>
      <c r="H25" s="36">
        <v>0.11501964969783758</v>
      </c>
      <c r="I25" s="34">
        <v>0.39654447598854026</v>
      </c>
      <c r="J25" s="37">
        <v>0.54808755825243594</v>
      </c>
      <c r="K25" s="34"/>
      <c r="L25" s="34"/>
      <c r="M25" s="34"/>
      <c r="N25" s="34"/>
      <c r="O25" s="34"/>
      <c r="P25" s="34"/>
      <c r="Q25" s="34"/>
      <c r="R25" s="34"/>
      <c r="S25" s="34"/>
      <c r="U25" s="44"/>
      <c r="V25" s="44"/>
      <c r="W25" s="44"/>
      <c r="X25" s="44"/>
      <c r="Y25" s="44"/>
    </row>
    <row r="26" spans="1:25" s="28" customFormat="1" ht="16.399999999999999" customHeight="1" x14ac:dyDescent="0.25">
      <c r="A26" s="27"/>
      <c r="B26" s="28">
        <v>17040.179008943847</v>
      </c>
      <c r="C26" s="28">
        <f t="shared" si="1"/>
        <v>9516.8882820196777</v>
      </c>
      <c r="D26" s="27">
        <f t="shared" si="2"/>
        <v>2021</v>
      </c>
      <c r="F26" s="38">
        <v>15575.769363390789</v>
      </c>
      <c r="H26" s="47">
        <v>0.14462487787160144</v>
      </c>
      <c r="I26" s="42">
        <v>0.45434346992432634</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13769.153481057132</v>
      </c>
      <c r="C27" s="28">
        <f>+IF(I66="",J66*F27, IF(J66="", I66*F27,(I66+J66)*F27))</f>
        <v>7496.5336782451559</v>
      </c>
      <c r="D27" s="27">
        <f t="shared" si="2"/>
        <v>2022</v>
      </c>
      <c r="F27" s="48">
        <v>9387.7098875985412</v>
      </c>
      <c r="H27" s="49">
        <v>0.22970426042217426</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9740.2670706089266</v>
      </c>
      <c r="G31" s="17"/>
      <c r="H31" s="30">
        <v>3.0368525713791415E-2</v>
      </c>
      <c r="I31" s="31">
        <v>0.23357907147667337</v>
      </c>
      <c r="J31" s="31">
        <v>0.36787843629804751</v>
      </c>
      <c r="K31" s="31">
        <v>0.42884730073343819</v>
      </c>
      <c r="L31" s="31">
        <v>0.47019510094092504</v>
      </c>
      <c r="M31" s="31">
        <v>0.50773105044047173</v>
      </c>
      <c r="N31" s="31">
        <v>0.53168681727124334</v>
      </c>
      <c r="O31" s="31">
        <v>0.54721582129261814</v>
      </c>
      <c r="P31" s="31">
        <v>0.55614208757205152</v>
      </c>
      <c r="Q31" s="31">
        <v>0.56784168379283573</v>
      </c>
      <c r="R31" s="31">
        <v>0.57905858224487072</v>
      </c>
      <c r="S31" s="31">
        <v>0.5861052731828279</v>
      </c>
      <c r="T31" s="31">
        <v>0.59289786258431243</v>
      </c>
      <c r="U31" s="31">
        <v>0.59753349259969468</v>
      </c>
      <c r="V31" s="59">
        <v>0.60043525645386508</v>
      </c>
      <c r="W31" s="60">
        <v>0.60539566534615141</v>
      </c>
    </row>
    <row r="32" spans="1:25" s="54" customFormat="1" ht="19.399999999999999" customHeight="1" x14ac:dyDescent="0.25">
      <c r="D32" s="27">
        <f>D31+1</f>
        <v>2008</v>
      </c>
      <c r="E32" s="57"/>
      <c r="F32" s="61">
        <v>8978.3077274401094</v>
      </c>
      <c r="G32" s="17"/>
      <c r="H32" s="36">
        <v>3.4192882065790908E-2</v>
      </c>
      <c r="I32" s="34">
        <v>0.29098657830050256</v>
      </c>
      <c r="J32" s="34">
        <v>0.43263630491178473</v>
      </c>
      <c r="K32" s="34">
        <v>0.49605109217471433</v>
      </c>
      <c r="L32" s="34">
        <v>0.53730473182292415</v>
      </c>
      <c r="M32" s="34">
        <v>0.56681206156219111</v>
      </c>
      <c r="N32" s="34">
        <v>0.60064191835517167</v>
      </c>
      <c r="O32" s="34">
        <v>0.61682689099455945</v>
      </c>
      <c r="P32" s="34">
        <v>0.63063323220505263</v>
      </c>
      <c r="Q32" s="34">
        <v>0.63822348683067831</v>
      </c>
      <c r="R32" s="34">
        <v>0.64351435898607789</v>
      </c>
      <c r="S32" s="34">
        <v>0.64900852432813716</v>
      </c>
      <c r="T32" s="34">
        <v>0.6534061910206227</v>
      </c>
      <c r="U32" s="34">
        <v>0.65539620552040234</v>
      </c>
      <c r="V32" s="37">
        <v>0.65767876207863485</v>
      </c>
    </row>
    <row r="33" spans="1:21" s="54" customFormat="1" ht="16.399999999999999" customHeight="1" x14ac:dyDescent="0.25">
      <c r="D33" s="27">
        <f>D32+1</f>
        <v>2009</v>
      </c>
      <c r="F33" s="62">
        <v>8767.4086101022567</v>
      </c>
      <c r="G33" s="17"/>
      <c r="H33" s="39">
        <v>6.6081093214491418E-2</v>
      </c>
      <c r="I33" s="40">
        <v>0.31816453378973875</v>
      </c>
      <c r="J33" s="40">
        <v>0.46420413518593862</v>
      </c>
      <c r="K33" s="40">
        <v>0.53340654554719502</v>
      </c>
      <c r="L33" s="40">
        <v>0.56803867575028455</v>
      </c>
      <c r="M33" s="40">
        <v>0.60204662440318424</v>
      </c>
      <c r="N33" s="40">
        <v>0.6226327922982462</v>
      </c>
      <c r="O33" s="40">
        <v>0.63827514821161491</v>
      </c>
      <c r="P33" s="40">
        <v>0.64215805659023395</v>
      </c>
      <c r="Q33" s="40">
        <v>0.64859744367138328</v>
      </c>
      <c r="R33" s="40">
        <v>0.65528006221277091</v>
      </c>
      <c r="S33" s="40">
        <v>0.65886715169519683</v>
      </c>
      <c r="T33" s="40">
        <v>0.66345685083740202</v>
      </c>
      <c r="U33" s="41">
        <v>0.66735294685910584</v>
      </c>
    </row>
    <row r="34" spans="1:21" s="54" customFormat="1" ht="16.399999999999999" customHeight="1" x14ac:dyDescent="0.25">
      <c r="D34" s="27">
        <f t="shared" ref="D34:D46" si="3">D33+1</f>
        <v>2010</v>
      </c>
      <c r="F34" s="61">
        <v>7975.541037701415</v>
      </c>
      <c r="G34" s="17"/>
      <c r="H34" s="36">
        <v>4.3097134652772866E-2</v>
      </c>
      <c r="I34" s="34">
        <v>0.31010407520184058</v>
      </c>
      <c r="J34" s="34">
        <v>0.50161699385857295</v>
      </c>
      <c r="K34" s="34">
        <v>0.61193255032390459</v>
      </c>
      <c r="L34" s="34">
        <v>0.71364764826455895</v>
      </c>
      <c r="M34" s="34">
        <v>0.78648483470651953</v>
      </c>
      <c r="N34" s="34">
        <v>0.84637300620877332</v>
      </c>
      <c r="O34" s="34">
        <v>0.88080784915592258</v>
      </c>
      <c r="P34" s="34">
        <v>0.89353169239365937</v>
      </c>
      <c r="Q34" s="34">
        <v>0.904394644442294</v>
      </c>
      <c r="R34" s="34">
        <v>0.91805596933978162</v>
      </c>
      <c r="S34" s="34">
        <v>0.92067605924244489</v>
      </c>
      <c r="T34" s="63">
        <v>0.92693609169869373</v>
      </c>
    </row>
    <row r="35" spans="1:21" s="54" customFormat="1" ht="16.399999999999999" customHeight="1" x14ac:dyDescent="0.25">
      <c r="A35" s="27"/>
      <c r="D35" s="27">
        <f t="shared" si="3"/>
        <v>2011</v>
      </c>
      <c r="F35" s="62">
        <v>9918.8563658164476</v>
      </c>
      <c r="G35" s="17"/>
      <c r="H35" s="39">
        <v>6.5458748855543536E-2</v>
      </c>
      <c r="I35" s="40">
        <v>0.34967913481311547</v>
      </c>
      <c r="J35" s="40">
        <v>0.53925843853026556</v>
      </c>
      <c r="K35" s="40">
        <v>0.64888877391660849</v>
      </c>
      <c r="L35" s="40">
        <v>0.72837187007917192</v>
      </c>
      <c r="M35" s="40">
        <v>0.76080544001920047</v>
      </c>
      <c r="N35" s="40">
        <v>0.79087688011950896</v>
      </c>
      <c r="O35" s="40">
        <v>0.80637367006818506</v>
      </c>
      <c r="P35" s="40">
        <v>0.82375769327598214</v>
      </c>
      <c r="Q35" s="40">
        <v>0.83665876448286458</v>
      </c>
      <c r="R35" s="40">
        <v>0.84343935197290276</v>
      </c>
      <c r="S35" s="40">
        <v>0.86167411854768705</v>
      </c>
    </row>
    <row r="36" spans="1:21" s="54" customFormat="1" ht="16.399999999999999" customHeight="1" x14ac:dyDescent="0.25">
      <c r="A36" s="27"/>
      <c r="D36" s="27">
        <f t="shared" si="3"/>
        <v>2012</v>
      </c>
      <c r="F36" s="61">
        <v>12542.233055342398</v>
      </c>
      <c r="G36" s="17"/>
      <c r="H36" s="36">
        <v>5.9784880385202729E-2</v>
      </c>
      <c r="I36" s="34">
        <v>0.31741093472616949</v>
      </c>
      <c r="J36" s="34">
        <v>0.45374393750038616</v>
      </c>
      <c r="K36" s="34">
        <v>0.51598939250503362</v>
      </c>
      <c r="L36" s="34">
        <v>0.55175608172186152</v>
      </c>
      <c r="M36" s="34">
        <v>0.57739876507833399</v>
      </c>
      <c r="N36" s="34">
        <v>0.59546301697066095</v>
      </c>
      <c r="O36" s="34">
        <v>0.60848475120795531</v>
      </c>
      <c r="P36" s="34">
        <v>0.61765423912994832</v>
      </c>
      <c r="Q36" s="34">
        <v>0.62510414084190291</v>
      </c>
      <c r="R36" s="37">
        <v>0.63212674195406415</v>
      </c>
      <c r="S36" s="34" t="s">
        <v>16</v>
      </c>
    </row>
    <row r="37" spans="1:21" s="54" customFormat="1" ht="16.399999999999999" customHeight="1" x14ac:dyDescent="0.25">
      <c r="A37" s="27"/>
      <c r="D37" s="27">
        <f t="shared" si="3"/>
        <v>2013</v>
      </c>
      <c r="F37" s="62">
        <v>11555.567292171761</v>
      </c>
      <c r="G37" s="17"/>
      <c r="H37" s="39">
        <v>4.5882523096195935E-2</v>
      </c>
      <c r="I37" s="40">
        <v>0.27532142319492248</v>
      </c>
      <c r="J37" s="40">
        <v>0.42220311768378482</v>
      </c>
      <c r="K37" s="40">
        <v>0.49111755315191291</v>
      </c>
      <c r="L37" s="40">
        <v>0.52817052579982804</v>
      </c>
      <c r="M37" s="40">
        <v>0.55661292953489894</v>
      </c>
      <c r="N37" s="40">
        <v>0.57916943205492433</v>
      </c>
      <c r="O37" s="40">
        <v>0.59395607231356029</v>
      </c>
      <c r="P37" s="40">
        <v>0.6024666749416826</v>
      </c>
      <c r="Q37" s="42">
        <v>0.60928727151429252</v>
      </c>
      <c r="R37" s="34" t="s">
        <v>16</v>
      </c>
      <c r="S37" s="34" t="s">
        <v>16</v>
      </c>
    </row>
    <row r="38" spans="1:21" s="54" customFormat="1" ht="16.399999999999999" customHeight="1" x14ac:dyDescent="0.25">
      <c r="A38" s="27"/>
      <c r="D38" s="27">
        <f t="shared" si="3"/>
        <v>2014</v>
      </c>
      <c r="F38" s="61">
        <v>11437.927035672783</v>
      </c>
      <c r="G38" s="17"/>
      <c r="H38" s="36">
        <v>4.3703841424787393E-2</v>
      </c>
      <c r="I38" s="34">
        <v>0.25464475165679917</v>
      </c>
      <c r="J38" s="34">
        <v>0.38140416989496578</v>
      </c>
      <c r="K38" s="34">
        <v>0.4549554850584786</v>
      </c>
      <c r="L38" s="34">
        <v>0.50687934537353108</v>
      </c>
      <c r="M38" s="34">
        <v>0.55171076921021678</v>
      </c>
      <c r="N38" s="34">
        <v>0.58813102484910285</v>
      </c>
      <c r="O38" s="34">
        <v>0.60393271036046536</v>
      </c>
      <c r="P38" s="37">
        <v>0.6219463438786681</v>
      </c>
      <c r="Q38" s="34" t="s">
        <v>16</v>
      </c>
      <c r="R38" s="34" t="s">
        <v>16</v>
      </c>
      <c r="S38" s="34" t="s">
        <v>16</v>
      </c>
    </row>
    <row r="39" spans="1:21" s="54" customFormat="1" ht="16.399999999999999" customHeight="1" x14ac:dyDescent="0.25">
      <c r="A39" s="27"/>
      <c r="D39" s="27">
        <f t="shared" si="3"/>
        <v>2015</v>
      </c>
      <c r="F39" s="62">
        <v>11770.569419228679</v>
      </c>
      <c r="G39" s="17"/>
      <c r="H39" s="39">
        <v>4.1895778031451052E-2</v>
      </c>
      <c r="I39" s="40">
        <v>0.25559834893264149</v>
      </c>
      <c r="J39" s="40">
        <v>0.43831199965256151</v>
      </c>
      <c r="K39" s="40">
        <v>0.53269742334818493</v>
      </c>
      <c r="L39" s="40">
        <v>0.59936997024558758</v>
      </c>
      <c r="M39" s="40">
        <v>0.64257339606449926</v>
      </c>
      <c r="N39" s="40">
        <v>0.66988341316779887</v>
      </c>
      <c r="O39" s="42">
        <v>0.69168148225235615</v>
      </c>
      <c r="P39" s="34" t="s">
        <v>16</v>
      </c>
      <c r="Q39" s="34" t="s">
        <v>16</v>
      </c>
      <c r="R39" s="34" t="s">
        <v>16</v>
      </c>
      <c r="S39" s="34" t="s">
        <v>16</v>
      </c>
    </row>
    <row r="40" spans="1:21" s="54" customFormat="1" ht="16.399999999999999" customHeight="1" x14ac:dyDescent="0.25">
      <c r="A40" s="27"/>
      <c r="D40" s="27">
        <f t="shared" si="3"/>
        <v>2016</v>
      </c>
      <c r="F40" s="61">
        <v>13452.050870428546</v>
      </c>
      <c r="G40" s="17"/>
      <c r="H40" s="36">
        <v>3.9010081235178053E-2</v>
      </c>
      <c r="I40" s="34">
        <v>0.2682116702237185</v>
      </c>
      <c r="J40" s="34">
        <v>0.44588854334758643</v>
      </c>
      <c r="K40" s="64">
        <v>0.55055648920549605</v>
      </c>
      <c r="L40" s="34">
        <v>0.62474625985298116</v>
      </c>
      <c r="M40" s="34">
        <v>0.67005699031903443</v>
      </c>
      <c r="N40" s="37">
        <v>0.71031273903087022</v>
      </c>
      <c r="O40" s="34" t="s">
        <v>16</v>
      </c>
      <c r="P40" s="34" t="s">
        <v>16</v>
      </c>
      <c r="Q40" s="34" t="s">
        <v>16</v>
      </c>
      <c r="R40" s="34" t="s">
        <v>16</v>
      </c>
      <c r="S40" s="34" t="s">
        <v>16</v>
      </c>
    </row>
    <row r="41" spans="1:21" s="54" customFormat="1" ht="15.65" customHeight="1" x14ac:dyDescent="0.25">
      <c r="A41" s="27"/>
      <c r="D41" s="27">
        <f t="shared" si="3"/>
        <v>2017</v>
      </c>
      <c r="F41" s="62">
        <v>12835.585534748785</v>
      </c>
      <c r="G41" s="17"/>
      <c r="H41" s="39">
        <v>6.4358417743024407E-2</v>
      </c>
      <c r="I41" s="40">
        <v>0.37495655114923576</v>
      </c>
      <c r="J41" s="40">
        <v>0.60438764632445885</v>
      </c>
      <c r="K41" s="40">
        <v>0.72063508080623673</v>
      </c>
      <c r="L41" s="40">
        <v>0.78390586817527874</v>
      </c>
      <c r="M41" s="42">
        <v>0.84617368316744035</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12727.314529649775</v>
      </c>
      <c r="G42" s="17"/>
      <c r="H42" s="66">
        <v>3.0891401962078117E-2</v>
      </c>
      <c r="I42" s="34">
        <v>0.42501290047227197</v>
      </c>
      <c r="J42" s="34">
        <v>0.62100376001696889</v>
      </c>
      <c r="K42" s="34">
        <v>0.71092584687829352</v>
      </c>
      <c r="L42" s="37">
        <v>0.78929497024992246</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16592.290386938515</v>
      </c>
      <c r="G43" s="17"/>
      <c r="H43" s="40">
        <v>4.5962409003721359E-2</v>
      </c>
      <c r="I43" s="40">
        <v>0.36646841128227181</v>
      </c>
      <c r="J43" s="40">
        <v>0.53464106087592644</v>
      </c>
      <c r="K43" s="40">
        <v>0.63324771029453741</v>
      </c>
      <c r="L43" s="34"/>
      <c r="M43" s="34"/>
      <c r="N43" s="34"/>
      <c r="O43" s="34"/>
      <c r="P43" s="34"/>
      <c r="Q43" s="34"/>
      <c r="R43" s="34"/>
      <c r="S43" s="34"/>
    </row>
    <row r="44" spans="1:21" s="54" customFormat="1" ht="18.649999999999999" customHeight="1" x14ac:dyDescent="0.25">
      <c r="A44" s="27"/>
      <c r="D44" s="27">
        <f t="shared" si="3"/>
        <v>2020</v>
      </c>
      <c r="E44" s="65"/>
      <c r="F44" s="61">
        <v>15984.641242776202</v>
      </c>
      <c r="G44" s="17"/>
      <c r="H44" s="67">
        <v>3.9893538526825811E-2</v>
      </c>
      <c r="I44" s="34">
        <v>0.23384920459383041</v>
      </c>
      <c r="J44" s="37">
        <v>0.39438496163113002</v>
      </c>
      <c r="K44" s="34"/>
      <c r="L44" s="34"/>
      <c r="M44" s="34"/>
      <c r="N44" s="34"/>
      <c r="O44" s="34"/>
      <c r="P44" s="34"/>
      <c r="Q44" s="34"/>
      <c r="R44" s="34"/>
      <c r="S44" s="34"/>
    </row>
    <row r="45" spans="1:21" s="54" customFormat="1" ht="18.649999999999999" customHeight="1" x14ac:dyDescent="0.25">
      <c r="A45" s="27"/>
      <c r="D45" s="27">
        <f t="shared" si="3"/>
        <v>2021</v>
      </c>
      <c r="E45" s="65"/>
      <c r="F45" s="62">
        <v>15575.769363390789</v>
      </c>
      <c r="G45" s="17"/>
      <c r="H45" s="47">
        <v>4.3935130439128833E-2</v>
      </c>
      <c r="I45" s="42">
        <v>0.26395551227693059</v>
      </c>
      <c r="J45" s="34"/>
      <c r="K45" s="34"/>
      <c r="L45" s="34"/>
      <c r="M45" s="34"/>
      <c r="N45" s="34"/>
      <c r="O45" s="34"/>
      <c r="P45" s="34"/>
      <c r="Q45" s="34"/>
      <c r="R45" s="34"/>
      <c r="S45" s="34"/>
    </row>
    <row r="46" spans="1:21" s="54" customFormat="1" ht="18.649999999999999" customHeight="1" x14ac:dyDescent="0.25">
      <c r="A46" s="27"/>
      <c r="D46" s="27">
        <f t="shared" si="3"/>
        <v>2022</v>
      </c>
      <c r="E46" s="65"/>
      <c r="F46" s="68">
        <v>9387.7098875985412</v>
      </c>
      <c r="G46" s="17"/>
      <c r="H46" s="69">
        <v>6.9101219592727678E-2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0.6500139024104008</v>
      </c>
      <c r="H51" s="74">
        <v>0.60539566534615186</v>
      </c>
      <c r="I51" s="74">
        <v>3.1732449792955197E-2</v>
      </c>
      <c r="J51" s="74">
        <v>1.288578727129362E-2</v>
      </c>
      <c r="K51" s="34"/>
      <c r="L51" s="34"/>
      <c r="M51" s="34"/>
      <c r="N51" s="34"/>
      <c r="O51" s="34"/>
      <c r="P51" s="34"/>
      <c r="Q51" s="34"/>
    </row>
    <row r="52" spans="1:19" s="28" customFormat="1" ht="16.399999999999999" customHeight="1" x14ac:dyDescent="0.25">
      <c r="A52" s="27"/>
      <c r="D52" s="55">
        <f>D51+1</f>
        <v>2008</v>
      </c>
      <c r="F52" s="75">
        <v>0.69189016006291193</v>
      </c>
      <c r="H52" s="76">
        <v>0.65767876207863407</v>
      </c>
      <c r="I52" s="76">
        <v>2.4156460671191021E-2</v>
      </c>
      <c r="J52" s="76">
        <v>1.0054937313086864E-2</v>
      </c>
      <c r="K52" s="34"/>
      <c r="L52" s="34"/>
      <c r="M52" s="34"/>
      <c r="N52" s="34"/>
      <c r="O52" s="34"/>
      <c r="P52" s="34"/>
      <c r="Q52" s="34"/>
    </row>
    <row r="53" spans="1:19" s="28" customFormat="1" ht="16.399999999999999" customHeight="1" x14ac:dyDescent="0.25">
      <c r="A53" s="27"/>
      <c r="D53" s="55">
        <f>D52+1</f>
        <v>2009</v>
      </c>
      <c r="F53" s="77">
        <v>0.70531321189243001</v>
      </c>
      <c r="H53" s="78">
        <v>0.66735294685910751</v>
      </c>
      <c r="I53" s="78">
        <v>2.7061419051182825E-2</v>
      </c>
      <c r="J53" s="78">
        <v>1.089884598213958E-2</v>
      </c>
      <c r="K53" s="34"/>
      <c r="L53" s="34"/>
      <c r="M53" s="34"/>
      <c r="N53" s="34"/>
      <c r="O53" s="34"/>
      <c r="P53" s="34"/>
      <c r="Q53" s="34"/>
    </row>
    <row r="54" spans="1:19" s="28" customFormat="1" ht="16.399999999999999" customHeight="1" x14ac:dyDescent="0.25">
      <c r="A54" s="27"/>
      <c r="D54" s="55">
        <f t="shared" ref="D54:D61" si="4">D53+1</f>
        <v>2010</v>
      </c>
      <c r="F54" s="75">
        <v>0.96574367982925824</v>
      </c>
      <c r="H54" s="76">
        <v>0.92693609169869118</v>
      </c>
      <c r="I54" s="76">
        <v>2.9292232330713555E-2</v>
      </c>
      <c r="J54" s="76">
        <v>9.5153557998534869E-3</v>
      </c>
      <c r="K54" s="34"/>
      <c r="L54" s="34"/>
      <c r="M54" s="34"/>
      <c r="N54" s="34"/>
      <c r="O54" s="34"/>
      <c r="P54" s="34"/>
      <c r="Q54" s="34"/>
    </row>
    <row r="55" spans="1:19" s="28" customFormat="1" ht="16.399999999999999" customHeight="1" x14ac:dyDescent="0.25">
      <c r="A55" s="27"/>
      <c r="D55" s="55">
        <f t="shared" si="4"/>
        <v>2011</v>
      </c>
      <c r="F55" s="77">
        <v>0.89962402998239621</v>
      </c>
      <c r="H55" s="78">
        <v>0.86167411854768761</v>
      </c>
      <c r="I55" s="78">
        <v>2.6035490366065003E-2</v>
      </c>
      <c r="J55" s="78">
        <v>1.1914421068643523E-2</v>
      </c>
      <c r="K55" s="34"/>
      <c r="L55" s="34"/>
      <c r="M55" s="34"/>
      <c r="N55" s="34"/>
      <c r="O55" s="34"/>
      <c r="P55" s="34"/>
      <c r="Q55" s="34"/>
    </row>
    <row r="56" spans="1:19" s="28" customFormat="1" ht="16.399999999999999" customHeight="1" x14ac:dyDescent="0.25">
      <c r="A56" s="27"/>
      <c r="D56" s="55">
        <f t="shared" si="4"/>
        <v>2012</v>
      </c>
      <c r="F56" s="75">
        <v>0.67725064031927018</v>
      </c>
      <c r="H56" s="76">
        <v>0.6321267419540646</v>
      </c>
      <c r="I56" s="76">
        <v>2.7133184144062784E-2</v>
      </c>
      <c r="J56" s="76">
        <v>1.7990714221142873E-2</v>
      </c>
      <c r="K56" s="34"/>
      <c r="L56" s="34"/>
      <c r="M56" s="34"/>
      <c r="N56" s="34"/>
      <c r="O56" s="34"/>
      <c r="P56" s="34"/>
      <c r="Q56" s="34"/>
    </row>
    <row r="57" spans="1:19" s="28" customFormat="1" ht="16.399999999999999" customHeight="1" x14ac:dyDescent="0.25">
      <c r="A57" s="27"/>
      <c r="D57" s="55">
        <f t="shared" si="4"/>
        <v>2013</v>
      </c>
      <c r="F57" s="77">
        <v>0.66318116116933212</v>
      </c>
      <c r="H57" s="78">
        <v>0.60928727151429374</v>
      </c>
      <c r="I57" s="78">
        <v>3.4788542656499805E-2</v>
      </c>
      <c r="J57" s="78">
        <v>1.910534699853857E-2</v>
      </c>
      <c r="K57" s="34"/>
      <c r="L57" s="34"/>
      <c r="M57" s="34"/>
      <c r="N57" s="34"/>
      <c r="O57" s="34"/>
      <c r="P57" s="34"/>
      <c r="Q57" s="34"/>
    </row>
    <row r="58" spans="1:19" s="28" customFormat="1" ht="16.399999999999999" customHeight="1" x14ac:dyDescent="0.25">
      <c r="A58" s="27"/>
      <c r="D58" s="55">
        <f t="shared" si="4"/>
        <v>2014</v>
      </c>
      <c r="F58" s="75">
        <v>0.70401012615010272</v>
      </c>
      <c r="H58" s="76">
        <v>0.62194634387866743</v>
      </c>
      <c r="I58" s="76">
        <v>4.7866458737737178E-2</v>
      </c>
      <c r="J58" s="76">
        <v>3.4197323533698074E-2</v>
      </c>
      <c r="K58" s="34"/>
      <c r="L58" s="34"/>
      <c r="M58" s="34"/>
      <c r="N58" s="34"/>
      <c r="O58" s="34"/>
      <c r="P58" s="34"/>
      <c r="Q58" s="34"/>
    </row>
    <row r="59" spans="1:19" s="28" customFormat="1" ht="16.399999999999999" customHeight="1" x14ac:dyDescent="0.25">
      <c r="A59" s="27"/>
      <c r="D59" s="55">
        <f t="shared" si="4"/>
        <v>2015</v>
      </c>
      <c r="F59" s="77">
        <v>0.78543022394190454</v>
      </c>
      <c r="H59" s="78">
        <v>0.6916814822523556</v>
      </c>
      <c r="I59" s="78">
        <v>5.4687589999107417E-2</v>
      </c>
      <c r="J59" s="78">
        <v>3.9061151690441574E-2</v>
      </c>
    </row>
    <row r="60" spans="1:19" s="28" customFormat="1" ht="16.399999999999999" customHeight="1" x14ac:dyDescent="0.25">
      <c r="A60" s="54"/>
      <c r="D60" s="55">
        <f t="shared" si="4"/>
        <v>2016</v>
      </c>
      <c r="F60" s="75">
        <v>0.88551046871309602</v>
      </c>
      <c r="H60" s="76">
        <v>0.71031273903087033</v>
      </c>
      <c r="I60" s="76">
        <v>9.3722221752279358E-2</v>
      </c>
      <c r="J60" s="76">
        <v>8.14755079299464E-2</v>
      </c>
    </row>
    <row r="61" spans="1:19" s="28" customFormat="1" ht="15.65" customHeight="1" x14ac:dyDescent="0.25">
      <c r="D61" s="55">
        <f t="shared" si="4"/>
        <v>2017</v>
      </c>
      <c r="F61" s="77">
        <v>1.0741636037711786</v>
      </c>
      <c r="H61" s="78">
        <v>0.84617368316744135</v>
      </c>
      <c r="I61" s="78">
        <v>0.12336997633132273</v>
      </c>
      <c r="J61" s="78">
        <v>0.10461994427241464</v>
      </c>
    </row>
    <row r="62" spans="1:19" s="28" customFormat="1" ht="18.649999999999999" customHeight="1" x14ac:dyDescent="0.25">
      <c r="D62" s="27">
        <f>D61+1</f>
        <v>2018</v>
      </c>
      <c r="F62" s="75">
        <v>1.0854242056356485</v>
      </c>
      <c r="H62" s="76">
        <v>0.78929497024992257</v>
      </c>
      <c r="I62" s="76">
        <v>0.15706197158868387</v>
      </c>
      <c r="J62" s="76">
        <v>0.13906726379704201</v>
      </c>
    </row>
    <row r="63" spans="1:19" s="28" customFormat="1" ht="18.649999999999999" customHeight="1" x14ac:dyDescent="0.25">
      <c r="D63" s="27">
        <f>D62+1</f>
        <v>2019</v>
      </c>
      <c r="F63" s="77">
        <v>1.0004485995724435</v>
      </c>
      <c r="H63" s="78">
        <v>0.63324771029453764</v>
      </c>
      <c r="I63" s="78">
        <v>0.15586768923082769</v>
      </c>
      <c r="J63" s="78">
        <v>0.21133320004707826</v>
      </c>
    </row>
    <row r="64" spans="1:19" s="28" customFormat="1" ht="18.649999999999999" customHeight="1" x14ac:dyDescent="0.25">
      <c r="D64" s="27">
        <f t="shared" ref="D64:D65" si="5">D63+1</f>
        <v>2020</v>
      </c>
      <c r="F64" s="75">
        <v>0.84538262510608886</v>
      </c>
      <c r="H64" s="76">
        <v>0.39438496163112996</v>
      </c>
      <c r="I64" s="76">
        <v>0.15370259662130581</v>
      </c>
      <c r="J64" s="76">
        <v>0.29729506685365314</v>
      </c>
    </row>
    <row r="65" spans="1:10" s="28" customFormat="1" ht="18.649999999999999" customHeight="1" x14ac:dyDescent="0.25">
      <c r="D65" s="27">
        <f t="shared" si="5"/>
        <v>2021</v>
      </c>
      <c r="F65" s="77">
        <v>0.87496149599341555</v>
      </c>
      <c r="H65" s="78">
        <v>0.26395551227693054</v>
      </c>
      <c r="I65" s="78">
        <v>0.19038795764739547</v>
      </c>
      <c r="J65" s="78">
        <v>0.42061802606908955</v>
      </c>
    </row>
    <row r="66" spans="1:10" s="28" customFormat="1" ht="18.649999999999999" customHeight="1" x14ac:dyDescent="0.25">
      <c r="D66" s="27">
        <f>D65+1</f>
        <v>2022</v>
      </c>
      <c r="F66" s="79">
        <v>0.86764887051111739</v>
      </c>
      <c r="H66" s="80">
        <v>6.9101219592727706E-2</v>
      </c>
      <c r="I66" s="80">
        <v>0.16060304082944671</v>
      </c>
      <c r="J66" s="80">
        <v>0.63794461008894299</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8EDF-47A4-4B08-AEE6-E83CABF3D56A}">
  <sheetPr codeName="WTemplate2">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18</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SR Corporate Solutions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2227.590742105695</v>
      </c>
      <c r="C12" s="28">
        <f>+IF(I51="",J51*F12, IF(J51="", I51*F12,(I51+J51)*F12))</f>
        <v>33.45771488040743</v>
      </c>
      <c r="D12" s="27">
        <v>2007</v>
      </c>
      <c r="F12" s="29">
        <v>2227.590746972779</v>
      </c>
      <c r="H12" s="30">
        <v>7.0979641711887573E-2</v>
      </c>
      <c r="I12" s="31">
        <v>0.30734425758241202</v>
      </c>
      <c r="J12" s="31">
        <v>0.39630246385499146</v>
      </c>
      <c r="K12" s="31">
        <v>0.51300249086011895</v>
      </c>
      <c r="L12" s="31">
        <v>0.5359154040662728</v>
      </c>
      <c r="M12" s="31">
        <v>0.54947993718532573</v>
      </c>
      <c r="N12" s="31">
        <v>0.56147698759334397</v>
      </c>
      <c r="O12" s="31">
        <v>0.62560928351168832</v>
      </c>
      <c r="P12" s="31">
        <v>0.65990463819417433</v>
      </c>
      <c r="Q12" s="31">
        <v>0.67961182246558449</v>
      </c>
      <c r="R12" s="31">
        <v>0.68348546423265322</v>
      </c>
      <c r="S12" s="32">
        <v>0.68436790600587527</v>
      </c>
      <c r="T12" s="32">
        <v>0.70079303690214634</v>
      </c>
      <c r="U12" s="32">
        <v>0.701633750673199</v>
      </c>
      <c r="V12" s="32">
        <v>0.67453433563997056</v>
      </c>
      <c r="W12" s="33">
        <v>0.67795735208874008</v>
      </c>
      <c r="X12" s="34"/>
      <c r="Y12" s="34"/>
    </row>
    <row r="13" spans="1:42" s="28" customFormat="1" ht="16.399999999999999" customHeight="1" x14ac:dyDescent="0.25">
      <c r="A13" s="27"/>
      <c r="B13" s="28">
        <v>1872.5988266084194</v>
      </c>
      <c r="C13" s="28">
        <f t="shared" ref="C13:C26" si="1">+IF(I52="",J52*F13, IF(J52="", I52*F13,(I52+J52)*F13))</f>
        <v>24.608943056049515</v>
      </c>
      <c r="D13" s="27">
        <f>D12+1</f>
        <v>2008</v>
      </c>
      <c r="F13" s="35">
        <v>1872.5607776976522</v>
      </c>
      <c r="H13" s="36">
        <v>0.16838029274440364</v>
      </c>
      <c r="I13" s="34">
        <v>0.49248606620714391</v>
      </c>
      <c r="J13" s="34">
        <v>0.6231948418659764</v>
      </c>
      <c r="K13" s="34">
        <v>0.68433626800960434</v>
      </c>
      <c r="L13" s="34">
        <v>0.69991540942508879</v>
      </c>
      <c r="M13" s="34">
        <v>0.73022787331600436</v>
      </c>
      <c r="N13" s="34">
        <v>0.7486685372878642</v>
      </c>
      <c r="O13" s="34">
        <v>0.74988907505791802</v>
      </c>
      <c r="P13" s="34">
        <v>0.75936968796187232</v>
      </c>
      <c r="Q13" s="34">
        <v>0.77679612690225563</v>
      </c>
      <c r="R13" s="34">
        <v>0.75756521823310075</v>
      </c>
      <c r="S13" s="34">
        <v>0.76131601079905165</v>
      </c>
      <c r="T13" s="34">
        <v>0.76193481295936905</v>
      </c>
      <c r="U13" s="34">
        <v>0.75995942317494725</v>
      </c>
      <c r="V13" s="37">
        <v>0.76017440727395091</v>
      </c>
      <c r="W13" s="34"/>
      <c r="X13" s="34"/>
      <c r="Y13" s="34"/>
    </row>
    <row r="14" spans="1:42" s="28" customFormat="1" ht="16.399999999999999" customHeight="1" x14ac:dyDescent="0.25">
      <c r="A14" s="27"/>
      <c r="B14" s="28">
        <v>1650.5573253746202</v>
      </c>
      <c r="C14" s="28">
        <f t="shared" si="1"/>
        <v>28.156656416287593</v>
      </c>
      <c r="D14" s="27">
        <f>D13+1</f>
        <v>2009</v>
      </c>
      <c r="F14" s="38">
        <v>1650.5567474812565</v>
      </c>
      <c r="H14" s="39">
        <v>7.0783913079561694E-2</v>
      </c>
      <c r="I14" s="40">
        <v>0.31566566289529108</v>
      </c>
      <c r="J14" s="40">
        <v>0.41350477741811442</v>
      </c>
      <c r="K14" s="40">
        <v>0.45075268126099294</v>
      </c>
      <c r="L14" s="40">
        <v>0.47790299955564097</v>
      </c>
      <c r="M14" s="40">
        <v>0.50511113602644375</v>
      </c>
      <c r="N14" s="40">
        <v>0.50860621546904861</v>
      </c>
      <c r="O14" s="40">
        <v>0.51291051100694651</v>
      </c>
      <c r="P14" s="40">
        <v>0.52559526194398654</v>
      </c>
      <c r="Q14" s="40">
        <v>0.52690384610963614</v>
      </c>
      <c r="R14" s="40">
        <v>0.53633267536222029</v>
      </c>
      <c r="S14" s="40">
        <v>0.53780405758910521</v>
      </c>
      <c r="T14" s="40">
        <v>0.53464372300858487</v>
      </c>
      <c r="U14" s="41">
        <v>0.53467573969581583</v>
      </c>
      <c r="V14" s="34"/>
      <c r="W14" s="34"/>
      <c r="X14" s="34"/>
      <c r="Y14" s="34"/>
    </row>
    <row r="15" spans="1:42" s="28" customFormat="1" ht="16.399999999999999" customHeight="1" x14ac:dyDescent="0.25">
      <c r="A15" s="27"/>
      <c r="B15" s="28">
        <v>1676.0988560831304</v>
      </c>
      <c r="C15" s="28">
        <f t="shared" si="1"/>
        <v>13.635457907757045</v>
      </c>
      <c r="D15" s="27">
        <f t="shared" ref="D15:D27" si="2">D14+1</f>
        <v>2010</v>
      </c>
      <c r="F15" s="35">
        <v>1676.042489644411</v>
      </c>
      <c r="H15" s="36">
        <v>7.319826097091435E-2</v>
      </c>
      <c r="I15" s="34">
        <v>0.41026571739861911</v>
      </c>
      <c r="J15" s="34">
        <v>0.51267124363753036</v>
      </c>
      <c r="K15" s="34">
        <v>0.54611450311636089</v>
      </c>
      <c r="L15" s="34">
        <v>0.54616327662982411</v>
      </c>
      <c r="M15" s="34">
        <v>0.5841622107663843</v>
      </c>
      <c r="N15" s="34">
        <v>0.61495650147509962</v>
      </c>
      <c r="O15" s="34">
        <v>0.61472098855917034</v>
      </c>
      <c r="P15" s="34">
        <v>0.61648560653359108</v>
      </c>
      <c r="Q15" s="34">
        <v>0.61861918757817069</v>
      </c>
      <c r="R15" s="34">
        <v>0.61832904525502108</v>
      </c>
      <c r="S15" s="34">
        <v>0.618625869722782</v>
      </c>
      <c r="T15" s="37">
        <v>0.61864330940075485</v>
      </c>
      <c r="U15" s="34"/>
      <c r="V15" s="34"/>
      <c r="W15" s="34"/>
      <c r="X15" s="34"/>
      <c r="Y15" s="34"/>
    </row>
    <row r="16" spans="1:42" s="28" customFormat="1" ht="16.399999999999999" customHeight="1" x14ac:dyDescent="0.25">
      <c r="A16" s="27"/>
      <c r="B16" s="28">
        <v>1844.7129227674905</v>
      </c>
      <c r="C16" s="28">
        <f t="shared" si="1"/>
        <v>39.787316470228355</v>
      </c>
      <c r="D16" s="27">
        <f t="shared" si="2"/>
        <v>2011</v>
      </c>
      <c r="F16" s="38">
        <v>1843.5806427971715</v>
      </c>
      <c r="H16" s="39">
        <v>7.8548640458421803E-2</v>
      </c>
      <c r="I16" s="40">
        <v>0.33470752693762296</v>
      </c>
      <c r="J16" s="40">
        <v>0.41725459320312219</v>
      </c>
      <c r="K16" s="40">
        <v>0.49585338561617481</v>
      </c>
      <c r="L16" s="40">
        <v>0.52329409452064768</v>
      </c>
      <c r="M16" s="40">
        <v>0.54555590375874075</v>
      </c>
      <c r="N16" s="40">
        <v>0.56554105976723346</v>
      </c>
      <c r="O16" s="40">
        <v>0.5787947511713053</v>
      </c>
      <c r="P16" s="40">
        <v>0.58416849028539097</v>
      </c>
      <c r="Q16" s="40">
        <v>0.58421463261062612</v>
      </c>
      <c r="R16" s="40">
        <v>0.58069813999164421</v>
      </c>
      <c r="S16" s="42">
        <v>0.5881095884935198</v>
      </c>
      <c r="T16" s="34"/>
      <c r="U16" s="34"/>
      <c r="V16" s="34"/>
      <c r="W16" s="34"/>
      <c r="X16" s="34"/>
      <c r="Y16" s="34"/>
    </row>
    <row r="17" spans="1:25" s="28" customFormat="1" ht="16.399999999999999" customHeight="1" x14ac:dyDescent="0.25">
      <c r="A17" s="27"/>
      <c r="B17" s="28">
        <v>2291.8870798945363</v>
      </c>
      <c r="C17" s="28">
        <f t="shared" si="1"/>
        <v>181.12655569571604</v>
      </c>
      <c r="D17" s="27">
        <f t="shared" si="2"/>
        <v>2012</v>
      </c>
      <c r="F17" s="35">
        <v>2289.9289432773562</v>
      </c>
      <c r="H17" s="36">
        <v>6.2231107519607531E-2</v>
      </c>
      <c r="I17" s="34">
        <v>0.29828638900229287</v>
      </c>
      <c r="J17" s="34">
        <v>0.42358466067617095</v>
      </c>
      <c r="K17" s="34">
        <v>0.49987783621516779</v>
      </c>
      <c r="L17" s="34">
        <v>0.54012711406393366</v>
      </c>
      <c r="M17" s="34">
        <v>0.60217863359018764</v>
      </c>
      <c r="N17" s="34">
        <v>0.62826856060572722</v>
      </c>
      <c r="O17" s="34">
        <v>0.68843075977485324</v>
      </c>
      <c r="P17" s="34">
        <v>0.69668714862930825</v>
      </c>
      <c r="Q17" s="34">
        <v>0.71656436722648609</v>
      </c>
      <c r="R17" s="37">
        <v>0.71894216138292388</v>
      </c>
      <c r="S17" s="34" t="s">
        <v>16</v>
      </c>
      <c r="T17" s="34"/>
      <c r="U17" s="34"/>
      <c r="V17" s="34"/>
      <c r="W17" s="34"/>
      <c r="X17" s="34"/>
      <c r="Y17" s="34"/>
    </row>
    <row r="18" spans="1:25" s="28" customFormat="1" ht="16.399999999999999" customHeight="1" x14ac:dyDescent="0.25">
      <c r="A18" s="27"/>
      <c r="B18" s="28">
        <v>2668.3556157566268</v>
      </c>
      <c r="C18" s="28">
        <f t="shared" si="1"/>
        <v>144.88139936596153</v>
      </c>
      <c r="D18" s="27">
        <f t="shared" si="2"/>
        <v>2013</v>
      </c>
      <c r="F18" s="38">
        <v>2665.5697595508191</v>
      </c>
      <c r="H18" s="39">
        <v>7.8125754639107634E-2</v>
      </c>
      <c r="I18" s="40">
        <v>0.32252723083034707</v>
      </c>
      <c r="J18" s="40">
        <v>0.39893433224450753</v>
      </c>
      <c r="K18" s="40">
        <v>0.43336920896737108</v>
      </c>
      <c r="L18" s="40">
        <v>0.46789479645981757</v>
      </c>
      <c r="M18" s="40">
        <v>0.48019875688419922</v>
      </c>
      <c r="N18" s="40">
        <v>0.49542227903880659</v>
      </c>
      <c r="O18" s="40">
        <v>0.50225887952174886</v>
      </c>
      <c r="P18" s="40">
        <v>0.51870901223052146</v>
      </c>
      <c r="Q18" s="42">
        <v>0.52003314291366465</v>
      </c>
      <c r="R18" s="34" t="s">
        <v>16</v>
      </c>
      <c r="S18" s="34" t="s">
        <v>16</v>
      </c>
      <c r="T18" s="34"/>
      <c r="U18" s="34"/>
      <c r="V18" s="34"/>
      <c r="W18" s="34"/>
      <c r="X18" s="34"/>
      <c r="Y18" s="34"/>
    </row>
    <row r="19" spans="1:25" s="28" customFormat="1" ht="16.399999999999999" customHeight="1" x14ac:dyDescent="0.25">
      <c r="A19" s="27"/>
      <c r="B19" s="28">
        <v>2941.6690025436101</v>
      </c>
      <c r="C19" s="28">
        <f t="shared" si="1"/>
        <v>194.71980517041339</v>
      </c>
      <c r="D19" s="27">
        <f t="shared" si="2"/>
        <v>2014</v>
      </c>
      <c r="F19" s="35">
        <v>2937.3767479359831</v>
      </c>
      <c r="H19" s="36">
        <v>8.2391363317474681E-2</v>
      </c>
      <c r="I19" s="34">
        <v>0.30320654289546001</v>
      </c>
      <c r="J19" s="34">
        <v>0.38087136974251046</v>
      </c>
      <c r="K19" s="34">
        <v>0.43318031797174772</v>
      </c>
      <c r="L19" s="34">
        <v>0.47553428313587776</v>
      </c>
      <c r="M19" s="34">
        <v>0.51513282075494637</v>
      </c>
      <c r="N19" s="34">
        <v>0.52735042455239578</v>
      </c>
      <c r="O19" s="34">
        <v>0.53449415171075298</v>
      </c>
      <c r="P19" s="37">
        <v>0.54651660641407251</v>
      </c>
      <c r="Q19" s="34" t="s">
        <v>16</v>
      </c>
      <c r="R19" s="34" t="s">
        <v>16</v>
      </c>
      <c r="S19" s="34" t="s">
        <v>16</v>
      </c>
      <c r="T19" s="34"/>
      <c r="U19" s="34"/>
      <c r="V19" s="34"/>
      <c r="W19" s="34"/>
      <c r="X19" s="34"/>
      <c r="Y19" s="34"/>
    </row>
    <row r="20" spans="1:25" s="28" customFormat="1" ht="16.399999999999999" customHeight="1" x14ac:dyDescent="0.25">
      <c r="A20" s="27"/>
      <c r="B20" s="28">
        <v>2998.5542255899863</v>
      </c>
      <c r="C20" s="28">
        <f t="shared" si="1"/>
        <v>290.15653250577327</v>
      </c>
      <c r="D20" s="27">
        <f t="shared" si="2"/>
        <v>2015</v>
      </c>
      <c r="F20" s="38">
        <v>2977.2504118853599</v>
      </c>
      <c r="H20" s="39">
        <v>7.4521485441806243E-2</v>
      </c>
      <c r="I20" s="40">
        <v>0.34520469819650151</v>
      </c>
      <c r="J20" s="40">
        <v>0.49701718925921967</v>
      </c>
      <c r="K20" s="40">
        <v>0.56803025788208206</v>
      </c>
      <c r="L20" s="40">
        <v>0.68062690451335428</v>
      </c>
      <c r="M20" s="40">
        <v>0.67417187093850828</v>
      </c>
      <c r="N20" s="40">
        <v>0.70047259045100796</v>
      </c>
      <c r="O20" s="42">
        <v>0.72765449705695573</v>
      </c>
      <c r="P20" s="34" t="s">
        <v>16</v>
      </c>
      <c r="Q20" s="34" t="s">
        <v>16</v>
      </c>
      <c r="R20" s="34" t="s">
        <v>16</v>
      </c>
      <c r="S20" s="34" t="s">
        <v>16</v>
      </c>
      <c r="T20" s="34"/>
      <c r="U20" s="34"/>
      <c r="V20" s="34"/>
      <c r="W20" s="34"/>
      <c r="X20" s="34"/>
      <c r="Y20" s="34"/>
    </row>
    <row r="21" spans="1:25" s="28" customFormat="1" ht="16.399999999999999" customHeight="1" x14ac:dyDescent="0.25">
      <c r="A21" s="27"/>
      <c r="B21" s="28">
        <v>3359.0038461928457</v>
      </c>
      <c r="C21" s="28">
        <f t="shared" si="1"/>
        <v>510.38389713370066</v>
      </c>
      <c r="D21" s="27">
        <f t="shared" si="2"/>
        <v>2016</v>
      </c>
      <c r="F21" s="35">
        <v>3328.8899608027987</v>
      </c>
      <c r="H21" s="36">
        <v>7.6133604114489564E-2</v>
      </c>
      <c r="I21" s="34">
        <v>0.36872082096240316</v>
      </c>
      <c r="J21" s="34">
        <v>0.52871901056973247</v>
      </c>
      <c r="K21" s="34">
        <v>0.65212002837166871</v>
      </c>
      <c r="L21" s="34">
        <v>0.70497335482361756</v>
      </c>
      <c r="M21" s="34">
        <v>0.74771773836504551</v>
      </c>
      <c r="N21" s="43">
        <v>0.77610142393042958</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3444.7045802766233</v>
      </c>
      <c r="C22" s="28">
        <f t="shared" si="1"/>
        <v>623.82859831449275</v>
      </c>
      <c r="D22" s="27">
        <f t="shared" si="2"/>
        <v>2017</v>
      </c>
      <c r="F22" s="38">
        <v>3412.554795041809</v>
      </c>
      <c r="H22" s="39">
        <v>0.13578847754759446</v>
      </c>
      <c r="I22" s="40">
        <v>0.59083956169926211</v>
      </c>
      <c r="J22" s="40">
        <v>0.86252880048308056</v>
      </c>
      <c r="K22" s="40">
        <v>0.95982594483506689</v>
      </c>
      <c r="L22" s="40">
        <v>0.98612450153288311</v>
      </c>
      <c r="M22" s="42">
        <v>1.0416790607384212</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3859.3290331322628</v>
      </c>
      <c r="C23" s="28">
        <f t="shared" si="1"/>
        <v>1048.3611480459745</v>
      </c>
      <c r="D23" s="27">
        <f t="shared" si="2"/>
        <v>2018</v>
      </c>
      <c r="F23" s="46">
        <v>3798.446016547729</v>
      </c>
      <c r="H23" s="36">
        <v>0.1404057997014862</v>
      </c>
      <c r="I23" s="34">
        <v>0.47791380979681652</v>
      </c>
      <c r="J23" s="34">
        <v>0.58813712420576969</v>
      </c>
      <c r="K23" s="34">
        <v>0.66485422299436814</v>
      </c>
      <c r="L23" s="37">
        <v>0.74137408824185125</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4220.5989698397734</v>
      </c>
      <c r="C24" s="28">
        <f t="shared" si="1"/>
        <v>1318.3101686476914</v>
      </c>
      <c r="D24" s="27">
        <f t="shared" si="2"/>
        <v>2019</v>
      </c>
      <c r="F24" s="38">
        <v>4074.8164521406811</v>
      </c>
      <c r="H24" s="40">
        <v>0.13437131519109513</v>
      </c>
      <c r="I24" s="40">
        <v>0.41681999951334264</v>
      </c>
      <c r="J24" s="40">
        <v>0.51917650480891675</v>
      </c>
      <c r="K24" s="42">
        <v>0.59970524552536264</v>
      </c>
      <c r="L24" s="34"/>
      <c r="M24" s="34"/>
      <c r="N24" s="34"/>
      <c r="O24" s="34"/>
      <c r="P24" s="34"/>
      <c r="Q24" s="34"/>
      <c r="R24" s="34"/>
      <c r="S24" s="34"/>
      <c r="U24" s="44"/>
      <c r="V24" s="44"/>
      <c r="W24" s="44"/>
      <c r="X24" s="44"/>
      <c r="Y24" s="44"/>
    </row>
    <row r="25" spans="1:25" s="28" customFormat="1" ht="16.399999999999999" customHeight="1" x14ac:dyDescent="0.25">
      <c r="A25" s="27"/>
      <c r="B25" s="28">
        <v>4530.13672312159</v>
      </c>
      <c r="C25" s="28">
        <f t="shared" si="1"/>
        <v>1371.8919729470338</v>
      </c>
      <c r="D25" s="27">
        <f t="shared" si="2"/>
        <v>2020</v>
      </c>
      <c r="F25" s="35">
        <v>4342.44644600227</v>
      </c>
      <c r="H25" s="36">
        <v>0.14141934900008368</v>
      </c>
      <c r="I25" s="34">
        <v>0.35287676140782337</v>
      </c>
      <c r="J25" s="37">
        <v>0.41696990353960256</v>
      </c>
      <c r="K25" s="34"/>
      <c r="L25" s="34"/>
      <c r="M25" s="34"/>
      <c r="N25" s="34"/>
      <c r="O25" s="34"/>
      <c r="P25" s="34"/>
      <c r="Q25" s="34"/>
      <c r="R25" s="34"/>
      <c r="S25" s="34"/>
      <c r="U25" s="44"/>
      <c r="V25" s="44"/>
      <c r="W25" s="44"/>
      <c r="X25" s="44"/>
      <c r="Y25" s="44"/>
    </row>
    <row r="26" spans="1:25" s="28" customFormat="1" ht="16.399999999999999" customHeight="1" x14ac:dyDescent="0.25">
      <c r="A26" s="27"/>
      <c r="B26" s="28">
        <v>4880.8020429173939</v>
      </c>
      <c r="C26" s="28">
        <f t="shared" si="1"/>
        <v>2123.5011701190419</v>
      </c>
      <c r="D26" s="27">
        <f t="shared" si="2"/>
        <v>2021</v>
      </c>
      <c r="F26" s="38">
        <v>4488.3489011938909</v>
      </c>
      <c r="H26" s="47">
        <v>0.15930709012027891</v>
      </c>
      <c r="I26" s="42">
        <v>0.44352437317124505</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5183.8836916128412</v>
      </c>
      <c r="C27" s="28">
        <f>+IF(I66="",J66*F27, IF(J66="", I66*F27,(I66+J66)*F27))</f>
        <v>1617.8838834290714</v>
      </c>
      <c r="D27" s="27">
        <f t="shared" si="2"/>
        <v>2022</v>
      </c>
      <c r="F27" s="48">
        <v>2896.3316827470962</v>
      </c>
      <c r="H27" s="49">
        <v>0.2147346004951341</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2227.590746972779</v>
      </c>
      <c r="G31" s="17"/>
      <c r="H31" s="30">
        <v>2.6242612459408201E-2</v>
      </c>
      <c r="I31" s="31">
        <v>0.17323440555051581</v>
      </c>
      <c r="J31" s="31">
        <v>0.29809261894684902</v>
      </c>
      <c r="K31" s="31">
        <v>0.36660023136014097</v>
      </c>
      <c r="L31" s="31">
        <v>0.45772924790277275</v>
      </c>
      <c r="M31" s="31">
        <v>0.4875742915473425</v>
      </c>
      <c r="N31" s="31">
        <v>0.52542779883799218</v>
      </c>
      <c r="O31" s="31">
        <v>0.54767787770846166</v>
      </c>
      <c r="P31" s="31">
        <v>0.59104757564750721</v>
      </c>
      <c r="Q31" s="31">
        <v>0.60602806314137725</v>
      </c>
      <c r="R31" s="31">
        <v>0.63158270777662995</v>
      </c>
      <c r="S31" s="31">
        <v>0.63481971933840931</v>
      </c>
      <c r="T31" s="31">
        <v>0.6660663443111674</v>
      </c>
      <c r="U31" s="31">
        <v>0.66738304965363049</v>
      </c>
      <c r="V31" s="59">
        <v>0.66812184770531369</v>
      </c>
      <c r="W31" s="60">
        <v>0.66895079325662299</v>
      </c>
    </row>
    <row r="32" spans="1:25" s="54" customFormat="1" ht="19.399999999999999" customHeight="1" x14ac:dyDescent="0.25">
      <c r="D32" s="27">
        <f>D31+1</f>
        <v>2008</v>
      </c>
      <c r="E32" s="57"/>
      <c r="F32" s="61">
        <v>1872.5607776976522</v>
      </c>
      <c r="G32" s="17"/>
      <c r="H32" s="36">
        <v>3.956878312618349E-2</v>
      </c>
      <c r="I32" s="34">
        <v>0.27623220797438264</v>
      </c>
      <c r="J32" s="34">
        <v>0.4480451111139222</v>
      </c>
      <c r="K32" s="34">
        <v>0.53737430177785583</v>
      </c>
      <c r="L32" s="34">
        <v>0.60662589988437132</v>
      </c>
      <c r="M32" s="34">
        <v>0.67403491629407297</v>
      </c>
      <c r="N32" s="34">
        <v>0.69795702096434131</v>
      </c>
      <c r="O32" s="34">
        <v>0.70904138649091086</v>
      </c>
      <c r="P32" s="34">
        <v>0.71866735501033718</v>
      </c>
      <c r="Q32" s="34">
        <v>0.72975929271930484</v>
      </c>
      <c r="R32" s="34">
        <v>0.71890212459020564</v>
      </c>
      <c r="S32" s="34">
        <v>0.74492668331888767</v>
      </c>
      <c r="T32" s="34">
        <v>0.74754667502313799</v>
      </c>
      <c r="U32" s="34">
        <v>0.74918908031094344</v>
      </c>
      <c r="V32" s="37">
        <v>0.75148217443640808</v>
      </c>
    </row>
    <row r="33" spans="1:21" s="54" customFormat="1" ht="16.399999999999999" customHeight="1" x14ac:dyDescent="0.25">
      <c r="D33" s="27">
        <f>D32+1</f>
        <v>2009</v>
      </c>
      <c r="F33" s="62">
        <v>1650.5567474812565</v>
      </c>
      <c r="G33" s="17"/>
      <c r="H33" s="39">
        <v>2.9672770206401869E-2</v>
      </c>
      <c r="I33" s="40">
        <v>0.16966052990176977</v>
      </c>
      <c r="J33" s="40">
        <v>0.30719797321459164</v>
      </c>
      <c r="K33" s="40">
        <v>0.37203010558685329</v>
      </c>
      <c r="L33" s="40">
        <v>0.41322529246833006</v>
      </c>
      <c r="M33" s="40">
        <v>0.45664767213738033</v>
      </c>
      <c r="N33" s="40">
        <v>0.47442234418388041</v>
      </c>
      <c r="O33" s="40">
        <v>0.48261063266475385</v>
      </c>
      <c r="P33" s="40">
        <v>0.48998365197066485</v>
      </c>
      <c r="Q33" s="40">
        <v>0.49618089362349233</v>
      </c>
      <c r="R33" s="40">
        <v>0.50026135296487895</v>
      </c>
      <c r="S33" s="40">
        <v>0.51873948547072135</v>
      </c>
      <c r="T33" s="40">
        <v>0.52315294772279697</v>
      </c>
      <c r="U33" s="41">
        <v>0.52368443206809956</v>
      </c>
    </row>
    <row r="34" spans="1:21" s="54" customFormat="1" ht="16.399999999999999" customHeight="1" x14ac:dyDescent="0.25">
      <c r="D34" s="27">
        <f t="shared" ref="D34:D46" si="3">D33+1</f>
        <v>2010</v>
      </c>
      <c r="F34" s="61">
        <v>1676.042489644411</v>
      </c>
      <c r="G34" s="17"/>
      <c r="H34" s="36">
        <v>2.410274170524257E-2</v>
      </c>
      <c r="I34" s="34">
        <v>0.1895413964392792</v>
      </c>
      <c r="J34" s="34">
        <v>0.35297797903887074</v>
      </c>
      <c r="K34" s="34">
        <v>0.43348011764145544</v>
      </c>
      <c r="L34" s="34">
        <v>0.50895549502370552</v>
      </c>
      <c r="M34" s="34">
        <v>0.55407410511484034</v>
      </c>
      <c r="N34" s="34">
        <v>0.58999073096719146</v>
      </c>
      <c r="O34" s="34">
        <v>0.60181177360798899</v>
      </c>
      <c r="P34" s="34">
        <v>0.60808316378918414</v>
      </c>
      <c r="Q34" s="34">
        <v>0.61204850762769136</v>
      </c>
      <c r="R34" s="34">
        <v>0.61474282095606558</v>
      </c>
      <c r="S34" s="34">
        <v>0.61610590219433659</v>
      </c>
      <c r="T34" s="63">
        <v>0.61655654799413451</v>
      </c>
    </row>
    <row r="35" spans="1:21" s="54" customFormat="1" ht="16.399999999999999" customHeight="1" x14ac:dyDescent="0.25">
      <c r="A35" s="27"/>
      <c r="D35" s="27">
        <f t="shared" si="3"/>
        <v>2011</v>
      </c>
      <c r="F35" s="62">
        <v>1843.5806427971715</v>
      </c>
      <c r="G35" s="17"/>
      <c r="H35" s="39">
        <v>4.3049999626791041E-2</v>
      </c>
      <c r="I35" s="40">
        <v>0.19579722028472399</v>
      </c>
      <c r="J35" s="40">
        <v>0.3296010667258335</v>
      </c>
      <c r="K35" s="40">
        <v>0.39078563326003135</v>
      </c>
      <c r="L35" s="40">
        <v>0.4829551558797941</v>
      </c>
      <c r="M35" s="40">
        <v>0.51376887922066539</v>
      </c>
      <c r="N35" s="40">
        <v>0.54498542362757751</v>
      </c>
      <c r="O35" s="40">
        <v>0.55242383388536187</v>
      </c>
      <c r="P35" s="40">
        <v>0.57241782220660931</v>
      </c>
      <c r="Q35" s="40">
        <v>0.56855547182084387</v>
      </c>
      <c r="R35" s="40">
        <v>0.57259158761529672</v>
      </c>
      <c r="S35" s="40">
        <v>0.57593919065394417</v>
      </c>
    </row>
    <row r="36" spans="1:21" s="54" customFormat="1" ht="16.399999999999999" customHeight="1" x14ac:dyDescent="0.25">
      <c r="A36" s="27"/>
      <c r="D36" s="27">
        <f t="shared" si="3"/>
        <v>2012</v>
      </c>
      <c r="F36" s="61">
        <v>2289.9289432773562</v>
      </c>
      <c r="G36" s="17"/>
      <c r="H36" s="36">
        <v>2.5959351003707113E-2</v>
      </c>
      <c r="I36" s="34">
        <v>0.18653130850081442</v>
      </c>
      <c r="J36" s="34">
        <v>0.3096954719760503</v>
      </c>
      <c r="K36" s="34">
        <v>0.40654150077156936</v>
      </c>
      <c r="L36" s="34">
        <v>0.49007835190638549</v>
      </c>
      <c r="M36" s="34">
        <v>0.53620888037041869</v>
      </c>
      <c r="N36" s="34">
        <v>0.56798640002049139</v>
      </c>
      <c r="O36" s="34">
        <v>0.59120752781455477</v>
      </c>
      <c r="P36" s="34">
        <v>0.62174174875729704</v>
      </c>
      <c r="Q36" s="34">
        <v>0.63511409625085846</v>
      </c>
      <c r="R36" s="37">
        <v>0.65820191052695332</v>
      </c>
      <c r="S36" s="34" t="s">
        <v>16</v>
      </c>
    </row>
    <row r="37" spans="1:21" s="54" customFormat="1" ht="16.399999999999999" customHeight="1" x14ac:dyDescent="0.25">
      <c r="A37" s="27"/>
      <c r="D37" s="27">
        <f t="shared" si="3"/>
        <v>2013</v>
      </c>
      <c r="F37" s="62">
        <v>2665.5697595508191</v>
      </c>
      <c r="G37" s="17"/>
      <c r="H37" s="39">
        <v>3.9048828576622813E-2</v>
      </c>
      <c r="I37" s="40">
        <v>0.19566761315636297</v>
      </c>
      <c r="J37" s="40">
        <v>0.31270036773237836</v>
      </c>
      <c r="K37" s="40">
        <v>0.38008146347120086</v>
      </c>
      <c r="L37" s="40">
        <v>0.43186507060071483</v>
      </c>
      <c r="M37" s="40">
        <v>0.45259813138071736</v>
      </c>
      <c r="N37" s="40">
        <v>0.47140986596559542</v>
      </c>
      <c r="O37" s="40">
        <v>0.48210264515335571</v>
      </c>
      <c r="P37" s="40">
        <v>0.49064685857237489</v>
      </c>
      <c r="Q37" s="42">
        <v>0.49482937788962189</v>
      </c>
      <c r="R37" s="34" t="s">
        <v>16</v>
      </c>
      <c r="S37" s="34" t="s">
        <v>16</v>
      </c>
    </row>
    <row r="38" spans="1:21" s="54" customFormat="1" ht="16.399999999999999" customHeight="1" x14ac:dyDescent="0.25">
      <c r="A38" s="27"/>
      <c r="D38" s="27">
        <f t="shared" si="3"/>
        <v>2014</v>
      </c>
      <c r="F38" s="61">
        <v>2937.3767479359831</v>
      </c>
      <c r="G38" s="17"/>
      <c r="H38" s="36">
        <v>2.9995469691108147E-2</v>
      </c>
      <c r="I38" s="34">
        <v>0.16942592736670839</v>
      </c>
      <c r="J38" s="34">
        <v>0.28340367508536818</v>
      </c>
      <c r="K38" s="34">
        <v>0.36402111216208349</v>
      </c>
      <c r="L38" s="34">
        <v>0.41769925248693474</v>
      </c>
      <c r="M38" s="34">
        <v>0.47068962874586601</v>
      </c>
      <c r="N38" s="34">
        <v>0.49379235739832761</v>
      </c>
      <c r="O38" s="34">
        <v>0.511381649869314</v>
      </c>
      <c r="P38" s="37">
        <v>0.51867010126702462</v>
      </c>
      <c r="Q38" s="34" t="s">
        <v>16</v>
      </c>
      <c r="R38" s="34" t="s">
        <v>16</v>
      </c>
      <c r="S38" s="34" t="s">
        <v>16</v>
      </c>
    </row>
    <row r="39" spans="1:21" s="54" customFormat="1" ht="16.399999999999999" customHeight="1" x14ac:dyDescent="0.25">
      <c r="A39" s="27"/>
      <c r="D39" s="27">
        <f t="shared" si="3"/>
        <v>2015</v>
      </c>
      <c r="F39" s="62">
        <v>2977.2504118853599</v>
      </c>
      <c r="G39" s="17"/>
      <c r="H39" s="39">
        <v>2.7140724535151862E-2</v>
      </c>
      <c r="I39" s="40">
        <v>0.18425058612283385</v>
      </c>
      <c r="J39" s="40">
        <v>0.34783468072016238</v>
      </c>
      <c r="K39" s="40">
        <v>0.45105944418654526</v>
      </c>
      <c r="L39" s="40">
        <v>0.53045367074978356</v>
      </c>
      <c r="M39" s="40">
        <v>0.59058437844081879</v>
      </c>
      <c r="N39" s="40">
        <v>0.62455223245932512</v>
      </c>
      <c r="O39" s="42">
        <v>0.67974492834549849</v>
      </c>
      <c r="P39" s="34" t="s">
        <v>16</v>
      </c>
      <c r="Q39" s="34" t="s">
        <v>16</v>
      </c>
      <c r="R39" s="34" t="s">
        <v>16</v>
      </c>
      <c r="S39" s="34" t="s">
        <v>16</v>
      </c>
    </row>
    <row r="40" spans="1:21" s="54" customFormat="1" ht="16.399999999999999" customHeight="1" x14ac:dyDescent="0.25">
      <c r="A40" s="27"/>
      <c r="D40" s="27">
        <f t="shared" si="3"/>
        <v>2016</v>
      </c>
      <c r="F40" s="61">
        <v>3328.8899608027987</v>
      </c>
      <c r="G40" s="17"/>
      <c r="H40" s="36">
        <v>4.2102236985715823E-2</v>
      </c>
      <c r="I40" s="34">
        <v>0.22361790210828703</v>
      </c>
      <c r="J40" s="34">
        <v>0.37579880727613091</v>
      </c>
      <c r="K40" s="64">
        <v>0.50475811793681813</v>
      </c>
      <c r="L40" s="34">
        <v>0.55815731289917236</v>
      </c>
      <c r="M40" s="34">
        <v>0.62007091687124283</v>
      </c>
      <c r="N40" s="37">
        <v>0.69073909092175789</v>
      </c>
      <c r="O40" s="34" t="s">
        <v>16</v>
      </c>
      <c r="P40" s="34" t="s">
        <v>16</v>
      </c>
      <c r="Q40" s="34" t="s">
        <v>16</v>
      </c>
      <c r="R40" s="34" t="s">
        <v>16</v>
      </c>
      <c r="S40" s="34" t="s">
        <v>16</v>
      </c>
    </row>
    <row r="41" spans="1:21" s="54" customFormat="1" ht="15.65" customHeight="1" x14ac:dyDescent="0.25">
      <c r="A41" s="27"/>
      <c r="D41" s="27">
        <f t="shared" si="3"/>
        <v>2017</v>
      </c>
      <c r="F41" s="62">
        <v>3412.554795041809</v>
      </c>
      <c r="G41" s="17"/>
      <c r="H41" s="39">
        <v>5.3225095226134285E-2</v>
      </c>
      <c r="I41" s="40">
        <v>0.32968165089650497</v>
      </c>
      <c r="J41" s="40">
        <v>0.58405410274442149</v>
      </c>
      <c r="K41" s="40">
        <v>0.7607428682363736</v>
      </c>
      <c r="L41" s="40">
        <v>0.85566585072083701</v>
      </c>
      <c r="M41" s="42">
        <v>0.93809075841611755</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3798.446016547729</v>
      </c>
      <c r="G42" s="17"/>
      <c r="H42" s="66">
        <v>5.0253708088128318E-2</v>
      </c>
      <c r="I42" s="34">
        <v>0.29260449010984635</v>
      </c>
      <c r="J42" s="34">
        <v>0.43036143156042694</v>
      </c>
      <c r="K42" s="34">
        <v>0.50599045673064946</v>
      </c>
      <c r="L42" s="37">
        <v>0.57526177013384217</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4074.8164521406811</v>
      </c>
      <c r="G43" s="17"/>
      <c r="H43" s="40">
        <v>4.3184460720268152E-2</v>
      </c>
      <c r="I43" s="40">
        <v>0.23683899410095585</v>
      </c>
      <c r="J43" s="40">
        <v>0.35706018859131272</v>
      </c>
      <c r="K43" s="40">
        <v>0.44614945773039233</v>
      </c>
      <c r="L43" s="34"/>
      <c r="M43" s="34"/>
      <c r="N43" s="34"/>
      <c r="O43" s="34"/>
      <c r="P43" s="34"/>
      <c r="Q43" s="34"/>
      <c r="R43" s="34"/>
      <c r="S43" s="34"/>
    </row>
    <row r="44" spans="1:21" s="54" customFormat="1" ht="18.649999999999999" customHeight="1" x14ac:dyDescent="0.25">
      <c r="A44" s="27"/>
      <c r="D44" s="27">
        <f t="shared" si="3"/>
        <v>2020</v>
      </c>
      <c r="E44" s="65"/>
      <c r="F44" s="61">
        <v>4342.44644600227</v>
      </c>
      <c r="G44" s="17"/>
      <c r="H44" s="67">
        <v>4.7584677466419589E-2</v>
      </c>
      <c r="I44" s="34">
        <v>0.17380860147623745</v>
      </c>
      <c r="J44" s="37">
        <v>0.27471219341832964</v>
      </c>
      <c r="K44" s="34"/>
      <c r="L44" s="34"/>
      <c r="M44" s="34"/>
      <c r="N44" s="34"/>
      <c r="O44" s="34"/>
      <c r="P44" s="34"/>
      <c r="Q44" s="34"/>
      <c r="R44" s="34"/>
      <c r="S44" s="34"/>
    </row>
    <row r="45" spans="1:21" s="54" customFormat="1" ht="18.649999999999999" customHeight="1" x14ac:dyDescent="0.25">
      <c r="A45" s="27"/>
      <c r="D45" s="27">
        <f t="shared" si="3"/>
        <v>2021</v>
      </c>
      <c r="E45" s="65"/>
      <c r="F45" s="62">
        <v>4488.3489011938909</v>
      </c>
      <c r="G45" s="17"/>
      <c r="H45" s="47">
        <v>3.8418778694918825E-2</v>
      </c>
      <c r="I45" s="42">
        <v>0.20509091654958028</v>
      </c>
      <c r="J45" s="34"/>
      <c r="K45" s="34"/>
      <c r="L45" s="34"/>
      <c r="M45" s="34"/>
      <c r="N45" s="34"/>
      <c r="O45" s="34"/>
      <c r="P45" s="34"/>
      <c r="Q45" s="34"/>
      <c r="R45" s="34"/>
      <c r="S45" s="34"/>
    </row>
    <row r="46" spans="1:21" s="54" customFormat="1" ht="18.649999999999999" customHeight="1" x14ac:dyDescent="0.25">
      <c r="A46" s="27"/>
      <c r="D46" s="27">
        <f t="shared" si="3"/>
        <v>2022</v>
      </c>
      <c r="E46" s="65"/>
      <c r="F46" s="68">
        <v>2896.3316827470962</v>
      </c>
      <c r="G46" s="17"/>
      <c r="H46" s="69">
        <v>6.5312797841540662E-2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0.68397047985115433</v>
      </c>
      <c r="H51" s="74">
        <v>0.66895079325662377</v>
      </c>
      <c r="I51" s="74">
        <v>9.006558832116679E-3</v>
      </c>
      <c r="J51" s="74">
        <v>6.0131277624139098E-3</v>
      </c>
      <c r="K51" s="34"/>
      <c r="L51" s="34"/>
      <c r="M51" s="34"/>
      <c r="N51" s="34"/>
      <c r="O51" s="34"/>
      <c r="P51" s="34"/>
      <c r="Q51" s="34"/>
    </row>
    <row r="52" spans="1:19" s="28" customFormat="1" ht="16.399999999999999" customHeight="1" x14ac:dyDescent="0.25">
      <c r="A52" s="27"/>
      <c r="D52" s="55">
        <f>D51+1</f>
        <v>2008</v>
      </c>
      <c r="F52" s="75">
        <v>0.76462404056387467</v>
      </c>
      <c r="H52" s="76">
        <v>0.75148217443640686</v>
      </c>
      <c r="I52" s="76">
        <v>8.6922328375431211E-3</v>
      </c>
      <c r="J52" s="76">
        <v>4.4496332899246665E-3</v>
      </c>
      <c r="K52" s="34"/>
      <c r="L52" s="34"/>
      <c r="M52" s="34"/>
      <c r="N52" s="34"/>
      <c r="O52" s="34"/>
      <c r="P52" s="34"/>
      <c r="Q52" s="34"/>
    </row>
    <row r="53" spans="1:19" s="28" customFormat="1" ht="16.399999999999999" customHeight="1" x14ac:dyDescent="0.25">
      <c r="A53" s="27"/>
      <c r="D53" s="55">
        <f>D52+1</f>
        <v>2009</v>
      </c>
      <c r="F53" s="77">
        <v>0.54074331626535854</v>
      </c>
      <c r="H53" s="78">
        <v>0.52368443206809934</v>
      </c>
      <c r="I53" s="78">
        <v>1.0991307627716386E-2</v>
      </c>
      <c r="J53" s="78">
        <v>6.0675765695428381E-3</v>
      </c>
      <c r="K53" s="34"/>
      <c r="L53" s="34"/>
      <c r="M53" s="34"/>
      <c r="N53" s="34"/>
      <c r="O53" s="34"/>
      <c r="P53" s="34"/>
      <c r="Q53" s="34"/>
    </row>
    <row r="54" spans="1:19" s="28" customFormat="1" ht="16.399999999999999" customHeight="1" x14ac:dyDescent="0.25">
      <c r="A54" s="27"/>
      <c r="D54" s="55">
        <f t="shared" ref="D54:D61" si="4">D53+1</f>
        <v>2010</v>
      </c>
      <c r="F54" s="75">
        <v>0.62469205648631565</v>
      </c>
      <c r="H54" s="76">
        <v>0.6165565479941354</v>
      </c>
      <c r="I54" s="76">
        <v>2.0867614066202721E-3</v>
      </c>
      <c r="J54" s="76">
        <v>6.0487470855599837E-3</v>
      </c>
      <c r="K54" s="34"/>
      <c r="L54" s="34"/>
      <c r="M54" s="34"/>
      <c r="N54" s="34"/>
      <c r="O54" s="34"/>
      <c r="P54" s="34"/>
      <c r="Q54" s="34"/>
    </row>
    <row r="55" spans="1:19" s="28" customFormat="1" ht="16.399999999999999" customHeight="1" x14ac:dyDescent="0.25">
      <c r="A55" s="27"/>
      <c r="D55" s="55">
        <f t="shared" si="4"/>
        <v>2011</v>
      </c>
      <c r="F55" s="77">
        <v>0.59752073449672527</v>
      </c>
      <c r="H55" s="78">
        <v>0.57593919065394494</v>
      </c>
      <c r="I55" s="78">
        <v>1.2170397839575542E-2</v>
      </c>
      <c r="J55" s="78">
        <v>9.4111460032048171E-3</v>
      </c>
      <c r="K55" s="34"/>
      <c r="L55" s="34"/>
      <c r="M55" s="34"/>
      <c r="N55" s="34"/>
      <c r="O55" s="34"/>
      <c r="P55" s="34"/>
      <c r="Q55" s="34"/>
    </row>
    <row r="56" spans="1:19" s="28" customFormat="1" ht="16.399999999999999" customHeight="1" x14ac:dyDescent="0.25">
      <c r="A56" s="27"/>
      <c r="D56" s="55">
        <f t="shared" si="4"/>
        <v>2012</v>
      </c>
      <c r="F56" s="75">
        <v>0.73729893064517915</v>
      </c>
      <c r="H56" s="76">
        <v>0.65820191052695365</v>
      </c>
      <c r="I56" s="76">
        <v>6.0740250855970138E-2</v>
      </c>
      <c r="J56" s="76">
        <v>1.8356769262255421E-2</v>
      </c>
      <c r="K56" s="34"/>
      <c r="L56" s="34"/>
      <c r="M56" s="34"/>
      <c r="N56" s="34"/>
      <c r="O56" s="34"/>
      <c r="P56" s="34"/>
      <c r="Q56" s="34"/>
    </row>
    <row r="57" spans="1:19" s="28" customFormat="1" ht="16.399999999999999" customHeight="1" x14ac:dyDescent="0.25">
      <c r="A57" s="27"/>
      <c r="D57" s="55">
        <f t="shared" si="4"/>
        <v>2013</v>
      </c>
      <c r="F57" s="77">
        <v>0.54918226017561211</v>
      </c>
      <c r="H57" s="78">
        <v>0.49482937788962161</v>
      </c>
      <c r="I57" s="78">
        <v>2.5203765024042774E-2</v>
      </c>
      <c r="J57" s="78">
        <v>2.9149117261947674E-2</v>
      </c>
      <c r="K57" s="34"/>
      <c r="L57" s="34"/>
      <c r="M57" s="34"/>
      <c r="N57" s="34"/>
      <c r="O57" s="34"/>
      <c r="P57" s="34"/>
      <c r="Q57" s="34"/>
    </row>
    <row r="58" spans="1:19" s="28" customFormat="1" ht="16.399999999999999" customHeight="1" x14ac:dyDescent="0.25">
      <c r="A58" s="27"/>
      <c r="D58" s="55">
        <f t="shared" si="4"/>
        <v>2014</v>
      </c>
      <c r="F58" s="75">
        <v>0.58496047593797451</v>
      </c>
      <c r="H58" s="76">
        <v>0.51867010126702429</v>
      </c>
      <c r="I58" s="76">
        <v>2.7846505147047985E-2</v>
      </c>
      <c r="J58" s="76">
        <v>3.8443869523902156E-2</v>
      </c>
      <c r="K58" s="34"/>
      <c r="L58" s="34"/>
      <c r="M58" s="34"/>
      <c r="N58" s="34"/>
      <c r="O58" s="34"/>
      <c r="P58" s="34"/>
      <c r="Q58" s="34"/>
    </row>
    <row r="59" spans="1:19" s="28" customFormat="1" ht="16.399999999999999" customHeight="1" x14ac:dyDescent="0.25">
      <c r="A59" s="27"/>
      <c r="D59" s="55">
        <f t="shared" si="4"/>
        <v>2015</v>
      </c>
      <c r="F59" s="77">
        <v>0.77720281477233444</v>
      </c>
      <c r="H59" s="78">
        <v>0.67974492834549871</v>
      </c>
      <c r="I59" s="78">
        <v>4.7909568711457247E-2</v>
      </c>
      <c r="J59" s="78">
        <v>4.954831771537848E-2</v>
      </c>
    </row>
    <row r="60" spans="1:19" s="28" customFormat="1" ht="16.399999999999999" customHeight="1" x14ac:dyDescent="0.25">
      <c r="A60" s="54"/>
      <c r="D60" s="55">
        <f t="shared" si="4"/>
        <v>2016</v>
      </c>
      <c r="F60" s="75">
        <v>0.84405863681945748</v>
      </c>
      <c r="H60" s="76">
        <v>0.69073909092175645</v>
      </c>
      <c r="I60" s="76">
        <v>8.536233300867184E-2</v>
      </c>
      <c r="J60" s="76">
        <v>6.7957212889029131E-2</v>
      </c>
    </row>
    <row r="61" spans="1:19" s="28" customFormat="1" ht="15.65" customHeight="1" x14ac:dyDescent="0.25">
      <c r="D61" s="55">
        <f t="shared" si="4"/>
        <v>2017</v>
      </c>
      <c r="F61" s="77">
        <v>1.1208947383612524</v>
      </c>
      <c r="H61" s="78">
        <v>0.93809075841611866</v>
      </c>
      <c r="I61" s="78">
        <v>0.10358830232230434</v>
      </c>
      <c r="J61" s="78">
        <v>7.9215677622829356E-2</v>
      </c>
    </row>
    <row r="62" spans="1:19" s="28" customFormat="1" ht="18.649999999999999" customHeight="1" x14ac:dyDescent="0.25">
      <c r="D62" s="27">
        <f>D61+1</f>
        <v>2018</v>
      </c>
      <c r="F62" s="75">
        <v>0.85125914997782104</v>
      </c>
      <c r="H62" s="76">
        <v>0.57526177013384139</v>
      </c>
      <c r="I62" s="76">
        <v>0.16611231810800894</v>
      </c>
      <c r="J62" s="76">
        <v>0.10988506173597057</v>
      </c>
    </row>
    <row r="63" spans="1:19" s="28" customFormat="1" ht="18.649999999999999" customHeight="1" x14ac:dyDescent="0.25">
      <c r="D63" s="27">
        <f>D62+1</f>
        <v>2019</v>
      </c>
      <c r="F63" s="77">
        <v>0.76967572796401862</v>
      </c>
      <c r="H63" s="78">
        <v>0.4461494577303925</v>
      </c>
      <c r="I63" s="78">
        <v>0.15355578779497042</v>
      </c>
      <c r="J63" s="78">
        <v>0.16997048243865565</v>
      </c>
    </row>
    <row r="64" spans="1:19" s="28" customFormat="1" ht="18.649999999999999" customHeight="1" x14ac:dyDescent="0.25">
      <c r="D64" s="27">
        <f t="shared" ref="D64:D65" si="5">D63+1</f>
        <v>2020</v>
      </c>
      <c r="F64" s="75">
        <v>0.59063824800675646</v>
      </c>
      <c r="H64" s="76">
        <v>0.27471219341832948</v>
      </c>
      <c r="I64" s="76">
        <v>0.1422577101212732</v>
      </c>
      <c r="J64" s="76">
        <v>0.17366834446715373</v>
      </c>
    </row>
    <row r="65" spans="1:10" s="28" customFormat="1" ht="18.649999999999999" customHeight="1" x14ac:dyDescent="0.25">
      <c r="D65" s="27">
        <f t="shared" si="5"/>
        <v>2021</v>
      </c>
      <c r="F65" s="77">
        <v>0.67820502083728307</v>
      </c>
      <c r="H65" s="78">
        <v>0.20509091654958048</v>
      </c>
      <c r="I65" s="78">
        <v>0.23843345662166485</v>
      </c>
      <c r="J65" s="78">
        <v>0.23468064766603777</v>
      </c>
    </row>
    <row r="66" spans="1:10" s="28" customFormat="1" ht="18.649999999999999" customHeight="1" x14ac:dyDescent="0.25">
      <c r="D66" s="27">
        <f>D65+1</f>
        <v>2022</v>
      </c>
      <c r="F66" s="79">
        <v>0.62391038287177114</v>
      </c>
      <c r="H66" s="80">
        <v>6.5312797841540662E-2</v>
      </c>
      <c r="I66" s="80">
        <v>0.14942180265359342</v>
      </c>
      <c r="J66" s="80">
        <v>0.40917578237663699</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29A66-42C3-4B02-85D2-EEDC8036D882}">
  <sheetPr codeName="WTemplate3">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19</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Property</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4431.5652727029847</v>
      </c>
      <c r="C12" s="28">
        <f>+IF(I51="",J51*F12, IF(J51="", I51*F12,(I51+J51)*F12))</f>
        <v>11.817509428923119</v>
      </c>
      <c r="D12" s="27">
        <v>2007</v>
      </c>
      <c r="F12" s="29">
        <v>4434.2074923021901</v>
      </c>
      <c r="H12" s="30">
        <v>0.16787067105997008</v>
      </c>
      <c r="I12" s="31">
        <v>0.48029469816215775</v>
      </c>
      <c r="J12" s="31">
        <v>0.51408931657378609</v>
      </c>
      <c r="K12" s="31">
        <v>0.51787874253033295</v>
      </c>
      <c r="L12" s="31">
        <v>0.51874083957159633</v>
      </c>
      <c r="M12" s="31">
        <v>0.51529035378703558</v>
      </c>
      <c r="N12" s="31">
        <v>0.51284602849728467</v>
      </c>
      <c r="O12" s="31">
        <v>0.51445724204289067</v>
      </c>
      <c r="P12" s="31">
        <v>0.51375805219172666</v>
      </c>
      <c r="Q12" s="31">
        <v>0.51319185522829491</v>
      </c>
      <c r="R12" s="31">
        <v>0.51241104588912023</v>
      </c>
      <c r="S12" s="32">
        <v>0.51126730343346527</v>
      </c>
      <c r="T12" s="32">
        <v>0.51112867421316666</v>
      </c>
      <c r="U12" s="32">
        <v>0.51010312318795925</v>
      </c>
      <c r="V12" s="32">
        <v>0.50962703220591798</v>
      </c>
      <c r="W12" s="33">
        <v>0.50982324893700759</v>
      </c>
      <c r="X12" s="34"/>
      <c r="Y12" s="34"/>
    </row>
    <row r="13" spans="1:42" s="28" customFormat="1" ht="16.399999999999999" customHeight="1" x14ac:dyDescent="0.25">
      <c r="A13" s="27"/>
      <c r="B13" s="28">
        <v>4440.9601674498526</v>
      </c>
      <c r="C13" s="28">
        <f t="shared" ref="C13:C26" si="1">+IF(I52="",J52*F13, IF(J52="", I52*F13,(I52+J52)*F13))</f>
        <v>19.565532942831016</v>
      </c>
      <c r="D13" s="27">
        <f>D12+1</f>
        <v>2008</v>
      </c>
      <c r="F13" s="35">
        <v>4433.4673755552922</v>
      </c>
      <c r="H13" s="36">
        <v>0.20264635396468422</v>
      </c>
      <c r="I13" s="34">
        <v>0.48771877042932565</v>
      </c>
      <c r="J13" s="34">
        <v>0.52680990550729256</v>
      </c>
      <c r="K13" s="34">
        <v>0.52669430721447863</v>
      </c>
      <c r="L13" s="34">
        <v>0.52398350708465358</v>
      </c>
      <c r="M13" s="34">
        <v>0.52076111139798698</v>
      </c>
      <c r="N13" s="34">
        <v>0.52177094775655908</v>
      </c>
      <c r="O13" s="34">
        <v>0.52263017162430103</v>
      </c>
      <c r="P13" s="34">
        <v>0.52273366961931589</v>
      </c>
      <c r="Q13" s="34">
        <v>0.51749064729289196</v>
      </c>
      <c r="R13" s="34">
        <v>0.51685220210141958</v>
      </c>
      <c r="S13" s="34">
        <v>0.51428419841129558</v>
      </c>
      <c r="T13" s="34">
        <v>0.51452404756240966</v>
      </c>
      <c r="U13" s="34">
        <v>0.51444105680133345</v>
      </c>
      <c r="V13" s="37">
        <v>0.51415755687294451</v>
      </c>
      <c r="W13" s="34"/>
      <c r="X13" s="34"/>
      <c r="Y13" s="34"/>
    </row>
    <row r="14" spans="1:42" s="28" customFormat="1" ht="16.399999999999999" customHeight="1" x14ac:dyDescent="0.25">
      <c r="A14" s="27"/>
      <c r="B14" s="28">
        <v>4620.5018564449429</v>
      </c>
      <c r="C14" s="28">
        <f t="shared" si="1"/>
        <v>17.384806292545296</v>
      </c>
      <c r="D14" s="27">
        <f>D13+1</f>
        <v>2009</v>
      </c>
      <c r="F14" s="38">
        <v>4631.0475081123241</v>
      </c>
      <c r="H14" s="39">
        <v>0.22892126284865427</v>
      </c>
      <c r="I14" s="40">
        <v>0.5997174598465066</v>
      </c>
      <c r="J14" s="40">
        <v>0.62855426803004499</v>
      </c>
      <c r="K14" s="40">
        <v>0.62281674606370829</v>
      </c>
      <c r="L14" s="40">
        <v>0.62686330992949124</v>
      </c>
      <c r="M14" s="40">
        <v>0.62866956631703397</v>
      </c>
      <c r="N14" s="40">
        <v>0.62544143329549273</v>
      </c>
      <c r="O14" s="40">
        <v>0.62670198690669232</v>
      </c>
      <c r="P14" s="40">
        <v>0.61912414932494775</v>
      </c>
      <c r="Q14" s="40">
        <v>0.61822197191067729</v>
      </c>
      <c r="R14" s="40">
        <v>0.6186817679091462</v>
      </c>
      <c r="S14" s="40">
        <v>0.61888714458626648</v>
      </c>
      <c r="T14" s="40">
        <v>0.617977469565544</v>
      </c>
      <c r="U14" s="41">
        <v>0.61695425052606578</v>
      </c>
      <c r="V14" s="34"/>
      <c r="W14" s="34"/>
      <c r="X14" s="34"/>
      <c r="Y14" s="34"/>
    </row>
    <row r="15" spans="1:42" s="28" customFormat="1" ht="16.399999999999999" customHeight="1" x14ac:dyDescent="0.25">
      <c r="A15" s="27"/>
      <c r="B15" s="28">
        <v>4502.361442080065</v>
      </c>
      <c r="C15" s="28">
        <f t="shared" si="1"/>
        <v>71.814331752325714</v>
      </c>
      <c r="D15" s="27">
        <f t="shared" ref="D15:D27" si="2">D14+1</f>
        <v>2010</v>
      </c>
      <c r="F15" s="35">
        <v>4498.788444377692</v>
      </c>
      <c r="H15" s="36">
        <v>0.21288974987579593</v>
      </c>
      <c r="I15" s="34">
        <v>0.90922488378150124</v>
      </c>
      <c r="J15" s="34">
        <v>0.9665909574738385</v>
      </c>
      <c r="K15" s="34">
        <v>0.98788246580875894</v>
      </c>
      <c r="L15" s="34">
        <v>1.0419902529080691</v>
      </c>
      <c r="M15" s="34">
        <v>1.073557897809011</v>
      </c>
      <c r="N15" s="34">
        <v>1.1106763289329078</v>
      </c>
      <c r="O15" s="34">
        <v>1.1124728086070721</v>
      </c>
      <c r="P15" s="34">
        <v>1.1130545456495269</v>
      </c>
      <c r="Q15" s="34">
        <v>1.111272684593106</v>
      </c>
      <c r="R15" s="34">
        <v>1.1123215403360147</v>
      </c>
      <c r="S15" s="34">
        <v>1.1089412577232867</v>
      </c>
      <c r="T15" s="37">
        <v>1.110410266127861</v>
      </c>
      <c r="U15" s="34"/>
      <c r="V15" s="34"/>
      <c r="W15" s="34"/>
      <c r="X15" s="34"/>
      <c r="Y15" s="34"/>
    </row>
    <row r="16" spans="1:42" s="28" customFormat="1" ht="16.399999999999999" customHeight="1" x14ac:dyDescent="0.25">
      <c r="A16" s="27"/>
      <c r="B16" s="28">
        <v>5626.9447474528388</v>
      </c>
      <c r="C16" s="28">
        <f t="shared" si="1"/>
        <v>46.050111029816563</v>
      </c>
      <c r="D16" s="27">
        <f t="shared" si="2"/>
        <v>2011</v>
      </c>
      <c r="F16" s="38">
        <v>5538.7487973755733</v>
      </c>
      <c r="H16" s="39">
        <v>0.43166705248582415</v>
      </c>
      <c r="I16" s="40">
        <v>0.78017125472071824</v>
      </c>
      <c r="J16" s="40">
        <v>0.8393212142340335</v>
      </c>
      <c r="K16" s="40">
        <v>0.87710764039085498</v>
      </c>
      <c r="L16" s="40">
        <v>0.90197651070651008</v>
      </c>
      <c r="M16" s="40">
        <v>0.903364416644586</v>
      </c>
      <c r="N16" s="40">
        <v>0.9060722309504905</v>
      </c>
      <c r="O16" s="40">
        <v>0.90816988202674231</v>
      </c>
      <c r="P16" s="40">
        <v>0.91475631323247808</v>
      </c>
      <c r="Q16" s="40">
        <v>0.922485583418724</v>
      </c>
      <c r="R16" s="40">
        <v>0.92302759225100617</v>
      </c>
      <c r="S16" s="42">
        <v>0.92354023405197783</v>
      </c>
      <c r="T16" s="34"/>
      <c r="U16" s="34"/>
      <c r="V16" s="34"/>
      <c r="W16" s="34"/>
      <c r="X16" s="34"/>
      <c r="Y16" s="34"/>
    </row>
    <row r="17" spans="1:25" s="28" customFormat="1" ht="16.399999999999999" customHeight="1" x14ac:dyDescent="0.25">
      <c r="A17" s="27"/>
      <c r="B17" s="28">
        <v>7264.165690439484</v>
      </c>
      <c r="C17" s="28">
        <f t="shared" si="1"/>
        <v>100.03191363394043</v>
      </c>
      <c r="D17" s="27">
        <f t="shared" si="2"/>
        <v>2012</v>
      </c>
      <c r="F17" s="35">
        <v>7220.3499039120034</v>
      </c>
      <c r="H17" s="36">
        <v>0.1394224434424183</v>
      </c>
      <c r="I17" s="34">
        <v>0.44664635331453839</v>
      </c>
      <c r="J17" s="34">
        <v>0.50807790399385688</v>
      </c>
      <c r="K17" s="34">
        <v>0.51507977547161399</v>
      </c>
      <c r="L17" s="34">
        <v>0.5136480932903188</v>
      </c>
      <c r="M17" s="34">
        <v>0.51659533499716592</v>
      </c>
      <c r="N17" s="34">
        <v>0.51480700287179493</v>
      </c>
      <c r="O17" s="34">
        <v>0.52101865474151665</v>
      </c>
      <c r="P17" s="34">
        <v>0.52246612040302554</v>
      </c>
      <c r="Q17" s="34">
        <v>0.52196696477832494</v>
      </c>
      <c r="R17" s="37">
        <v>0.52179602400498892</v>
      </c>
      <c r="S17" s="34" t="s">
        <v>16</v>
      </c>
      <c r="T17" s="34"/>
      <c r="U17" s="34"/>
      <c r="V17" s="34"/>
      <c r="W17" s="34"/>
      <c r="X17" s="34"/>
      <c r="Y17" s="34"/>
    </row>
    <row r="18" spans="1:25" s="28" customFormat="1" ht="16.399999999999999" customHeight="1" x14ac:dyDescent="0.25">
      <c r="A18" s="27"/>
      <c r="B18" s="28">
        <v>6879.6017975149134</v>
      </c>
      <c r="C18" s="28">
        <f t="shared" si="1"/>
        <v>35.937691491223596</v>
      </c>
      <c r="D18" s="27">
        <f t="shared" si="2"/>
        <v>2013</v>
      </c>
      <c r="F18" s="38">
        <v>6820.0995177225923</v>
      </c>
      <c r="H18" s="39">
        <v>0.14365480348135423</v>
      </c>
      <c r="I18" s="40">
        <v>0.42503398103246132</v>
      </c>
      <c r="J18" s="40">
        <v>0.46754328816919227</v>
      </c>
      <c r="K18" s="40">
        <v>0.46856229315238657</v>
      </c>
      <c r="L18" s="40">
        <v>0.46757925931349514</v>
      </c>
      <c r="M18" s="40">
        <v>0.46687084493243713</v>
      </c>
      <c r="N18" s="40">
        <v>0.46946355121261596</v>
      </c>
      <c r="O18" s="40">
        <v>0.47103869963882555</v>
      </c>
      <c r="P18" s="40">
        <v>0.47376360983351179</v>
      </c>
      <c r="Q18" s="42">
        <v>0.47373721801939539</v>
      </c>
      <c r="R18" s="34" t="s">
        <v>16</v>
      </c>
      <c r="S18" s="34" t="s">
        <v>16</v>
      </c>
      <c r="T18" s="34"/>
      <c r="U18" s="34"/>
      <c r="V18" s="34"/>
      <c r="W18" s="34"/>
      <c r="X18" s="34"/>
      <c r="Y18" s="34"/>
    </row>
    <row r="19" spans="1:25" s="28" customFormat="1" ht="16.399999999999999" customHeight="1" x14ac:dyDescent="0.25">
      <c r="A19" s="27"/>
      <c r="B19" s="28">
        <v>6426.2717123290404</v>
      </c>
      <c r="C19" s="28">
        <f t="shared" si="1"/>
        <v>71.480445895404429</v>
      </c>
      <c r="D19" s="27">
        <f t="shared" si="2"/>
        <v>2014</v>
      </c>
      <c r="F19" s="35">
        <v>6370.0944865285574</v>
      </c>
      <c r="H19" s="36">
        <v>0.10805740611866124</v>
      </c>
      <c r="I19" s="34">
        <v>0.36936484433120209</v>
      </c>
      <c r="J19" s="34">
        <v>0.4171910206181364</v>
      </c>
      <c r="K19" s="34">
        <v>0.41984517951142392</v>
      </c>
      <c r="L19" s="34">
        <v>0.42107341005423249</v>
      </c>
      <c r="M19" s="34">
        <v>0.42063656440006703</v>
      </c>
      <c r="N19" s="34">
        <v>0.42420286480238839</v>
      </c>
      <c r="O19" s="34">
        <v>0.42814818429176754</v>
      </c>
      <c r="P19" s="37">
        <v>0.42993897632820172</v>
      </c>
      <c r="Q19" s="34" t="s">
        <v>16</v>
      </c>
      <c r="R19" s="34" t="s">
        <v>16</v>
      </c>
      <c r="S19" s="34" t="s">
        <v>16</v>
      </c>
      <c r="T19" s="34"/>
      <c r="U19" s="34"/>
      <c r="V19" s="34"/>
      <c r="W19" s="34"/>
      <c r="X19" s="34"/>
      <c r="Y19" s="34"/>
    </row>
    <row r="20" spans="1:25" s="28" customFormat="1" ht="16.399999999999999" customHeight="1" x14ac:dyDescent="0.25">
      <c r="A20" s="27"/>
      <c r="B20" s="28">
        <v>6773.3926583569546</v>
      </c>
      <c r="C20" s="28">
        <f t="shared" si="1"/>
        <v>62.866676121988021</v>
      </c>
      <c r="D20" s="27">
        <f t="shared" si="2"/>
        <v>2015</v>
      </c>
      <c r="F20" s="38">
        <v>6699.2057056597805</v>
      </c>
      <c r="H20" s="39">
        <v>0.11184424403931779</v>
      </c>
      <c r="I20" s="40">
        <v>0.38999118175597314</v>
      </c>
      <c r="J20" s="40">
        <v>0.49029847377979507</v>
      </c>
      <c r="K20" s="40">
        <v>0.50251556663915964</v>
      </c>
      <c r="L20" s="40">
        <v>0.52068979079228106</v>
      </c>
      <c r="M20" s="40">
        <v>0.53316527462669761</v>
      </c>
      <c r="N20" s="40">
        <v>0.54070426971103114</v>
      </c>
      <c r="O20" s="42">
        <v>0.54148203193657574</v>
      </c>
      <c r="P20" s="34" t="s">
        <v>16</v>
      </c>
      <c r="Q20" s="34" t="s">
        <v>16</v>
      </c>
      <c r="R20" s="34" t="s">
        <v>16</v>
      </c>
      <c r="S20" s="34" t="s">
        <v>16</v>
      </c>
      <c r="T20" s="34"/>
      <c r="U20" s="34"/>
      <c r="V20" s="34"/>
      <c r="W20" s="34"/>
      <c r="X20" s="34"/>
      <c r="Y20" s="34"/>
    </row>
    <row r="21" spans="1:25" s="28" customFormat="1" ht="16.399999999999999" customHeight="1" x14ac:dyDescent="0.25">
      <c r="A21" s="27"/>
      <c r="B21" s="28">
        <v>6699.5859891077544</v>
      </c>
      <c r="C21" s="28">
        <f t="shared" si="1"/>
        <v>246.03795778953904</v>
      </c>
      <c r="D21" s="27">
        <f t="shared" si="2"/>
        <v>2016</v>
      </c>
      <c r="F21" s="35">
        <v>6696.5064103711911</v>
      </c>
      <c r="H21" s="36">
        <v>0.17301220625893107</v>
      </c>
      <c r="I21" s="34">
        <v>0.5408117687858407</v>
      </c>
      <c r="J21" s="34">
        <v>0.6394242369211004</v>
      </c>
      <c r="K21" s="34">
        <v>0.65798661633285149</v>
      </c>
      <c r="L21" s="34">
        <v>0.66551316283203821</v>
      </c>
      <c r="M21" s="34">
        <v>0.67131543523987314</v>
      </c>
      <c r="N21" s="43">
        <v>0.67363908781280857</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6677.5255318350628</v>
      </c>
      <c r="C22" s="28">
        <f t="shared" si="1"/>
        <v>372.36553735386411</v>
      </c>
      <c r="D22" s="27">
        <f t="shared" si="2"/>
        <v>2017</v>
      </c>
      <c r="F22" s="38">
        <v>6677.988710619321</v>
      </c>
      <c r="H22" s="39">
        <v>0.35857402699328322</v>
      </c>
      <c r="I22" s="40">
        <v>0.97109929063511258</v>
      </c>
      <c r="J22" s="40">
        <v>1.1098813076947414</v>
      </c>
      <c r="K22" s="40">
        <v>1.1202404603898612</v>
      </c>
      <c r="L22" s="40">
        <v>1.126174537839151</v>
      </c>
      <c r="M22" s="42">
        <v>1.1211329436978201</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6842.1873246120367</v>
      </c>
      <c r="C23" s="28">
        <f t="shared" si="1"/>
        <v>472.16153188422317</v>
      </c>
      <c r="D23" s="27">
        <f t="shared" si="2"/>
        <v>2018</v>
      </c>
      <c r="F23" s="46">
        <v>6838.2198815162565</v>
      </c>
      <c r="H23" s="36">
        <v>0.24694605211818019</v>
      </c>
      <c r="I23" s="34">
        <v>0.88234528013835367</v>
      </c>
      <c r="J23" s="34">
        <v>0.97205610833075162</v>
      </c>
      <c r="K23" s="34">
        <v>0.98724273055500522</v>
      </c>
      <c r="L23" s="37">
        <v>0.98838529321880686</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8377.2314938214986</v>
      </c>
      <c r="C24" s="28">
        <f t="shared" si="1"/>
        <v>1357.7570773787545</v>
      </c>
      <c r="D24" s="27">
        <f t="shared" si="2"/>
        <v>2019</v>
      </c>
      <c r="F24" s="38">
        <v>8364.291875269555</v>
      </c>
      <c r="H24" s="40">
        <v>0.32555457264868093</v>
      </c>
      <c r="I24" s="40">
        <v>0.79138639228844609</v>
      </c>
      <c r="J24" s="40">
        <v>0.92506162814986936</v>
      </c>
      <c r="K24" s="42">
        <v>0.94870228687786518</v>
      </c>
      <c r="L24" s="34"/>
      <c r="M24" s="34"/>
      <c r="N24" s="34"/>
      <c r="O24" s="34"/>
      <c r="P24" s="34"/>
      <c r="Q24" s="34"/>
      <c r="R24" s="34"/>
      <c r="S24" s="34"/>
      <c r="U24" s="44"/>
      <c r="V24" s="44"/>
      <c r="W24" s="44"/>
      <c r="X24" s="44"/>
      <c r="Y24" s="44"/>
    </row>
    <row r="25" spans="1:25" s="28" customFormat="1" ht="16.399999999999999" customHeight="1" x14ac:dyDescent="0.25">
      <c r="A25" s="27"/>
      <c r="B25" s="28">
        <v>8841.5639519747274</v>
      </c>
      <c r="C25" s="28">
        <f t="shared" si="1"/>
        <v>2385.9850168260123</v>
      </c>
      <c r="D25" s="27">
        <f t="shared" si="2"/>
        <v>2020</v>
      </c>
      <c r="F25" s="35">
        <v>8798.9741471853031</v>
      </c>
      <c r="H25" s="36">
        <v>0.16549685388560254</v>
      </c>
      <c r="I25" s="34">
        <v>0.5061655425799757</v>
      </c>
      <c r="J25" s="37">
        <v>0.61765913868782518</v>
      </c>
      <c r="K25" s="34"/>
      <c r="L25" s="34"/>
      <c r="M25" s="34"/>
      <c r="N25" s="34"/>
      <c r="O25" s="34"/>
      <c r="P25" s="34"/>
      <c r="Q25" s="34"/>
      <c r="R25" s="34"/>
      <c r="S25" s="34"/>
      <c r="U25" s="44"/>
      <c r="V25" s="44"/>
      <c r="W25" s="44"/>
      <c r="X25" s="44"/>
      <c r="Y25" s="44"/>
    </row>
    <row r="26" spans="1:25" s="28" customFormat="1" ht="16.399999999999999" customHeight="1" x14ac:dyDescent="0.25">
      <c r="A26" s="27"/>
      <c r="B26" s="28">
        <v>9581.4161032982938</v>
      </c>
      <c r="C26" s="28">
        <f t="shared" si="1"/>
        <v>4242.2543516396026</v>
      </c>
      <c r="D26" s="27">
        <f t="shared" si="2"/>
        <v>2021</v>
      </c>
      <c r="F26" s="38">
        <v>8978.0091997462368</v>
      </c>
      <c r="H26" s="47">
        <v>0.22651904321211427</v>
      </c>
      <c r="I26" s="42">
        <v>0.58809628658348012</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9153.3036936584194</v>
      </c>
      <c r="C27" s="28">
        <f>+IF(I66="",J66*F27, IF(J66="", I66*F27,(I66+J66)*F27))</f>
        <v>4817.6740373618395</v>
      </c>
      <c r="D27" s="27">
        <f t="shared" si="2"/>
        <v>2022</v>
      </c>
      <c r="F27" s="48">
        <v>6610.0660743658691</v>
      </c>
      <c r="H27" s="49">
        <v>0.27470683833163484</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4434.2074923021901</v>
      </c>
      <c r="G31" s="17"/>
      <c r="H31" s="30">
        <v>3.6267873667510032E-2</v>
      </c>
      <c r="I31" s="31">
        <v>0.29755889029143096</v>
      </c>
      <c r="J31" s="31">
        <v>0.41028843427499584</v>
      </c>
      <c r="K31" s="31">
        <v>0.44700121649666524</v>
      </c>
      <c r="L31" s="31">
        <v>0.46871304353861465</v>
      </c>
      <c r="M31" s="31">
        <v>0.49598503052496379</v>
      </c>
      <c r="N31" s="31">
        <v>0.50304484764808133</v>
      </c>
      <c r="O31" s="31">
        <v>0.50569784938804008</v>
      </c>
      <c r="P31" s="31">
        <v>0.50615793978503543</v>
      </c>
      <c r="Q31" s="31">
        <v>0.50687168576578245</v>
      </c>
      <c r="R31" s="31">
        <v>0.50699701384038787</v>
      </c>
      <c r="S31" s="31">
        <v>0.50674663004291876</v>
      </c>
      <c r="T31" s="31">
        <v>0.5072504251873412</v>
      </c>
      <c r="U31" s="31">
        <v>0.50726536519844667</v>
      </c>
      <c r="V31" s="59">
        <v>0.50717451995009244</v>
      </c>
      <c r="W31" s="60">
        <v>0.50720244485971577</v>
      </c>
    </row>
    <row r="32" spans="1:25" s="54" customFormat="1" ht="19.399999999999999" customHeight="1" x14ac:dyDescent="0.25">
      <c r="D32" s="27">
        <f>D31+1</f>
        <v>2008</v>
      </c>
      <c r="E32" s="57"/>
      <c r="F32" s="61">
        <v>4433.4673755552922</v>
      </c>
      <c r="G32" s="17"/>
      <c r="H32" s="36">
        <v>2.6747599492924951E-2</v>
      </c>
      <c r="I32" s="34">
        <v>0.32872536436259814</v>
      </c>
      <c r="J32" s="34">
        <v>0.43441813064273826</v>
      </c>
      <c r="K32" s="34">
        <v>0.47862994517293217</v>
      </c>
      <c r="L32" s="34">
        <v>0.49922880307622419</v>
      </c>
      <c r="M32" s="34">
        <v>0.50694590033321452</v>
      </c>
      <c r="N32" s="34">
        <v>0.51062483914387713</v>
      </c>
      <c r="O32" s="34">
        <v>0.51292544059115464</v>
      </c>
      <c r="P32" s="34">
        <v>0.51335414128653101</v>
      </c>
      <c r="Q32" s="34">
        <v>0.51131962117156771</v>
      </c>
      <c r="R32" s="34">
        <v>0.51080461530459986</v>
      </c>
      <c r="S32" s="34">
        <v>0.50927235420725092</v>
      </c>
      <c r="T32" s="34">
        <v>0.51000846979727488</v>
      </c>
      <c r="U32" s="34">
        <v>0.50998818019343062</v>
      </c>
      <c r="V32" s="37">
        <v>0.50982008629381659</v>
      </c>
    </row>
    <row r="33" spans="1:21" s="54" customFormat="1" ht="16.399999999999999" customHeight="1" x14ac:dyDescent="0.25">
      <c r="D33" s="27">
        <f>D32+1</f>
        <v>2009</v>
      </c>
      <c r="F33" s="62">
        <v>4631.0475081123241</v>
      </c>
      <c r="G33" s="17"/>
      <c r="H33" s="39">
        <v>8.0446716081818664E-2</v>
      </c>
      <c r="I33" s="40">
        <v>0.37010113679426382</v>
      </c>
      <c r="J33" s="40">
        <v>0.53140742267734764</v>
      </c>
      <c r="K33" s="40">
        <v>0.58204703282893799</v>
      </c>
      <c r="L33" s="40">
        <v>0.60001192181353036</v>
      </c>
      <c r="M33" s="40">
        <v>0.61126863947285603</v>
      </c>
      <c r="N33" s="40">
        <v>0.61539132591714141</v>
      </c>
      <c r="O33" s="40">
        <v>0.61816613404205611</v>
      </c>
      <c r="P33" s="40">
        <v>0.61101910989429209</v>
      </c>
      <c r="Q33" s="40">
        <v>0.6129753105330682</v>
      </c>
      <c r="R33" s="40">
        <v>0.61299906402779591</v>
      </c>
      <c r="S33" s="40">
        <v>0.6130982238915671</v>
      </c>
      <c r="T33" s="40">
        <v>0.61324127179045484</v>
      </c>
      <c r="U33" s="41">
        <v>0.61326603936179436</v>
      </c>
    </row>
    <row r="34" spans="1:21" s="54" customFormat="1" ht="16.399999999999999" customHeight="1" x14ac:dyDescent="0.25">
      <c r="D34" s="27">
        <f t="shared" ref="D34:D46" si="3">D33+1</f>
        <v>2010</v>
      </c>
      <c r="F34" s="61">
        <v>4498.788444377692</v>
      </c>
      <c r="G34" s="17"/>
      <c r="H34" s="36">
        <v>4.4298573751716294E-2</v>
      </c>
      <c r="I34" s="34">
        <v>0.38987902880745534</v>
      </c>
      <c r="J34" s="34">
        <v>0.63434794758284307</v>
      </c>
      <c r="K34" s="34">
        <v>0.76643764669115988</v>
      </c>
      <c r="L34" s="34">
        <v>0.88355141917052893</v>
      </c>
      <c r="M34" s="34">
        <v>0.95892650686433079</v>
      </c>
      <c r="N34" s="34">
        <v>1.0392218780737208</v>
      </c>
      <c r="O34" s="34">
        <v>1.0777289629044144</v>
      </c>
      <c r="P34" s="34">
        <v>1.0886810220417609</v>
      </c>
      <c r="Q34" s="34">
        <v>1.0959562671511216</v>
      </c>
      <c r="R34" s="34">
        <v>1.1033986563898708</v>
      </c>
      <c r="S34" s="34">
        <v>1.1014865933520281</v>
      </c>
      <c r="T34" s="63">
        <v>1.1030117349222348</v>
      </c>
    </row>
    <row r="35" spans="1:21" s="54" customFormat="1" ht="16.399999999999999" customHeight="1" x14ac:dyDescent="0.25">
      <c r="A35" s="27"/>
      <c r="D35" s="27">
        <f t="shared" si="3"/>
        <v>2011</v>
      </c>
      <c r="F35" s="62">
        <v>5538.7487973755733</v>
      </c>
      <c r="G35" s="17"/>
      <c r="H35" s="39">
        <v>8.0843129140152542E-2</v>
      </c>
      <c r="I35" s="40">
        <v>0.39448714091672654</v>
      </c>
      <c r="J35" s="40">
        <v>0.60990284789786986</v>
      </c>
      <c r="K35" s="40">
        <v>0.74133068624795184</v>
      </c>
      <c r="L35" s="40">
        <v>0.83859140188348691</v>
      </c>
      <c r="M35" s="40">
        <v>0.86370131384841975</v>
      </c>
      <c r="N35" s="40">
        <v>0.8901170793378137</v>
      </c>
      <c r="O35" s="40">
        <v>0.89535887870700137</v>
      </c>
      <c r="P35" s="40">
        <v>0.90475921170781759</v>
      </c>
      <c r="Q35" s="40">
        <v>0.9149767544094406</v>
      </c>
      <c r="R35" s="40">
        <v>0.91669719368171643</v>
      </c>
      <c r="S35" s="40">
        <v>0.91752282079650649</v>
      </c>
    </row>
    <row r="36" spans="1:21" s="54" customFormat="1" ht="16.399999999999999" customHeight="1" x14ac:dyDescent="0.25">
      <c r="A36" s="27"/>
      <c r="D36" s="27">
        <f t="shared" si="3"/>
        <v>2012</v>
      </c>
      <c r="F36" s="61">
        <v>7220.3499039120034</v>
      </c>
      <c r="G36" s="17"/>
      <c r="H36" s="36">
        <v>5.2257227410879313E-2</v>
      </c>
      <c r="I36" s="34">
        <v>0.29881132859558296</v>
      </c>
      <c r="J36" s="34">
        <v>0.42530661480517901</v>
      </c>
      <c r="K36" s="34">
        <v>0.47121515462062846</v>
      </c>
      <c r="L36" s="34">
        <v>0.48624957476796465</v>
      </c>
      <c r="M36" s="34">
        <v>0.49332995179721839</v>
      </c>
      <c r="N36" s="34">
        <v>0.49603267186358091</v>
      </c>
      <c r="O36" s="34">
        <v>0.49990050352009047</v>
      </c>
      <c r="P36" s="34">
        <v>0.5037985795277895</v>
      </c>
      <c r="Q36" s="34">
        <v>0.50772096362106323</v>
      </c>
      <c r="R36" s="37">
        <v>0.5086349348252408</v>
      </c>
      <c r="S36" s="34" t="s">
        <v>16</v>
      </c>
    </row>
    <row r="37" spans="1:21" s="54" customFormat="1" ht="16.399999999999999" customHeight="1" x14ac:dyDescent="0.25">
      <c r="A37" s="27"/>
      <c r="D37" s="27">
        <f t="shared" si="3"/>
        <v>2013</v>
      </c>
      <c r="F37" s="62">
        <v>6820.0995177225923</v>
      </c>
      <c r="G37" s="17"/>
      <c r="H37" s="39">
        <v>3.9355397264334499E-2</v>
      </c>
      <c r="I37" s="40">
        <v>0.24596757683427561</v>
      </c>
      <c r="J37" s="40">
        <v>0.38042767901993169</v>
      </c>
      <c r="K37" s="40">
        <v>0.4281796192671441</v>
      </c>
      <c r="L37" s="40">
        <v>0.44667868261784033</v>
      </c>
      <c r="M37" s="40">
        <v>0.45423817571833136</v>
      </c>
      <c r="N37" s="40">
        <v>0.46050018724980096</v>
      </c>
      <c r="O37" s="40">
        <v>0.46574984173546541</v>
      </c>
      <c r="P37" s="40">
        <v>0.46783094080093912</v>
      </c>
      <c r="Q37" s="42">
        <v>0.46879785145686825</v>
      </c>
      <c r="R37" s="34" t="s">
        <v>16</v>
      </c>
      <c r="S37" s="34" t="s">
        <v>16</v>
      </c>
    </row>
    <row r="38" spans="1:21" s="54" customFormat="1" ht="16.399999999999999" customHeight="1" x14ac:dyDescent="0.25">
      <c r="A38" s="27"/>
      <c r="D38" s="27">
        <f t="shared" si="3"/>
        <v>2014</v>
      </c>
      <c r="F38" s="61">
        <v>6370.0944865285574</v>
      </c>
      <c r="G38" s="17"/>
      <c r="H38" s="36">
        <v>3.1931163759659507E-2</v>
      </c>
      <c r="I38" s="34">
        <v>0.2345422023444298</v>
      </c>
      <c r="J38" s="34">
        <v>0.3430297894815828</v>
      </c>
      <c r="K38" s="34">
        <v>0.38639511823572181</v>
      </c>
      <c r="L38" s="34">
        <v>0.39717728452665946</v>
      </c>
      <c r="M38" s="34">
        <v>0.40455268137454448</v>
      </c>
      <c r="N38" s="34">
        <v>0.41226500242320363</v>
      </c>
      <c r="O38" s="34">
        <v>0.41587436477749212</v>
      </c>
      <c r="P38" s="37">
        <v>0.4191326255099585</v>
      </c>
      <c r="Q38" s="34" t="s">
        <v>16</v>
      </c>
      <c r="R38" s="34" t="s">
        <v>16</v>
      </c>
      <c r="S38" s="34" t="s">
        <v>16</v>
      </c>
    </row>
    <row r="39" spans="1:21" s="54" customFormat="1" ht="16.399999999999999" customHeight="1" x14ac:dyDescent="0.25">
      <c r="A39" s="27"/>
      <c r="D39" s="27">
        <f t="shared" si="3"/>
        <v>2015</v>
      </c>
      <c r="F39" s="62">
        <v>6699.2057056597805</v>
      </c>
      <c r="G39" s="17"/>
      <c r="H39" s="39">
        <v>2.6214186291818209E-2</v>
      </c>
      <c r="I39" s="40">
        <v>0.22965464983563191</v>
      </c>
      <c r="J39" s="40">
        <v>0.39512197294316143</v>
      </c>
      <c r="K39" s="40">
        <v>0.45721265102402314</v>
      </c>
      <c r="L39" s="40">
        <v>0.49280598955920529</v>
      </c>
      <c r="M39" s="40">
        <v>0.51452027065284456</v>
      </c>
      <c r="N39" s="40">
        <v>0.52936630975126864</v>
      </c>
      <c r="O39" s="42">
        <v>0.53263533110344585</v>
      </c>
      <c r="P39" s="34" t="s">
        <v>16</v>
      </c>
      <c r="Q39" s="34" t="s">
        <v>16</v>
      </c>
      <c r="R39" s="34" t="s">
        <v>16</v>
      </c>
      <c r="S39" s="34" t="s">
        <v>16</v>
      </c>
    </row>
    <row r="40" spans="1:21" s="54" customFormat="1" ht="16.399999999999999" customHeight="1" x14ac:dyDescent="0.25">
      <c r="A40" s="27"/>
      <c r="D40" s="27">
        <f t="shared" si="3"/>
        <v>2016</v>
      </c>
      <c r="F40" s="61">
        <v>6696.5064103711911</v>
      </c>
      <c r="G40" s="17"/>
      <c r="H40" s="36">
        <v>4.4015133692546372E-2</v>
      </c>
      <c r="I40" s="34">
        <v>0.29721486182903284</v>
      </c>
      <c r="J40" s="34">
        <v>0.496517146761003</v>
      </c>
      <c r="K40" s="64">
        <v>0.58247166264659489</v>
      </c>
      <c r="L40" s="34">
        <v>0.61928221129310923</v>
      </c>
      <c r="M40" s="34">
        <v>0.63227504559290038</v>
      </c>
      <c r="N40" s="37">
        <v>0.64093749964274371</v>
      </c>
      <c r="O40" s="34" t="s">
        <v>16</v>
      </c>
      <c r="P40" s="34" t="s">
        <v>16</v>
      </c>
      <c r="Q40" s="34" t="s">
        <v>16</v>
      </c>
      <c r="R40" s="34" t="s">
        <v>16</v>
      </c>
      <c r="S40" s="34" t="s">
        <v>16</v>
      </c>
    </row>
    <row r="41" spans="1:21" s="54" customFormat="1" ht="15.65" customHeight="1" x14ac:dyDescent="0.25">
      <c r="A41" s="27"/>
      <c r="D41" s="27">
        <f t="shared" si="3"/>
        <v>2017</v>
      </c>
      <c r="F41" s="62">
        <v>6677.988710619321</v>
      </c>
      <c r="G41" s="17"/>
      <c r="H41" s="39">
        <v>0.1008607409695753</v>
      </c>
      <c r="I41" s="40">
        <v>0.58144707299870901</v>
      </c>
      <c r="J41" s="40">
        <v>0.89658944563896403</v>
      </c>
      <c r="K41" s="40">
        <v>0.99376733889173019</v>
      </c>
      <c r="L41" s="40">
        <v>1.0431094441637165</v>
      </c>
      <c r="M41" s="42">
        <v>1.0730764451323123</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6838.2198815162565</v>
      </c>
      <c r="G42" s="17"/>
      <c r="H42" s="66">
        <v>3.6357365083405029E-2</v>
      </c>
      <c r="I42" s="34">
        <v>0.60498666581792326</v>
      </c>
      <c r="J42" s="34">
        <v>0.82403509627985816</v>
      </c>
      <c r="K42" s="34">
        <v>0.88833174594505515</v>
      </c>
      <c r="L42" s="37">
        <v>0.92054092945349608</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8364.291875269555</v>
      </c>
      <c r="G43" s="17"/>
      <c r="H43" s="40">
        <v>5.6761025246831492E-2</v>
      </c>
      <c r="I43" s="40">
        <v>0.54183344669551881</v>
      </c>
      <c r="J43" s="40">
        <v>0.74983598190936529</v>
      </c>
      <c r="K43" s="40">
        <v>0.8303799555217859</v>
      </c>
      <c r="L43" s="34"/>
      <c r="M43" s="34"/>
      <c r="N43" s="34"/>
      <c r="O43" s="34"/>
      <c r="P43" s="34"/>
      <c r="Q43" s="34"/>
      <c r="R43" s="34"/>
      <c r="S43" s="34"/>
    </row>
    <row r="44" spans="1:21" s="54" customFormat="1" ht="18.649999999999999" customHeight="1" x14ac:dyDescent="0.25">
      <c r="A44" s="27"/>
      <c r="D44" s="27">
        <f t="shared" si="3"/>
        <v>2020</v>
      </c>
      <c r="E44" s="65"/>
      <c r="F44" s="61">
        <v>8798.9741471853031</v>
      </c>
      <c r="G44" s="17"/>
      <c r="H44" s="67">
        <v>4.9159877091704537E-2</v>
      </c>
      <c r="I44" s="34">
        <v>0.28212868118356244</v>
      </c>
      <c r="J44" s="37">
        <v>0.46619929145550981</v>
      </c>
      <c r="K44" s="34"/>
      <c r="L44" s="34"/>
      <c r="M44" s="34"/>
      <c r="N44" s="34"/>
      <c r="O44" s="34"/>
      <c r="P44" s="34"/>
      <c r="Q44" s="34"/>
      <c r="R44" s="34"/>
      <c r="S44" s="34"/>
    </row>
    <row r="45" spans="1:21" s="54" customFormat="1" ht="18.649999999999999" customHeight="1" x14ac:dyDescent="0.25">
      <c r="A45" s="27"/>
      <c r="D45" s="27">
        <f t="shared" si="3"/>
        <v>2021</v>
      </c>
      <c r="E45" s="65"/>
      <c r="F45" s="62">
        <v>8978.0091997462368</v>
      </c>
      <c r="G45" s="17"/>
      <c r="H45" s="47">
        <v>4.9195491389330812E-2</v>
      </c>
      <c r="I45" s="42">
        <v>0.32254899335109144</v>
      </c>
      <c r="J45" s="34"/>
      <c r="K45" s="34"/>
      <c r="L45" s="34"/>
      <c r="M45" s="34"/>
      <c r="N45" s="34"/>
      <c r="O45" s="34"/>
      <c r="P45" s="34"/>
      <c r="Q45" s="34"/>
      <c r="R45" s="34"/>
      <c r="S45" s="34"/>
    </row>
    <row r="46" spans="1:21" s="54" customFormat="1" ht="18.649999999999999" customHeight="1" x14ac:dyDescent="0.25">
      <c r="A46" s="27"/>
      <c r="D46" s="27">
        <f t="shared" si="3"/>
        <v>2022</v>
      </c>
      <c r="E46" s="65"/>
      <c r="F46" s="68">
        <v>6610.0660743658691</v>
      </c>
      <c r="G46" s="17"/>
      <c r="H46" s="69">
        <v>7.4063070534035699E-2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0.50986752299361926</v>
      </c>
      <c r="H51" s="74">
        <v>0.50720244485971633</v>
      </c>
      <c r="I51" s="74">
        <v>2.6208040772915954E-3</v>
      </c>
      <c r="J51" s="74">
        <v>4.4274056611336058E-5</v>
      </c>
      <c r="K51" s="34"/>
      <c r="L51" s="34"/>
      <c r="M51" s="34"/>
      <c r="N51" s="34"/>
      <c r="O51" s="34"/>
      <c r="P51" s="34"/>
      <c r="Q51" s="34"/>
    </row>
    <row r="52" spans="1:19" s="28" customFormat="1" ht="16.399999999999999" customHeight="1" x14ac:dyDescent="0.25">
      <c r="A52" s="27"/>
      <c r="D52" s="55">
        <f>D51+1</f>
        <v>2008</v>
      </c>
      <c r="F52" s="75">
        <v>0.51423323096940565</v>
      </c>
      <c r="H52" s="76">
        <v>0.50982008629381625</v>
      </c>
      <c r="I52" s="76">
        <v>4.3374705791278233E-3</v>
      </c>
      <c r="J52" s="76">
        <v>7.5674096461546725E-5</v>
      </c>
      <c r="K52" s="34"/>
      <c r="L52" s="34"/>
      <c r="M52" s="34"/>
      <c r="N52" s="34"/>
      <c r="O52" s="34"/>
      <c r="P52" s="34"/>
      <c r="Q52" s="34"/>
    </row>
    <row r="53" spans="1:19" s="28" customFormat="1" ht="16.399999999999999" customHeight="1" x14ac:dyDescent="0.25">
      <c r="A53" s="27"/>
      <c r="D53" s="55">
        <f>D52+1</f>
        <v>2009</v>
      </c>
      <c r="F53" s="77">
        <v>0.61702000782402611</v>
      </c>
      <c r="H53" s="78">
        <v>0.61326603936179547</v>
      </c>
      <c r="I53" s="78">
        <v>3.6882111642714821E-3</v>
      </c>
      <c r="J53" s="78">
        <v>6.5757297959122884E-5</v>
      </c>
      <c r="K53" s="34"/>
      <c r="L53" s="34"/>
      <c r="M53" s="34"/>
      <c r="N53" s="34"/>
      <c r="O53" s="34"/>
      <c r="P53" s="34"/>
      <c r="Q53" s="34"/>
    </row>
    <row r="54" spans="1:19" s="28" customFormat="1" ht="16.399999999999999" customHeight="1" x14ac:dyDescent="0.25">
      <c r="A54" s="27"/>
      <c r="D54" s="55">
        <f t="shared" ref="D54:D61" si="4">D53+1</f>
        <v>2010</v>
      </c>
      <c r="F54" s="75">
        <v>1.1189747731135662</v>
      </c>
      <c r="H54" s="76">
        <v>1.1030117349222339</v>
      </c>
      <c r="I54" s="76">
        <v>7.3985312056260152E-3</v>
      </c>
      <c r="J54" s="76">
        <v>8.5645069857063251E-3</v>
      </c>
      <c r="K54" s="34"/>
      <c r="L54" s="34"/>
      <c r="M54" s="34"/>
      <c r="N54" s="34"/>
      <c r="O54" s="34"/>
      <c r="P54" s="34"/>
      <c r="Q54" s="34"/>
    </row>
    <row r="55" spans="1:19" s="28" customFormat="1" ht="16.399999999999999" customHeight="1" x14ac:dyDescent="0.25">
      <c r="A55" s="27"/>
      <c r="D55" s="55">
        <f t="shared" si="4"/>
        <v>2011</v>
      </c>
      <c r="F55" s="77">
        <v>0.92583699295243505</v>
      </c>
      <c r="H55" s="78">
        <v>0.9175228207965076</v>
      </c>
      <c r="I55" s="78">
        <v>6.0174132554714254E-3</v>
      </c>
      <c r="J55" s="78">
        <v>2.2967589004560104E-3</v>
      </c>
      <c r="K55" s="34"/>
      <c r="L55" s="34"/>
      <c r="M55" s="34"/>
      <c r="N55" s="34"/>
      <c r="O55" s="34"/>
      <c r="P55" s="34"/>
      <c r="Q55" s="34"/>
    </row>
    <row r="56" spans="1:19" s="28" customFormat="1" ht="16.399999999999999" customHeight="1" x14ac:dyDescent="0.25">
      <c r="A56" s="27"/>
      <c r="D56" s="55">
        <f t="shared" si="4"/>
        <v>2012</v>
      </c>
      <c r="F56" s="75">
        <v>0.5224890990922304</v>
      </c>
      <c r="H56" s="76">
        <v>0.50863493482524069</v>
      </c>
      <c r="I56" s="76">
        <v>1.3161089179748189E-2</v>
      </c>
      <c r="J56" s="76">
        <v>6.9307508724154409E-4</v>
      </c>
      <c r="K56" s="34"/>
      <c r="L56" s="34"/>
      <c r="M56" s="34"/>
      <c r="N56" s="34"/>
      <c r="O56" s="34"/>
      <c r="P56" s="34"/>
      <c r="Q56" s="34"/>
    </row>
    <row r="57" spans="1:19" s="28" customFormat="1" ht="16.399999999999999" customHeight="1" x14ac:dyDescent="0.25">
      <c r="A57" s="27"/>
      <c r="D57" s="55">
        <f t="shared" si="4"/>
        <v>2013</v>
      </c>
      <c r="F57" s="77">
        <v>0.47406723079625196</v>
      </c>
      <c r="H57" s="78">
        <v>0.46879785145686892</v>
      </c>
      <c r="I57" s="78">
        <v>4.9393665625270681E-3</v>
      </c>
      <c r="J57" s="78">
        <v>3.3001277685596169E-4</v>
      </c>
      <c r="K57" s="34"/>
      <c r="L57" s="34"/>
      <c r="M57" s="34"/>
      <c r="N57" s="34"/>
      <c r="O57" s="34"/>
      <c r="P57" s="34"/>
      <c r="Q57" s="34"/>
    </row>
    <row r="58" spans="1:19" s="28" customFormat="1" ht="16.399999999999999" customHeight="1" x14ac:dyDescent="0.25">
      <c r="A58" s="27"/>
      <c r="D58" s="55">
        <f t="shared" si="4"/>
        <v>2014</v>
      </c>
      <c r="F58" s="75">
        <v>0.43035387914231399</v>
      </c>
      <c r="H58" s="76">
        <v>0.41913262550995878</v>
      </c>
      <c r="I58" s="76">
        <v>1.0806350818243169E-2</v>
      </c>
      <c r="J58" s="76">
        <v>4.1490281411203476E-4</v>
      </c>
      <c r="K58" s="34"/>
      <c r="L58" s="34"/>
      <c r="M58" s="34"/>
      <c r="N58" s="34"/>
      <c r="O58" s="34"/>
      <c r="P58" s="34"/>
      <c r="Q58" s="34"/>
    </row>
    <row r="59" spans="1:19" s="28" customFormat="1" ht="16.399999999999999" customHeight="1" x14ac:dyDescent="0.25">
      <c r="A59" s="27"/>
      <c r="D59" s="55">
        <f t="shared" si="4"/>
        <v>2015</v>
      </c>
      <c r="F59" s="77">
        <v>0.54201952960161548</v>
      </c>
      <c r="H59" s="78">
        <v>0.53263533110344496</v>
      </c>
      <c r="I59" s="78">
        <v>8.8467008331298471E-3</v>
      </c>
      <c r="J59" s="78">
        <v>5.3749766504069163E-4</v>
      </c>
    </row>
    <row r="60" spans="1:19" s="28" customFormat="1" ht="16.399999999999999" customHeight="1" x14ac:dyDescent="0.25">
      <c r="A60" s="54"/>
      <c r="D60" s="55">
        <f t="shared" si="4"/>
        <v>2016</v>
      </c>
      <c r="F60" s="75">
        <v>0.67767874092767533</v>
      </c>
      <c r="H60" s="76">
        <v>0.64093749964274382</v>
      </c>
      <c r="I60" s="76">
        <v>3.2701588170064959E-2</v>
      </c>
      <c r="J60" s="76">
        <v>4.0396531148666247E-3</v>
      </c>
    </row>
    <row r="61" spans="1:19" s="28" customFormat="1" ht="15.65" customHeight="1" x14ac:dyDescent="0.25">
      <c r="D61" s="55">
        <f t="shared" si="4"/>
        <v>2017</v>
      </c>
      <c r="F61" s="77">
        <v>1.1288365779342338</v>
      </c>
      <c r="H61" s="78">
        <v>1.0730764451323127</v>
      </c>
      <c r="I61" s="78">
        <v>4.8056498565508671E-2</v>
      </c>
      <c r="J61" s="78">
        <v>7.7036342364125666E-3</v>
      </c>
    </row>
    <row r="62" spans="1:19" s="28" customFormat="1" ht="18.649999999999999" customHeight="1" x14ac:dyDescent="0.25">
      <c r="D62" s="27">
        <f>D61+1</f>
        <v>2018</v>
      </c>
      <c r="F62" s="75">
        <v>0.98958836285944429</v>
      </c>
      <c r="H62" s="76">
        <v>0.9205409294534963</v>
      </c>
      <c r="I62" s="76">
        <v>6.7844363765310861E-2</v>
      </c>
      <c r="J62" s="76">
        <v>1.2030696406371178E-3</v>
      </c>
    </row>
    <row r="63" spans="1:19" s="28" customFormat="1" ht="18.649999999999999" customHeight="1" x14ac:dyDescent="0.25">
      <c r="D63" s="27">
        <f>D62+1</f>
        <v>2019</v>
      </c>
      <c r="F63" s="77">
        <v>0.99270775297624703</v>
      </c>
      <c r="H63" s="78">
        <v>0.83037995552178545</v>
      </c>
      <c r="I63" s="78">
        <v>0.11832233135607943</v>
      </c>
      <c r="J63" s="78">
        <v>4.4005466098382073E-2</v>
      </c>
    </row>
    <row r="64" spans="1:19" s="28" customFormat="1" ht="18.649999999999999" customHeight="1" x14ac:dyDescent="0.25">
      <c r="D64" s="27">
        <f t="shared" ref="D64:D65" si="5">D63+1</f>
        <v>2020</v>
      </c>
      <c r="F64" s="75">
        <v>0.73736556344521287</v>
      </c>
      <c r="H64" s="76">
        <v>0.46619929145551015</v>
      </c>
      <c r="I64" s="76">
        <v>0.15145984723231534</v>
      </c>
      <c r="J64" s="76">
        <v>0.11970642475738739</v>
      </c>
    </row>
    <row r="65" spans="1:10" s="28" customFormat="1" ht="18.649999999999999" customHeight="1" x14ac:dyDescent="0.25">
      <c r="D65" s="27">
        <f t="shared" si="5"/>
        <v>2021</v>
      </c>
      <c r="F65" s="77">
        <v>0.79506514445500331</v>
      </c>
      <c r="H65" s="78">
        <v>0.32254899335109155</v>
      </c>
      <c r="I65" s="78">
        <v>0.26554729323238857</v>
      </c>
      <c r="J65" s="78">
        <v>0.20696885787152317</v>
      </c>
    </row>
    <row r="66" spans="1:10" s="28" customFormat="1" ht="18.649999999999999" customHeight="1" x14ac:dyDescent="0.25">
      <c r="D66" s="27">
        <f>D65+1</f>
        <v>2022</v>
      </c>
      <c r="F66" s="79">
        <v>0.80290208411742392</v>
      </c>
      <c r="H66" s="80">
        <v>7.4063070534035685E-2</v>
      </c>
      <c r="I66" s="80">
        <v>0.20064376779759918</v>
      </c>
      <c r="J66" s="80">
        <v>0.52819524578578914</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CFC9-7403-47F9-A0F2-6A90374794BA}">
  <sheetPr codeName="WTemplate4">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20</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Property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3835.0661373684302</v>
      </c>
      <c r="C12" s="28">
        <f>+IF(I51="",J51*F12, IF(J51="", I51*F12,(I51+J51)*F12))</f>
        <v>11.808014066907873</v>
      </c>
      <c r="D12" s="27">
        <v>2007</v>
      </c>
      <c r="F12" s="29">
        <v>3837.7083570477243</v>
      </c>
      <c r="H12" s="30">
        <v>0.17884659437524073</v>
      </c>
      <c r="I12" s="31">
        <v>0.49396009556049703</v>
      </c>
      <c r="J12" s="31">
        <v>0.5268676623024684</v>
      </c>
      <c r="K12" s="31">
        <v>0.52572077784821514</v>
      </c>
      <c r="L12" s="31">
        <v>0.52709412921626364</v>
      </c>
      <c r="M12" s="31">
        <v>0.52329092620449424</v>
      </c>
      <c r="N12" s="31">
        <v>0.52329686844828849</v>
      </c>
      <c r="O12" s="31">
        <v>0.52541423929257625</v>
      </c>
      <c r="P12" s="31">
        <v>0.5244859935191506</v>
      </c>
      <c r="Q12" s="31">
        <v>0.52361441857875912</v>
      </c>
      <c r="R12" s="31">
        <v>0.52271932368434126</v>
      </c>
      <c r="S12" s="32">
        <v>0.52140648943719614</v>
      </c>
      <c r="T12" s="32">
        <v>0.52125639541860447</v>
      </c>
      <c r="U12" s="32">
        <v>0.52003276276657973</v>
      </c>
      <c r="V12" s="32">
        <v>0.51948737613511675</v>
      </c>
      <c r="W12" s="33">
        <v>0.51971449513615242</v>
      </c>
      <c r="X12" s="34"/>
      <c r="Y12" s="34"/>
    </row>
    <row r="13" spans="1:42" s="28" customFormat="1" ht="16.399999999999999" customHeight="1" x14ac:dyDescent="0.25">
      <c r="A13" s="27"/>
      <c r="B13" s="28">
        <v>3967.1194022216268</v>
      </c>
      <c r="C13" s="28">
        <f t="shared" ref="C13:C26" si="1">+IF(I52="",J52*F13, IF(J52="", I52*F13,(I52+J52)*F13))</f>
        <v>19.554884466000622</v>
      </c>
      <c r="D13" s="27">
        <f>D12+1</f>
        <v>2008</v>
      </c>
      <c r="F13" s="35">
        <v>3959.6266101457863</v>
      </c>
      <c r="H13" s="36">
        <v>0.20299856574112707</v>
      </c>
      <c r="I13" s="34">
        <v>0.48953575559274709</v>
      </c>
      <c r="J13" s="34">
        <v>0.52937247884257854</v>
      </c>
      <c r="K13" s="34">
        <v>0.53122799777620233</v>
      </c>
      <c r="L13" s="34">
        <v>0.52925824674060085</v>
      </c>
      <c r="M13" s="34">
        <v>0.52574846751214477</v>
      </c>
      <c r="N13" s="34">
        <v>0.52730555400382906</v>
      </c>
      <c r="O13" s="34">
        <v>0.52788317439541088</v>
      </c>
      <c r="P13" s="34">
        <v>0.52799901003291583</v>
      </c>
      <c r="Q13" s="34">
        <v>0.52235458642777477</v>
      </c>
      <c r="R13" s="34">
        <v>0.52163916093386264</v>
      </c>
      <c r="S13" s="34">
        <v>0.51876411932481248</v>
      </c>
      <c r="T13" s="34">
        <v>0.51903926798994959</v>
      </c>
      <c r="U13" s="34">
        <v>0.5189463458869511</v>
      </c>
      <c r="V13" s="37">
        <v>0.51862892007708705</v>
      </c>
      <c r="W13" s="34"/>
      <c r="X13" s="34"/>
      <c r="Y13" s="34"/>
    </row>
    <row r="14" spans="1:42" s="28" customFormat="1" ht="16.399999999999999" customHeight="1" x14ac:dyDescent="0.25">
      <c r="A14" s="27"/>
      <c r="B14" s="28">
        <v>4144.1653098623956</v>
      </c>
      <c r="C14" s="28">
        <f t="shared" si="1"/>
        <v>17.379895704193565</v>
      </c>
      <c r="D14" s="27">
        <f>D13+1</f>
        <v>2009</v>
      </c>
      <c r="F14" s="38">
        <v>4154.7109613778694</v>
      </c>
      <c r="H14" s="39">
        <v>0.24304146352077513</v>
      </c>
      <c r="I14" s="40">
        <v>0.62844921293280931</v>
      </c>
      <c r="J14" s="40">
        <v>0.654918483754652</v>
      </c>
      <c r="K14" s="40">
        <v>0.64947534224096093</v>
      </c>
      <c r="L14" s="40">
        <v>0.65288618852382674</v>
      </c>
      <c r="M14" s="40">
        <v>0.65544747288941063</v>
      </c>
      <c r="N14" s="40">
        <v>0.65230941960191935</v>
      </c>
      <c r="O14" s="40">
        <v>0.65420406267572873</v>
      </c>
      <c r="P14" s="40">
        <v>0.64575674104974845</v>
      </c>
      <c r="Q14" s="40">
        <v>0.64475058152446285</v>
      </c>
      <c r="R14" s="40">
        <v>0.64521009332507062</v>
      </c>
      <c r="S14" s="40">
        <v>0.64542458439230366</v>
      </c>
      <c r="T14" s="40">
        <v>0.64460895800463425</v>
      </c>
      <c r="U14" s="41">
        <v>0.64346907288328647</v>
      </c>
      <c r="V14" s="34"/>
      <c r="W14" s="34"/>
      <c r="X14" s="34"/>
      <c r="Y14" s="34"/>
    </row>
    <row r="15" spans="1:42" s="28" customFormat="1" ht="16.399999999999999" customHeight="1" x14ac:dyDescent="0.25">
      <c r="A15" s="27"/>
      <c r="B15" s="28">
        <v>3988.8760998310681</v>
      </c>
      <c r="C15" s="28">
        <f t="shared" si="1"/>
        <v>71.806772838713925</v>
      </c>
      <c r="D15" s="27">
        <f t="shared" ref="D15:D27" si="2">D14+1</f>
        <v>2010</v>
      </c>
      <c r="F15" s="35">
        <v>3985.3031018843903</v>
      </c>
      <c r="H15" s="36">
        <v>0.2305432024477001</v>
      </c>
      <c r="I15" s="34">
        <v>0.94730807352396906</v>
      </c>
      <c r="J15" s="34">
        <v>1.0103331396797015</v>
      </c>
      <c r="K15" s="34">
        <v>1.0358133285410687</v>
      </c>
      <c r="L15" s="34">
        <v>1.0996659887776921</v>
      </c>
      <c r="M15" s="34">
        <v>1.1350107341000613</v>
      </c>
      <c r="N15" s="34">
        <v>1.1774908800965178</v>
      </c>
      <c r="O15" s="34">
        <v>1.180244824689435</v>
      </c>
      <c r="P15" s="34">
        <v>1.1816301527598263</v>
      </c>
      <c r="Q15" s="34">
        <v>1.1791358911968968</v>
      </c>
      <c r="R15" s="34">
        <v>1.1809080415391571</v>
      </c>
      <c r="S15" s="34">
        <v>1.1770891759563618</v>
      </c>
      <c r="T15" s="37">
        <v>1.1787474583670692</v>
      </c>
      <c r="U15" s="34"/>
      <c r="V15" s="34"/>
      <c r="W15" s="34"/>
      <c r="X15" s="34"/>
      <c r="Y15" s="34"/>
    </row>
    <row r="16" spans="1:42" s="28" customFormat="1" ht="16.399999999999999" customHeight="1" x14ac:dyDescent="0.25">
      <c r="A16" s="27"/>
      <c r="B16" s="28">
        <v>5009.6634983973945</v>
      </c>
      <c r="C16" s="28">
        <f t="shared" si="1"/>
        <v>39.317699017162006</v>
      </c>
      <c r="D16" s="27">
        <f t="shared" si="2"/>
        <v>2011</v>
      </c>
      <c r="F16" s="38">
        <v>4921.4675475932354</v>
      </c>
      <c r="H16" s="39">
        <v>0.47387215232121727</v>
      </c>
      <c r="I16" s="40">
        <v>0.82247471197120026</v>
      </c>
      <c r="J16" s="40">
        <v>0.87578986594561148</v>
      </c>
      <c r="K16" s="40">
        <v>0.92171786220999663</v>
      </c>
      <c r="L16" s="40">
        <v>0.9474789383455362</v>
      </c>
      <c r="M16" s="40">
        <v>0.94826632754417817</v>
      </c>
      <c r="N16" s="40">
        <v>0.95114573412052028</v>
      </c>
      <c r="O16" s="40">
        <v>0.95219992426318445</v>
      </c>
      <c r="P16" s="40">
        <v>0.95953021362974511</v>
      </c>
      <c r="Q16" s="40">
        <v>0.96829137928965958</v>
      </c>
      <c r="R16" s="40">
        <v>0.96890427454040207</v>
      </c>
      <c r="S16" s="42">
        <v>0.96950983492937737</v>
      </c>
      <c r="T16" s="34"/>
      <c r="U16" s="34"/>
      <c r="V16" s="34"/>
      <c r="W16" s="34"/>
      <c r="X16" s="34"/>
      <c r="Y16" s="34"/>
    </row>
    <row r="17" spans="1:25" s="28" customFormat="1" ht="16.399999999999999" customHeight="1" x14ac:dyDescent="0.25">
      <c r="A17" s="27"/>
      <c r="B17" s="28">
        <v>6477.1072017283122</v>
      </c>
      <c r="C17" s="28">
        <f t="shared" si="1"/>
        <v>38.029772098242027</v>
      </c>
      <c r="D17" s="27">
        <f t="shared" si="2"/>
        <v>2012</v>
      </c>
      <c r="F17" s="35">
        <v>6433.2914158182357</v>
      </c>
      <c r="H17" s="36">
        <v>0.14621000407097265</v>
      </c>
      <c r="I17" s="34">
        <v>0.45288406917430435</v>
      </c>
      <c r="J17" s="34">
        <v>0.51247978389138127</v>
      </c>
      <c r="K17" s="34">
        <v>0.52157743602671924</v>
      </c>
      <c r="L17" s="34">
        <v>0.52000186303341445</v>
      </c>
      <c r="M17" s="34">
        <v>0.51947085381017888</v>
      </c>
      <c r="N17" s="34">
        <v>0.51753414812369947</v>
      </c>
      <c r="O17" s="34">
        <v>0.51948764940207248</v>
      </c>
      <c r="P17" s="34">
        <v>0.52138876763021758</v>
      </c>
      <c r="Q17" s="34">
        <v>0.52120890951415977</v>
      </c>
      <c r="R17" s="37">
        <v>0.52117698136611024</v>
      </c>
      <c r="S17" s="34" t="s">
        <v>16</v>
      </c>
      <c r="T17" s="34"/>
      <c r="U17" s="34"/>
      <c r="V17" s="34"/>
      <c r="W17" s="34"/>
      <c r="X17" s="34"/>
      <c r="Y17" s="34"/>
    </row>
    <row r="18" spans="1:25" s="28" customFormat="1" ht="16.399999999999999" customHeight="1" x14ac:dyDescent="0.25">
      <c r="A18" s="27"/>
      <c r="B18" s="28">
        <v>5908.3183852761586</v>
      </c>
      <c r="C18" s="28">
        <f t="shared" si="1"/>
        <v>35.813027599080165</v>
      </c>
      <c r="D18" s="27">
        <f t="shared" si="2"/>
        <v>2013</v>
      </c>
      <c r="F18" s="38">
        <v>5848.8603225849756</v>
      </c>
      <c r="H18" s="39">
        <v>0.15173412321116389</v>
      </c>
      <c r="I18" s="40">
        <v>0.42825391470498009</v>
      </c>
      <c r="J18" s="40">
        <v>0.46953959455474237</v>
      </c>
      <c r="K18" s="40">
        <v>0.47126144844622958</v>
      </c>
      <c r="L18" s="40">
        <v>0.4709716705236569</v>
      </c>
      <c r="M18" s="40">
        <v>0.47073275064758885</v>
      </c>
      <c r="N18" s="40">
        <v>0.47399344127343362</v>
      </c>
      <c r="O18" s="40">
        <v>0.47617458542930752</v>
      </c>
      <c r="P18" s="40">
        <v>0.47968697209108979</v>
      </c>
      <c r="Q18" s="42">
        <v>0.47971912096406155</v>
      </c>
      <c r="R18" s="34" t="s">
        <v>16</v>
      </c>
      <c r="S18" s="34" t="s">
        <v>16</v>
      </c>
      <c r="T18" s="34"/>
      <c r="U18" s="34"/>
      <c r="V18" s="34"/>
      <c r="W18" s="34"/>
      <c r="X18" s="34"/>
      <c r="Y18" s="34"/>
    </row>
    <row r="19" spans="1:25" s="28" customFormat="1" ht="16.399999999999999" customHeight="1" x14ac:dyDescent="0.25">
      <c r="A19" s="27"/>
      <c r="B19" s="28">
        <v>5350.8228555400292</v>
      </c>
      <c r="C19" s="28">
        <f t="shared" si="1"/>
        <v>71.073186058840548</v>
      </c>
      <c r="D19" s="27">
        <f t="shared" si="2"/>
        <v>2014</v>
      </c>
      <c r="F19" s="35">
        <v>5294.6555769746619</v>
      </c>
      <c r="H19" s="36">
        <v>0.10186980539033669</v>
      </c>
      <c r="I19" s="34">
        <v>0.36405080678478496</v>
      </c>
      <c r="J19" s="34">
        <v>0.42024981807780348</v>
      </c>
      <c r="K19" s="34">
        <v>0.42455043592895775</v>
      </c>
      <c r="L19" s="34">
        <v>0.4264620119740053</v>
      </c>
      <c r="M19" s="34">
        <v>0.42683432851493258</v>
      </c>
      <c r="N19" s="34">
        <v>0.43133996685627279</v>
      </c>
      <c r="O19" s="34">
        <v>0.43625758552551658</v>
      </c>
      <c r="P19" s="37">
        <v>0.43850860995170793</v>
      </c>
      <c r="Q19" s="34" t="s">
        <v>16</v>
      </c>
      <c r="R19" s="34" t="s">
        <v>16</v>
      </c>
      <c r="S19" s="34" t="s">
        <v>16</v>
      </c>
      <c r="T19" s="34"/>
      <c r="U19" s="34"/>
      <c r="V19" s="34"/>
      <c r="W19" s="34"/>
      <c r="X19" s="34"/>
      <c r="Y19" s="34"/>
    </row>
    <row r="20" spans="1:25" s="28" customFormat="1" ht="16.399999999999999" customHeight="1" x14ac:dyDescent="0.25">
      <c r="A20" s="27"/>
      <c r="B20" s="28">
        <v>5667.5807653364327</v>
      </c>
      <c r="C20" s="28">
        <f t="shared" si="1"/>
        <v>58.890532650901086</v>
      </c>
      <c r="D20" s="27">
        <f t="shared" si="2"/>
        <v>2015</v>
      </c>
      <c r="F20" s="38">
        <v>5593.4335044206146</v>
      </c>
      <c r="H20" s="39">
        <v>0.11741643707413239</v>
      </c>
      <c r="I20" s="40">
        <v>0.40425646389166886</v>
      </c>
      <c r="J20" s="40">
        <v>0.49915451957832502</v>
      </c>
      <c r="K20" s="40">
        <v>0.51364250241807974</v>
      </c>
      <c r="L20" s="40">
        <v>0.53120821185551759</v>
      </c>
      <c r="M20" s="40">
        <v>0.54656747094541747</v>
      </c>
      <c r="N20" s="40">
        <v>0.55542967485299843</v>
      </c>
      <c r="O20" s="42">
        <v>0.55681143023456436</v>
      </c>
      <c r="P20" s="34" t="s">
        <v>16</v>
      </c>
      <c r="Q20" s="34" t="s">
        <v>16</v>
      </c>
      <c r="R20" s="34" t="s">
        <v>16</v>
      </c>
      <c r="S20" s="34" t="s">
        <v>16</v>
      </c>
      <c r="T20" s="34"/>
      <c r="U20" s="34"/>
      <c r="V20" s="34"/>
      <c r="W20" s="34"/>
      <c r="X20" s="34"/>
      <c r="Y20" s="34"/>
    </row>
    <row r="21" spans="1:25" s="28" customFormat="1" ht="16.399999999999999" customHeight="1" x14ac:dyDescent="0.25">
      <c r="A21" s="27"/>
      <c r="B21" s="28">
        <v>5534.8797193355149</v>
      </c>
      <c r="C21" s="28">
        <f t="shared" si="1"/>
        <v>167.70274181251349</v>
      </c>
      <c r="D21" s="27">
        <f t="shared" si="2"/>
        <v>2016</v>
      </c>
      <c r="F21" s="35">
        <v>5532.248896187486</v>
      </c>
      <c r="H21" s="36">
        <v>0.18620819326518742</v>
      </c>
      <c r="I21" s="34">
        <v>0.54967588068347661</v>
      </c>
      <c r="J21" s="34">
        <v>0.63673549521065664</v>
      </c>
      <c r="K21" s="34">
        <v>0.64359181236449969</v>
      </c>
      <c r="L21" s="34">
        <v>0.64996588224578122</v>
      </c>
      <c r="M21" s="34">
        <v>0.65771969033830235</v>
      </c>
      <c r="N21" s="43">
        <v>0.6598534788016942</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5407.5847536729743</v>
      </c>
      <c r="C22" s="28">
        <f t="shared" si="1"/>
        <v>344.36105346111344</v>
      </c>
      <c r="D22" s="27">
        <f t="shared" si="2"/>
        <v>2017</v>
      </c>
      <c r="F22" s="38">
        <v>5408.0484642472693</v>
      </c>
      <c r="H22" s="39">
        <v>0.39174964026831777</v>
      </c>
      <c r="I22" s="40">
        <v>0.96863488372114581</v>
      </c>
      <c r="J22" s="40">
        <v>1.0667620492645467</v>
      </c>
      <c r="K22" s="40">
        <v>1.0645397142387467</v>
      </c>
      <c r="L22" s="40">
        <v>1.0728647360530703</v>
      </c>
      <c r="M22" s="42">
        <v>1.0701171339081428</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5553.3133442298822</v>
      </c>
      <c r="C23" s="28">
        <f t="shared" si="1"/>
        <v>424.75413644308901</v>
      </c>
      <c r="D23" s="27">
        <f t="shared" si="2"/>
        <v>2018</v>
      </c>
      <c r="F23" s="46">
        <v>5552.4115369742949</v>
      </c>
      <c r="H23" s="36">
        <v>0.25445937275379887</v>
      </c>
      <c r="I23" s="34">
        <v>0.94603010251754216</v>
      </c>
      <c r="J23" s="34">
        <v>1.0411652865954548</v>
      </c>
      <c r="K23" s="34">
        <v>1.0532611191025874</v>
      </c>
      <c r="L23" s="37">
        <v>1.0551982891204619</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6863.5726056150834</v>
      </c>
      <c r="C24" s="28">
        <f t="shared" si="1"/>
        <v>1083.1640138622847</v>
      </c>
      <c r="D24" s="27">
        <f t="shared" si="2"/>
        <v>2019</v>
      </c>
      <c r="F24" s="38">
        <v>6856.3580547848842</v>
      </c>
      <c r="H24" s="40">
        <v>0.36078603247705399</v>
      </c>
      <c r="I24" s="40">
        <v>0.84836190294299929</v>
      </c>
      <c r="J24" s="40">
        <v>0.99560512851262728</v>
      </c>
      <c r="K24" s="42">
        <v>1.0173693841545794</v>
      </c>
      <c r="L24" s="34"/>
      <c r="M24" s="34"/>
      <c r="N24" s="34"/>
      <c r="O24" s="34"/>
      <c r="P24" s="34"/>
      <c r="Q24" s="34"/>
      <c r="R24" s="34"/>
      <c r="S24" s="34"/>
      <c r="U24" s="44"/>
      <c r="V24" s="44"/>
      <c r="W24" s="44"/>
      <c r="X24" s="44"/>
      <c r="Y24" s="44"/>
    </row>
    <row r="25" spans="1:25" s="28" customFormat="1" ht="16.399999999999999" customHeight="1" x14ac:dyDescent="0.25">
      <c r="A25" s="27"/>
      <c r="B25" s="28">
        <v>6913.3332686481053</v>
      </c>
      <c r="C25" s="28">
        <f t="shared" si="1"/>
        <v>1940.799984064804</v>
      </c>
      <c r="D25" s="27">
        <f t="shared" si="2"/>
        <v>2020</v>
      </c>
      <c r="F25" s="35">
        <v>6887.7775602814463</v>
      </c>
      <c r="H25" s="36">
        <v>0.16767949422665476</v>
      </c>
      <c r="I25" s="34">
        <v>0.52721835917324888</v>
      </c>
      <c r="J25" s="37">
        <v>0.66061305718625429</v>
      </c>
      <c r="K25" s="34"/>
      <c r="L25" s="34"/>
      <c r="M25" s="34"/>
      <c r="N25" s="34"/>
      <c r="O25" s="34"/>
      <c r="P25" s="34"/>
      <c r="Q25" s="34"/>
      <c r="R25" s="34"/>
      <c r="S25" s="34"/>
      <c r="U25" s="44"/>
      <c r="V25" s="44"/>
      <c r="W25" s="44"/>
      <c r="X25" s="44"/>
      <c r="Y25" s="44"/>
    </row>
    <row r="26" spans="1:25" s="28" customFormat="1" ht="16.399999999999999" customHeight="1" x14ac:dyDescent="0.25">
      <c r="A26" s="27"/>
      <c r="B26" s="28">
        <v>7709.2832736918681</v>
      </c>
      <c r="C26" s="28">
        <f t="shared" si="1"/>
        <v>3447.5872402137425</v>
      </c>
      <c r="D26" s="27">
        <f t="shared" si="2"/>
        <v>2021</v>
      </c>
      <c r="F26" s="38">
        <v>7137.0726775130133</v>
      </c>
      <c r="H26" s="47">
        <v>0.21475269675164274</v>
      </c>
      <c r="I26" s="42">
        <v>0.5835974289678113</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6883.1943896205757</v>
      </c>
      <c r="C27" s="28">
        <f>+IF(I66="",J66*F27, IF(J66="", I66*F27,(I66+J66)*F27))</f>
        <v>4126.5333711100202</v>
      </c>
      <c r="D27" s="27">
        <f t="shared" si="2"/>
        <v>2022</v>
      </c>
      <c r="F27" s="48">
        <v>5300.3643097175373</v>
      </c>
      <c r="H27" s="49">
        <v>0.27061866089618181</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3837.7083570477243</v>
      </c>
      <c r="G31" s="17"/>
      <c r="H31" s="30">
        <v>3.4270865400692026E-2</v>
      </c>
      <c r="I31" s="31">
        <v>0.30324711561983736</v>
      </c>
      <c r="J31" s="31">
        <v>0.41685856445063307</v>
      </c>
      <c r="K31" s="31">
        <v>0.45329156435374762</v>
      </c>
      <c r="L31" s="31">
        <v>0.47492689467550742</v>
      </c>
      <c r="M31" s="31">
        <v>0.50431553564565501</v>
      </c>
      <c r="N31" s="31">
        <v>0.512394915119185</v>
      </c>
      <c r="O31" s="31">
        <v>0.51562414010615387</v>
      </c>
      <c r="P31" s="31">
        <v>0.51582038090116</v>
      </c>
      <c r="Q31" s="31">
        <v>0.51643118174292646</v>
      </c>
      <c r="R31" s="31">
        <v>0.51656830854184699</v>
      </c>
      <c r="S31" s="31">
        <v>0.51625047583333195</v>
      </c>
      <c r="T31" s="31">
        <v>0.51678481871000548</v>
      </c>
      <c r="U31" s="31">
        <v>0.51679834700485738</v>
      </c>
      <c r="V31" s="59">
        <v>0.51665611720455673</v>
      </c>
      <c r="W31" s="60">
        <v>0.5166884661981801</v>
      </c>
    </row>
    <row r="32" spans="1:25" s="54" customFormat="1" ht="19.399999999999999" customHeight="1" x14ac:dyDescent="0.25">
      <c r="D32" s="27">
        <f>D31+1</f>
        <v>2008</v>
      </c>
      <c r="E32" s="57"/>
      <c r="F32" s="61">
        <v>3959.6266101457863</v>
      </c>
      <c r="G32" s="17"/>
      <c r="H32" s="36">
        <v>2.176691002940687E-2</v>
      </c>
      <c r="I32" s="34">
        <v>0.32878865969071536</v>
      </c>
      <c r="J32" s="34">
        <v>0.43259473680678517</v>
      </c>
      <c r="K32" s="34">
        <v>0.47974338416158419</v>
      </c>
      <c r="L32" s="34">
        <v>0.50238340989764407</v>
      </c>
      <c r="M32" s="34">
        <v>0.5108546552842177</v>
      </c>
      <c r="N32" s="34">
        <v>0.51485120563870523</v>
      </c>
      <c r="O32" s="34">
        <v>0.51699464938899031</v>
      </c>
      <c r="P32" s="34">
        <v>0.5174767131733482</v>
      </c>
      <c r="Q32" s="34">
        <v>0.51545089369421071</v>
      </c>
      <c r="R32" s="34">
        <v>0.51487383544599952</v>
      </c>
      <c r="S32" s="34">
        <v>0.51315848171832057</v>
      </c>
      <c r="T32" s="34">
        <v>0.51398292682247337</v>
      </c>
      <c r="U32" s="34">
        <v>0.51396020920145435</v>
      </c>
      <c r="V32" s="37">
        <v>0.51377199983391975</v>
      </c>
    </row>
    <row r="33" spans="1:21" s="54" customFormat="1" ht="16.399999999999999" customHeight="1" x14ac:dyDescent="0.25">
      <c r="D33" s="27">
        <f>D32+1</f>
        <v>2009</v>
      </c>
      <c r="F33" s="62">
        <v>4154.7109613778694</v>
      </c>
      <c r="G33" s="17"/>
      <c r="H33" s="39">
        <v>8.6261870392994808E-2</v>
      </c>
      <c r="I33" s="40">
        <v>0.38748552557224547</v>
      </c>
      <c r="J33" s="40">
        <v>0.55321145743789479</v>
      </c>
      <c r="K33" s="40">
        <v>0.60589279807177143</v>
      </c>
      <c r="L33" s="40">
        <v>0.62463952311335835</v>
      </c>
      <c r="M33" s="40">
        <v>0.6361652928055308</v>
      </c>
      <c r="N33" s="40">
        <v>0.64112890554961921</v>
      </c>
      <c r="O33" s="40">
        <v>0.64469039461844901</v>
      </c>
      <c r="P33" s="40">
        <v>0.63672265436708708</v>
      </c>
      <c r="Q33" s="40">
        <v>0.63890200662370999</v>
      </c>
      <c r="R33" s="40">
        <v>0.63890282117805919</v>
      </c>
      <c r="S33" s="40">
        <v>0.6389724225712885</v>
      </c>
      <c r="T33" s="40">
        <v>0.63933079348373456</v>
      </c>
      <c r="U33" s="41">
        <v>0.63935745033704849</v>
      </c>
    </row>
    <row r="34" spans="1:21" s="54" customFormat="1" ht="16.399999999999999" customHeight="1" x14ac:dyDescent="0.25">
      <c r="D34" s="27">
        <f t="shared" ref="D34:D46" si="3">D33+1</f>
        <v>2010</v>
      </c>
      <c r="F34" s="61">
        <v>3985.3031018843903</v>
      </c>
      <c r="G34" s="17"/>
      <c r="H34" s="36">
        <v>4.7249149216932532E-2</v>
      </c>
      <c r="I34" s="34">
        <v>0.40912085905437584</v>
      </c>
      <c r="J34" s="34">
        <v>0.66028071413787592</v>
      </c>
      <c r="K34" s="34">
        <v>0.80208109908354741</v>
      </c>
      <c r="L34" s="34">
        <v>0.92299575329842309</v>
      </c>
      <c r="M34" s="34">
        <v>1.0073623370770717</v>
      </c>
      <c r="N34" s="34">
        <v>1.0984984839840706</v>
      </c>
      <c r="O34" s="34">
        <v>1.1414128780564641</v>
      </c>
      <c r="P34" s="34">
        <v>1.1541516138743551</v>
      </c>
      <c r="Q34" s="34">
        <v>1.1622619519393929</v>
      </c>
      <c r="R34" s="34">
        <v>1.1708373877323905</v>
      </c>
      <c r="S34" s="34">
        <v>1.1686759140940577</v>
      </c>
      <c r="T34" s="63">
        <v>1.1703975621335359</v>
      </c>
    </row>
    <row r="35" spans="1:21" s="54" customFormat="1" ht="16.399999999999999" customHeight="1" x14ac:dyDescent="0.25">
      <c r="A35" s="27"/>
      <c r="D35" s="27">
        <f t="shared" si="3"/>
        <v>2011</v>
      </c>
      <c r="F35" s="62">
        <v>4921.4675475932354</v>
      </c>
      <c r="G35" s="17"/>
      <c r="H35" s="39">
        <v>8.6245249736663102E-2</v>
      </c>
      <c r="I35" s="40">
        <v>0.41824743942339915</v>
      </c>
      <c r="J35" s="40">
        <v>0.63210608464108131</v>
      </c>
      <c r="K35" s="40">
        <v>0.7712760082551966</v>
      </c>
      <c r="L35" s="40">
        <v>0.87744077883829152</v>
      </c>
      <c r="M35" s="40">
        <v>0.90499442654243178</v>
      </c>
      <c r="N35" s="40">
        <v>0.93347255878437241</v>
      </c>
      <c r="O35" s="40">
        <v>0.93917233133000955</v>
      </c>
      <c r="P35" s="40">
        <v>0.94969327432589801</v>
      </c>
      <c r="Q35" s="40">
        <v>0.96126983336684635</v>
      </c>
      <c r="R35" s="40">
        <v>0.96320746814450076</v>
      </c>
      <c r="S35" s="40">
        <v>0.9641056449003258</v>
      </c>
    </row>
    <row r="36" spans="1:21" s="54" customFormat="1" ht="16.399999999999999" customHeight="1" x14ac:dyDescent="0.25">
      <c r="A36" s="27"/>
      <c r="D36" s="27">
        <f t="shared" si="3"/>
        <v>2012</v>
      </c>
      <c r="F36" s="61">
        <v>6433.2914158182357</v>
      </c>
      <c r="G36" s="17"/>
      <c r="H36" s="36">
        <v>5.63430165843559E-2</v>
      </c>
      <c r="I36" s="34">
        <v>0.30939328229438456</v>
      </c>
      <c r="J36" s="34">
        <v>0.43664109158963843</v>
      </c>
      <c r="K36" s="34">
        <v>0.48203831658036811</v>
      </c>
      <c r="L36" s="34">
        <v>0.49755656801626785</v>
      </c>
      <c r="M36" s="34">
        <v>0.50335015114447512</v>
      </c>
      <c r="N36" s="34">
        <v>0.50617897978892723</v>
      </c>
      <c r="O36" s="34">
        <v>0.50995242934413432</v>
      </c>
      <c r="P36" s="34">
        <v>0.51348782742199184</v>
      </c>
      <c r="Q36" s="34">
        <v>0.51485710404825191</v>
      </c>
      <c r="R36" s="37">
        <v>0.51604344179595274</v>
      </c>
      <c r="S36" s="34" t="s">
        <v>16</v>
      </c>
    </row>
    <row r="37" spans="1:21" s="54" customFormat="1" ht="16.399999999999999" customHeight="1" x14ac:dyDescent="0.25">
      <c r="A37" s="27"/>
      <c r="D37" s="27">
        <f t="shared" si="3"/>
        <v>2013</v>
      </c>
      <c r="F37" s="62">
        <v>5848.8603225849756</v>
      </c>
      <c r="G37" s="17"/>
      <c r="H37" s="39">
        <v>4.0108814836699799E-2</v>
      </c>
      <c r="I37" s="40">
        <v>0.25186074055967778</v>
      </c>
      <c r="J37" s="40">
        <v>0.38228190825765651</v>
      </c>
      <c r="K37" s="40">
        <v>0.43171802134078396</v>
      </c>
      <c r="L37" s="40">
        <v>0.44881664218132211</v>
      </c>
      <c r="M37" s="40">
        <v>0.45682361980366071</v>
      </c>
      <c r="N37" s="40">
        <v>0.46410459830760115</v>
      </c>
      <c r="O37" s="40">
        <v>0.47027462004078413</v>
      </c>
      <c r="P37" s="40">
        <v>0.47290717457711046</v>
      </c>
      <c r="Q37" s="42">
        <v>0.47398085102075599</v>
      </c>
      <c r="R37" s="34" t="s">
        <v>16</v>
      </c>
      <c r="S37" s="34" t="s">
        <v>16</v>
      </c>
    </row>
    <row r="38" spans="1:21" s="54" customFormat="1" ht="16.399999999999999" customHeight="1" x14ac:dyDescent="0.25">
      <c r="A38" s="27"/>
      <c r="D38" s="27">
        <f t="shared" si="3"/>
        <v>2014</v>
      </c>
      <c r="F38" s="61">
        <v>5294.6555769746619</v>
      </c>
      <c r="G38" s="17"/>
      <c r="H38" s="36">
        <v>3.1289019208174895E-2</v>
      </c>
      <c r="I38" s="34">
        <v>0.23693649461525279</v>
      </c>
      <c r="J38" s="34">
        <v>0.34420041711909827</v>
      </c>
      <c r="K38" s="34">
        <v>0.38876372916489021</v>
      </c>
      <c r="L38" s="34">
        <v>0.40012394629475395</v>
      </c>
      <c r="M38" s="34">
        <v>0.40856879013197783</v>
      </c>
      <c r="N38" s="34">
        <v>0.41732963524138733</v>
      </c>
      <c r="O38" s="34">
        <v>0.42158547268239305</v>
      </c>
      <c r="P38" s="37">
        <v>0.42558367318969165</v>
      </c>
      <c r="Q38" s="34" t="s">
        <v>16</v>
      </c>
      <c r="R38" s="34" t="s">
        <v>16</v>
      </c>
      <c r="S38" s="34" t="s">
        <v>16</v>
      </c>
    </row>
    <row r="39" spans="1:21" s="54" customFormat="1" ht="16.399999999999999" customHeight="1" x14ac:dyDescent="0.25">
      <c r="A39" s="27"/>
      <c r="D39" s="27">
        <f t="shared" si="3"/>
        <v>2015</v>
      </c>
      <c r="F39" s="62">
        <v>5593.4335044206146</v>
      </c>
      <c r="G39" s="17"/>
      <c r="H39" s="39">
        <v>2.7635334373880716E-2</v>
      </c>
      <c r="I39" s="40">
        <v>0.2426493328553391</v>
      </c>
      <c r="J39" s="40">
        <v>0.40537059455454816</v>
      </c>
      <c r="K39" s="40">
        <v>0.46717295335214393</v>
      </c>
      <c r="L39" s="40">
        <v>0.50568346892757332</v>
      </c>
      <c r="M39" s="40">
        <v>0.52931633912661724</v>
      </c>
      <c r="N39" s="40">
        <v>0.54296934562890353</v>
      </c>
      <c r="O39" s="42">
        <v>0.54691759779476323</v>
      </c>
      <c r="P39" s="34" t="s">
        <v>16</v>
      </c>
      <c r="Q39" s="34" t="s">
        <v>16</v>
      </c>
      <c r="R39" s="34" t="s">
        <v>16</v>
      </c>
      <c r="S39" s="34" t="s">
        <v>16</v>
      </c>
    </row>
    <row r="40" spans="1:21" s="54" customFormat="1" ht="16.399999999999999" customHeight="1" x14ac:dyDescent="0.25">
      <c r="A40" s="27"/>
      <c r="D40" s="27">
        <f t="shared" si="3"/>
        <v>2016</v>
      </c>
      <c r="F40" s="61">
        <v>5532.248896187486</v>
      </c>
      <c r="G40" s="17"/>
      <c r="H40" s="36">
        <v>4.3716184854463318E-2</v>
      </c>
      <c r="I40" s="34">
        <v>0.30689373629745076</v>
      </c>
      <c r="J40" s="34">
        <v>0.49931589653481012</v>
      </c>
      <c r="K40" s="64">
        <v>0.57650705673760205</v>
      </c>
      <c r="L40" s="34">
        <v>0.61329447555648209</v>
      </c>
      <c r="M40" s="34">
        <v>0.62739065710082997</v>
      </c>
      <c r="N40" s="37">
        <v>0.63426268620892312</v>
      </c>
      <c r="O40" s="34" t="s">
        <v>16</v>
      </c>
      <c r="P40" s="34" t="s">
        <v>16</v>
      </c>
      <c r="Q40" s="34" t="s">
        <v>16</v>
      </c>
      <c r="R40" s="34" t="s">
        <v>16</v>
      </c>
      <c r="S40" s="34" t="s">
        <v>16</v>
      </c>
    </row>
    <row r="41" spans="1:21" s="54" customFormat="1" ht="15.65" customHeight="1" x14ac:dyDescent="0.25">
      <c r="A41" s="27"/>
      <c r="D41" s="27">
        <f t="shared" si="3"/>
        <v>2017</v>
      </c>
      <c r="F41" s="62">
        <v>5408.0484642472693</v>
      </c>
      <c r="G41" s="17"/>
      <c r="H41" s="39">
        <v>0.10730106269493898</v>
      </c>
      <c r="I41" s="40">
        <v>0.59015636066251209</v>
      </c>
      <c r="J41" s="40">
        <v>0.89352494137309924</v>
      </c>
      <c r="K41" s="40">
        <v>0.96596487994476776</v>
      </c>
      <c r="L41" s="40">
        <v>0.99604918976695822</v>
      </c>
      <c r="M41" s="42">
        <v>1.0159043573744881</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5552.4115369742949</v>
      </c>
      <c r="G42" s="17"/>
      <c r="H42" s="66">
        <v>3.5301146692590289E-2</v>
      </c>
      <c r="I42" s="34">
        <v>0.6633403958073687</v>
      </c>
      <c r="J42" s="34">
        <v>0.8916409284503547</v>
      </c>
      <c r="K42" s="34">
        <v>0.95162071049187569</v>
      </c>
      <c r="L42" s="37">
        <v>0.97984137562311546</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6856.3580547848842</v>
      </c>
      <c r="G43" s="17"/>
      <c r="H43" s="40">
        <v>6.2838828637411095E-2</v>
      </c>
      <c r="I43" s="40">
        <v>0.6038738510714714</v>
      </c>
      <c r="J43" s="40">
        <v>0.81580045631300813</v>
      </c>
      <c r="K43" s="40">
        <v>0.8966184142290694</v>
      </c>
      <c r="L43" s="34"/>
      <c r="M43" s="34"/>
      <c r="N43" s="34"/>
      <c r="O43" s="34"/>
      <c r="P43" s="34"/>
      <c r="Q43" s="34"/>
      <c r="R43" s="34"/>
      <c r="S43" s="34"/>
    </row>
    <row r="44" spans="1:21" s="54" customFormat="1" ht="18.649999999999999" customHeight="1" x14ac:dyDescent="0.25">
      <c r="A44" s="27"/>
      <c r="D44" s="27">
        <f t="shared" si="3"/>
        <v>2020</v>
      </c>
      <c r="E44" s="65"/>
      <c r="F44" s="61">
        <v>6887.7775602814463</v>
      </c>
      <c r="G44" s="17"/>
      <c r="H44" s="67">
        <v>5.4350181824361812E-2</v>
      </c>
      <c r="I44" s="34">
        <v>0.31494562410827953</v>
      </c>
      <c r="J44" s="37">
        <v>0.51379851277819777</v>
      </c>
      <c r="K44" s="34"/>
      <c r="L44" s="34"/>
      <c r="M44" s="34"/>
      <c r="N44" s="34"/>
      <c r="O44" s="34"/>
      <c r="P44" s="34"/>
      <c r="Q44" s="34"/>
      <c r="R44" s="34"/>
      <c r="S44" s="34"/>
    </row>
    <row r="45" spans="1:21" s="54" customFormat="1" ht="18.649999999999999" customHeight="1" x14ac:dyDescent="0.25">
      <c r="A45" s="27"/>
      <c r="D45" s="27">
        <f t="shared" si="3"/>
        <v>2021</v>
      </c>
      <c r="E45" s="65"/>
      <c r="F45" s="62">
        <v>7137.0726775130133</v>
      </c>
      <c r="G45" s="17"/>
      <c r="H45" s="47">
        <v>5.7121831958613423E-2</v>
      </c>
      <c r="I45" s="42">
        <v>0.34307387827954017</v>
      </c>
      <c r="J45" s="34"/>
      <c r="K45" s="34"/>
      <c r="L45" s="34"/>
      <c r="M45" s="34"/>
      <c r="N45" s="34"/>
      <c r="O45" s="34"/>
      <c r="P45" s="34"/>
      <c r="Q45" s="34"/>
      <c r="R45" s="34"/>
      <c r="S45" s="34"/>
    </row>
    <row r="46" spans="1:21" s="54" customFormat="1" ht="18.649999999999999" customHeight="1" x14ac:dyDescent="0.25">
      <c r="A46" s="27"/>
      <c r="D46" s="27">
        <f t="shared" si="3"/>
        <v>2022</v>
      </c>
      <c r="E46" s="65"/>
      <c r="F46" s="68">
        <v>5300.3643097175373</v>
      </c>
      <c r="G46" s="17"/>
      <c r="H46" s="69">
        <v>7.9800030008052844E-2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0.51976530606414428</v>
      </c>
      <c r="H51" s="74">
        <v>0.51668846619818021</v>
      </c>
      <c r="I51" s="74">
        <v>3.0260289379725699E-3</v>
      </c>
      <c r="J51" s="74">
        <v>5.0810927991490316E-5</v>
      </c>
      <c r="K51" s="34"/>
      <c r="L51" s="34"/>
      <c r="M51" s="34"/>
      <c r="N51" s="34"/>
      <c r="O51" s="34"/>
      <c r="P51" s="34"/>
      <c r="Q51" s="34"/>
    </row>
    <row r="52" spans="1:19" s="28" customFormat="1" ht="16.399999999999999" customHeight="1" x14ac:dyDescent="0.25">
      <c r="A52" s="27"/>
      <c r="D52" s="55">
        <f>D51+1</f>
        <v>2008</v>
      </c>
      <c r="F52" s="75">
        <v>0.51871056763117007</v>
      </c>
      <c r="H52" s="76">
        <v>0.51377199983391997</v>
      </c>
      <c r="I52" s="76">
        <v>4.8569202431669976E-3</v>
      </c>
      <c r="J52" s="76">
        <v>8.1647554083119677E-5</v>
      </c>
      <c r="K52" s="34"/>
      <c r="L52" s="34"/>
      <c r="M52" s="34"/>
      <c r="N52" s="34"/>
      <c r="O52" s="34"/>
      <c r="P52" s="34"/>
      <c r="Q52" s="34"/>
    </row>
    <row r="53" spans="1:19" s="28" customFormat="1" ht="16.399999999999999" customHeight="1" x14ac:dyDescent="0.25">
      <c r="A53" s="27"/>
      <c r="D53" s="55">
        <f>D52+1</f>
        <v>2009</v>
      </c>
      <c r="F53" s="77">
        <v>0.64354062838860482</v>
      </c>
      <c r="H53" s="78">
        <v>0.63935745033704916</v>
      </c>
      <c r="I53" s="78">
        <v>4.1116225462381681E-3</v>
      </c>
      <c r="J53" s="78">
        <v>7.1555505317478889E-5</v>
      </c>
      <c r="K53" s="34"/>
      <c r="L53" s="34"/>
      <c r="M53" s="34"/>
      <c r="N53" s="34"/>
      <c r="O53" s="34"/>
      <c r="P53" s="34"/>
      <c r="Q53" s="34"/>
    </row>
    <row r="54" spans="1:19" s="28" customFormat="1" ht="16.399999999999999" customHeight="1" x14ac:dyDescent="0.25">
      <c r="A54" s="27"/>
      <c r="D54" s="55">
        <f t="shared" ref="D54:D61" si="4">D53+1</f>
        <v>2010</v>
      </c>
      <c r="F54" s="75">
        <v>1.1884154571349876</v>
      </c>
      <c r="H54" s="76">
        <v>1.1703975621335356</v>
      </c>
      <c r="I54" s="76">
        <v>8.3498962335326991E-3</v>
      </c>
      <c r="J54" s="76">
        <v>9.6679987679193068E-3</v>
      </c>
      <c r="K54" s="34"/>
      <c r="L54" s="34"/>
      <c r="M54" s="34"/>
      <c r="N54" s="34"/>
      <c r="O54" s="34"/>
      <c r="P54" s="34"/>
      <c r="Q54" s="34"/>
    </row>
    <row r="55" spans="1:19" s="28" customFormat="1" ht="16.399999999999999" customHeight="1" x14ac:dyDescent="0.25">
      <c r="A55" s="27"/>
      <c r="D55" s="55">
        <f t="shared" si="4"/>
        <v>2011</v>
      </c>
      <c r="F55" s="77">
        <v>0.97209466415869594</v>
      </c>
      <c r="H55" s="78">
        <v>0.96410564490032657</v>
      </c>
      <c r="I55" s="78">
        <v>5.4041900290515837E-3</v>
      </c>
      <c r="J55" s="78">
        <v>2.5848292293177404E-3</v>
      </c>
      <c r="K55" s="34"/>
      <c r="L55" s="34"/>
      <c r="M55" s="34"/>
      <c r="N55" s="34"/>
      <c r="O55" s="34"/>
      <c r="P55" s="34"/>
      <c r="Q55" s="34"/>
    </row>
    <row r="56" spans="1:19" s="28" customFormat="1" ht="16.399999999999999" customHeight="1" x14ac:dyDescent="0.25">
      <c r="A56" s="27"/>
      <c r="D56" s="55">
        <f t="shared" si="4"/>
        <v>2012</v>
      </c>
      <c r="F56" s="75">
        <v>0.52195484385131941</v>
      </c>
      <c r="H56" s="76">
        <v>0.51604344179595263</v>
      </c>
      <c r="I56" s="76">
        <v>5.1335395701574563E-3</v>
      </c>
      <c r="J56" s="76">
        <v>7.77862485209424E-4</v>
      </c>
      <c r="K56" s="34"/>
      <c r="L56" s="34"/>
      <c r="M56" s="34"/>
      <c r="N56" s="34"/>
      <c r="O56" s="34"/>
      <c r="P56" s="34"/>
      <c r="Q56" s="34"/>
    </row>
    <row r="57" spans="1:19" s="28" customFormat="1" ht="16.399999999999999" customHeight="1" x14ac:dyDescent="0.25">
      <c r="A57" s="27"/>
      <c r="D57" s="55">
        <f t="shared" si="4"/>
        <v>2013</v>
      </c>
      <c r="F57" s="77">
        <v>0.48010392895797294</v>
      </c>
      <c r="H57" s="78">
        <v>0.4739808510207566</v>
      </c>
      <c r="I57" s="78">
        <v>5.7382699433055654E-3</v>
      </c>
      <c r="J57" s="78">
        <v>3.8480799391078406E-4</v>
      </c>
      <c r="K57" s="34"/>
      <c r="L57" s="34"/>
      <c r="M57" s="34"/>
      <c r="N57" s="34"/>
      <c r="O57" s="34"/>
      <c r="P57" s="34"/>
      <c r="Q57" s="34"/>
    </row>
    <row r="58" spans="1:19" s="28" customFormat="1" ht="16.399999999999999" customHeight="1" x14ac:dyDescent="0.25">
      <c r="A58" s="27"/>
      <c r="D58" s="55">
        <f t="shared" si="4"/>
        <v>2014</v>
      </c>
      <c r="F58" s="75">
        <v>0.43900724437870753</v>
      </c>
      <c r="H58" s="76">
        <v>0.42558367318969137</v>
      </c>
      <c r="I58" s="76">
        <v>1.2924936762016167E-2</v>
      </c>
      <c r="J58" s="76">
        <v>4.9863442699994384E-4</v>
      </c>
      <c r="K58" s="34"/>
      <c r="L58" s="34"/>
      <c r="M58" s="34"/>
      <c r="N58" s="34"/>
      <c r="O58" s="34"/>
      <c r="P58" s="34"/>
      <c r="Q58" s="34"/>
    </row>
    <row r="59" spans="1:19" s="28" customFormat="1" ht="16.399999999999999" customHeight="1" x14ac:dyDescent="0.25">
      <c r="A59" s="27"/>
      <c r="D59" s="55">
        <f t="shared" si="4"/>
        <v>2015</v>
      </c>
      <c r="F59" s="77">
        <v>0.55744610995180521</v>
      </c>
      <c r="H59" s="78">
        <v>0.54691759779476268</v>
      </c>
      <c r="I59" s="78">
        <v>9.8938324398011555E-3</v>
      </c>
      <c r="J59" s="78">
        <v>6.3467971724131037E-4</v>
      </c>
    </row>
    <row r="60" spans="1:19" s="28" customFormat="1" ht="16.399999999999999" customHeight="1" x14ac:dyDescent="0.25">
      <c r="A60" s="54"/>
      <c r="D60" s="55">
        <f t="shared" si="4"/>
        <v>2016</v>
      </c>
      <c r="F60" s="75">
        <v>0.66457635158433448</v>
      </c>
      <c r="H60" s="76">
        <v>0.63426268620892368</v>
      </c>
      <c r="I60" s="76">
        <v>2.5590792592770834E-2</v>
      </c>
      <c r="J60" s="76">
        <v>4.7228727826400174E-3</v>
      </c>
    </row>
    <row r="61" spans="1:19" s="28" customFormat="1" ht="15.65" customHeight="1" x14ac:dyDescent="0.25">
      <c r="D61" s="55">
        <f t="shared" si="4"/>
        <v>2017</v>
      </c>
      <c r="F61" s="77">
        <v>1.0795800170394658</v>
      </c>
      <c r="H61" s="78">
        <v>1.0159043573744884</v>
      </c>
      <c r="I61" s="78">
        <v>5.4212776533655138E-2</v>
      </c>
      <c r="J61" s="78">
        <v>9.4628831313223697E-3</v>
      </c>
    </row>
    <row r="62" spans="1:19" s="28" customFormat="1" ht="18.649999999999999" customHeight="1" x14ac:dyDescent="0.25">
      <c r="D62" s="27">
        <f>D61+1</f>
        <v>2018</v>
      </c>
      <c r="F62" s="75">
        <v>1.0563404127738365</v>
      </c>
      <c r="H62" s="76">
        <v>0.97984137562311546</v>
      </c>
      <c r="I62" s="76">
        <v>7.5356913497346911E-2</v>
      </c>
      <c r="J62" s="76">
        <v>1.1421236533741806E-3</v>
      </c>
    </row>
    <row r="63" spans="1:19" s="28" customFormat="1" ht="18.649999999999999" customHeight="1" x14ac:dyDescent="0.25">
      <c r="D63" s="27">
        <f>D62+1</f>
        <v>2019</v>
      </c>
      <c r="F63" s="77">
        <v>1.0545979137253605</v>
      </c>
      <c r="H63" s="78">
        <v>0.89661841422906885</v>
      </c>
      <c r="I63" s="78">
        <v>0.12075096992551047</v>
      </c>
      <c r="J63" s="78">
        <v>3.72285295707813E-2</v>
      </c>
    </row>
    <row r="64" spans="1:19" s="28" customFormat="1" ht="18.649999999999999" customHeight="1" x14ac:dyDescent="0.25">
      <c r="D64" s="27">
        <f t="shared" ref="D64:D65" si="5">D63+1</f>
        <v>2020</v>
      </c>
      <c r="F64" s="75">
        <v>0.79557299911708323</v>
      </c>
      <c r="H64" s="76">
        <v>0.51379851277819799</v>
      </c>
      <c r="I64" s="76">
        <v>0.14681454440805658</v>
      </c>
      <c r="J64" s="76">
        <v>0.13495994193082853</v>
      </c>
    </row>
    <row r="65" spans="1:10" s="28" customFormat="1" ht="18.649999999999999" customHeight="1" x14ac:dyDescent="0.25">
      <c r="D65" s="27">
        <f t="shared" si="5"/>
        <v>2021</v>
      </c>
      <c r="F65" s="77">
        <v>0.82612728070265951</v>
      </c>
      <c r="H65" s="78">
        <v>0.34307387827954033</v>
      </c>
      <c r="I65" s="78">
        <v>0.24052355068827119</v>
      </c>
      <c r="J65" s="78">
        <v>0.24252985173484803</v>
      </c>
    </row>
    <row r="66" spans="1:10" s="28" customFormat="1" ht="18.649999999999999" customHeight="1" x14ac:dyDescent="0.25">
      <c r="D66" s="27">
        <f>D65+1</f>
        <v>2022</v>
      </c>
      <c r="F66" s="79">
        <v>0.85833771722788232</v>
      </c>
      <c r="H66" s="80">
        <v>7.9800030008052844E-2</v>
      </c>
      <c r="I66" s="80">
        <v>0.19081863088812903</v>
      </c>
      <c r="J66" s="80">
        <v>0.58771905633170063</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EA44-8062-41C3-A39F-B97672CFB608}">
  <sheetPr codeName="WTemplate5">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22</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Corporate Solutions</v>
      </c>
      <c r="H5" s="10"/>
      <c r="I5" s="10"/>
      <c r="J5" s="11"/>
      <c r="K5" s="12"/>
      <c r="L5" s="13"/>
      <c r="M5" s="12"/>
      <c r="N5" s="12"/>
      <c r="O5" s="10"/>
      <c r="P5" s="10"/>
      <c r="Q5" s="10"/>
      <c r="R5" s="10"/>
      <c r="S5" s="10"/>
      <c r="T5" s="10"/>
      <c r="Z5" s="14" t="str">
        <f>B1</f>
        <v>Property Corporate Solutions</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596.49913533455413</v>
      </c>
      <c r="C12" s="28">
        <f>+IF(I51="",J51*F12, IF(J51="", I51*F12,(I51+J51)*F12))</f>
        <v>9.4953620151926287E-3</v>
      </c>
      <c r="D12" s="27">
        <v>2007</v>
      </c>
      <c r="F12" s="29">
        <v>596.49913525446493</v>
      </c>
      <c r="H12" s="30">
        <v>9.7254654801438856E-2</v>
      </c>
      <c r="I12" s="31">
        <v>0.39237535897382475</v>
      </c>
      <c r="J12" s="31">
        <v>0.43187701936519296</v>
      </c>
      <c r="K12" s="31">
        <v>0.4674252838461706</v>
      </c>
      <c r="L12" s="31">
        <v>0.46499811375103989</v>
      </c>
      <c r="M12" s="31">
        <v>0.46381691181037871</v>
      </c>
      <c r="N12" s="31">
        <v>0.44560825152879624</v>
      </c>
      <c r="O12" s="31">
        <v>0.44396299078915014</v>
      </c>
      <c r="P12" s="31">
        <v>0.44473748258334067</v>
      </c>
      <c r="Q12" s="31">
        <v>0.44613600198741332</v>
      </c>
      <c r="R12" s="31">
        <v>0.44609047389933354</v>
      </c>
      <c r="S12" s="32">
        <v>0.44603462066758032</v>
      </c>
      <c r="T12" s="32">
        <v>0.44596975274821338</v>
      </c>
      <c r="U12" s="32">
        <v>0.44621860342736086</v>
      </c>
      <c r="V12" s="32">
        <v>0.4461883412440143</v>
      </c>
      <c r="W12" s="33">
        <v>0.44618574142598444</v>
      </c>
      <c r="X12" s="34"/>
      <c r="Y12" s="34"/>
    </row>
    <row r="13" spans="1:42" s="28" customFormat="1" ht="16.399999999999999" customHeight="1" x14ac:dyDescent="0.25">
      <c r="A13" s="27"/>
      <c r="B13" s="28">
        <v>473.84076522821817</v>
      </c>
      <c r="C13" s="28">
        <f t="shared" ref="C13:C26" si="1">+IF(I52="",J52*F13, IF(J52="", I52*F13,(I52+J52)*F13))</f>
        <v>1.0648476830380386E-2</v>
      </c>
      <c r="D13" s="27">
        <f>D12+1</f>
        <v>2008</v>
      </c>
      <c r="F13" s="35">
        <v>473.84076540949792</v>
      </c>
      <c r="H13" s="36">
        <v>0.19970311390554168</v>
      </c>
      <c r="I13" s="34">
        <v>0.47253522496737788</v>
      </c>
      <c r="J13" s="34">
        <v>0.50539588985147466</v>
      </c>
      <c r="K13" s="34">
        <v>0.48880874923626366</v>
      </c>
      <c r="L13" s="34">
        <v>0.47990540948740318</v>
      </c>
      <c r="M13" s="34">
        <v>0.47908451996579615</v>
      </c>
      <c r="N13" s="34">
        <v>0.47552128801184262</v>
      </c>
      <c r="O13" s="34">
        <v>0.47873371721587432</v>
      </c>
      <c r="P13" s="34">
        <v>0.47873411631970741</v>
      </c>
      <c r="Q13" s="34">
        <v>0.4768453836631073</v>
      </c>
      <c r="R13" s="34">
        <v>0.4768502205111913</v>
      </c>
      <c r="S13" s="34">
        <v>0.47684796380371264</v>
      </c>
      <c r="T13" s="34">
        <v>0.47679283433488917</v>
      </c>
      <c r="U13" s="34">
        <v>0.47679283433488917</v>
      </c>
      <c r="V13" s="37">
        <v>0.47679283433488917</v>
      </c>
      <c r="W13" s="34"/>
      <c r="X13" s="34"/>
      <c r="Y13" s="34"/>
    </row>
    <row r="14" spans="1:42" s="28" customFormat="1" ht="16.399999999999999" customHeight="1" x14ac:dyDescent="0.25">
      <c r="A14" s="27"/>
      <c r="B14" s="28">
        <v>476.33654658254545</v>
      </c>
      <c r="C14" s="28">
        <f t="shared" si="1"/>
        <v>4.9105883517285114E-3</v>
      </c>
      <c r="D14" s="27">
        <f>D13+1</f>
        <v>2009</v>
      </c>
      <c r="F14" s="38">
        <v>476.33654673445284</v>
      </c>
      <c r="H14" s="39">
        <v>0.10576180151506993</v>
      </c>
      <c r="I14" s="40">
        <v>0.34911286041859474</v>
      </c>
      <c r="J14" s="40">
        <v>0.39859984439809804</v>
      </c>
      <c r="K14" s="40">
        <v>0.39029467209754454</v>
      </c>
      <c r="L14" s="40">
        <v>0.39988610298685007</v>
      </c>
      <c r="M14" s="40">
        <v>0.39510684113519856</v>
      </c>
      <c r="N14" s="40">
        <v>0.39109301308139272</v>
      </c>
      <c r="O14" s="40">
        <v>0.38682290048849838</v>
      </c>
      <c r="P14" s="40">
        <v>0.38682889184890551</v>
      </c>
      <c r="Q14" s="40">
        <v>0.38683366902248534</v>
      </c>
      <c r="R14" s="40">
        <v>0.38729594385651006</v>
      </c>
      <c r="S14" s="40">
        <v>0.38742182284073351</v>
      </c>
      <c r="T14" s="40">
        <v>0.38569183518742584</v>
      </c>
      <c r="U14" s="41">
        <v>0.38568620308828933</v>
      </c>
      <c r="V14" s="34"/>
      <c r="W14" s="34"/>
      <c r="X14" s="34"/>
      <c r="Y14" s="34"/>
    </row>
    <row r="15" spans="1:42" s="28" customFormat="1" ht="16.399999999999999" customHeight="1" x14ac:dyDescent="0.25">
      <c r="A15" s="27"/>
      <c r="B15" s="28">
        <v>513.48534224899731</v>
      </c>
      <c r="C15" s="28">
        <f t="shared" si="1"/>
        <v>7.5589136117582244E-3</v>
      </c>
      <c r="D15" s="27">
        <f t="shared" ref="D15:D27" si="2">D14+1</f>
        <v>2010</v>
      </c>
      <c r="F15" s="35">
        <v>513.48534249330203</v>
      </c>
      <c r="H15" s="36">
        <v>7.5876375838353563E-2</v>
      </c>
      <c r="I15" s="34">
        <v>0.61365061583189529</v>
      </c>
      <c r="J15" s="34">
        <v>0.62709566909470993</v>
      </c>
      <c r="K15" s="34">
        <v>0.61587765843577813</v>
      </c>
      <c r="L15" s="34">
        <v>0.59435276446764285</v>
      </c>
      <c r="M15" s="34">
        <v>0.59660527847789291</v>
      </c>
      <c r="N15" s="34">
        <v>0.59210994355098823</v>
      </c>
      <c r="O15" s="34">
        <v>0.58647527067827909</v>
      </c>
      <c r="P15" s="34">
        <v>0.58082011340018491</v>
      </c>
      <c r="Q15" s="34">
        <v>0.58456739156824045</v>
      </c>
      <c r="R15" s="34">
        <v>0.580002555990624</v>
      </c>
      <c r="S15" s="34">
        <v>0.58002623825556032</v>
      </c>
      <c r="T15" s="37">
        <v>0.58002623825556032</v>
      </c>
      <c r="U15" s="34"/>
      <c r="V15" s="34"/>
      <c r="W15" s="34"/>
      <c r="X15" s="34"/>
      <c r="Y15" s="34"/>
    </row>
    <row r="16" spans="1:42" s="28" customFormat="1" ht="16.399999999999999" customHeight="1" x14ac:dyDescent="0.25">
      <c r="A16" s="27"/>
      <c r="B16" s="28">
        <v>617.28124905544712</v>
      </c>
      <c r="C16" s="28">
        <f t="shared" si="1"/>
        <v>6.7324120126545566</v>
      </c>
      <c r="D16" s="27">
        <f t="shared" si="2"/>
        <v>2011</v>
      </c>
      <c r="F16" s="38">
        <v>617.28124978234007</v>
      </c>
      <c r="H16" s="39">
        <v>9.5173712932644358E-2</v>
      </c>
      <c r="I16" s="40">
        <v>0.44289372995764242</v>
      </c>
      <c r="J16" s="40">
        <v>0.54856349890362632</v>
      </c>
      <c r="K16" s="40">
        <v>0.52143871467626945</v>
      </c>
      <c r="L16" s="40">
        <v>0.53919419544723413</v>
      </c>
      <c r="M16" s="40">
        <v>0.54536990863841062</v>
      </c>
      <c r="N16" s="40">
        <v>0.54670964997810279</v>
      </c>
      <c r="O16" s="40">
        <v>0.55712661923167461</v>
      </c>
      <c r="P16" s="40">
        <v>0.55778240893517317</v>
      </c>
      <c r="Q16" s="40">
        <v>0.55728457018532396</v>
      </c>
      <c r="R16" s="40">
        <v>0.55726141490782533</v>
      </c>
      <c r="S16" s="42">
        <v>0.55703323424644424</v>
      </c>
      <c r="T16" s="34"/>
      <c r="U16" s="34"/>
      <c r="V16" s="34"/>
      <c r="W16" s="34"/>
      <c r="X16" s="34"/>
      <c r="Y16" s="34"/>
    </row>
    <row r="17" spans="1:25" s="28" customFormat="1" ht="16.399999999999999" customHeight="1" x14ac:dyDescent="0.25">
      <c r="A17" s="27"/>
      <c r="B17" s="28">
        <v>787.05848871116393</v>
      </c>
      <c r="C17" s="28">
        <f t="shared" si="1"/>
        <v>62.00214153569847</v>
      </c>
      <c r="D17" s="27">
        <f t="shared" si="2"/>
        <v>2012</v>
      </c>
      <c r="F17" s="35">
        <v>787.05848809376062</v>
      </c>
      <c r="H17" s="36">
        <v>8.3941997977962049E-2</v>
      </c>
      <c r="I17" s="34">
        <v>0.3956602518976875</v>
      </c>
      <c r="J17" s="34">
        <v>0.47209763494575968</v>
      </c>
      <c r="K17" s="34">
        <v>0.46196892728891109</v>
      </c>
      <c r="L17" s="34">
        <v>0.46171338581344673</v>
      </c>
      <c r="M17" s="34">
        <v>0.49309129968642301</v>
      </c>
      <c r="N17" s="34">
        <v>0.49251574954797189</v>
      </c>
      <c r="O17" s="34">
        <v>0.53353284988307093</v>
      </c>
      <c r="P17" s="34">
        <v>0.53127223132103873</v>
      </c>
      <c r="Q17" s="34">
        <v>0.52816318843571253</v>
      </c>
      <c r="R17" s="37">
        <v>0.52685598048214266</v>
      </c>
      <c r="S17" s="34" t="s">
        <v>16</v>
      </c>
      <c r="T17" s="34"/>
      <c r="U17" s="34"/>
      <c r="V17" s="34"/>
      <c r="W17" s="34"/>
      <c r="X17" s="34"/>
      <c r="Y17" s="34"/>
    </row>
    <row r="18" spans="1:25" s="28" customFormat="1" ht="16.399999999999999" customHeight="1" x14ac:dyDescent="0.25">
      <c r="A18" s="27"/>
      <c r="B18" s="28">
        <v>971.28341223874804</v>
      </c>
      <c r="C18" s="28">
        <f t="shared" si="1"/>
        <v>0.12466389214342935</v>
      </c>
      <c r="D18" s="27">
        <f t="shared" si="2"/>
        <v>2013</v>
      </c>
      <c r="F18" s="38">
        <v>971.23919513761007</v>
      </c>
      <c r="H18" s="39">
        <v>9.5000658510953309E-2</v>
      </c>
      <c r="I18" s="40">
        <v>0.40564334853654016</v>
      </c>
      <c r="J18" s="40">
        <v>0.45552141212813174</v>
      </c>
      <c r="K18" s="40">
        <v>0.45230781909317858</v>
      </c>
      <c r="L18" s="40">
        <v>0.44714995680558611</v>
      </c>
      <c r="M18" s="40">
        <v>0.44361421853186123</v>
      </c>
      <c r="N18" s="40">
        <v>0.44218428326808951</v>
      </c>
      <c r="O18" s="40">
        <v>0.44011008929066253</v>
      </c>
      <c r="P18" s="40">
        <v>0.43809276926397195</v>
      </c>
      <c r="Q18" s="42">
        <v>0.43771384194296792</v>
      </c>
      <c r="R18" s="34" t="s">
        <v>16</v>
      </c>
      <c r="S18" s="34" t="s">
        <v>16</v>
      </c>
      <c r="T18" s="34"/>
      <c r="U18" s="34"/>
      <c r="V18" s="34"/>
      <c r="W18" s="34"/>
      <c r="X18" s="34"/>
      <c r="Y18" s="34"/>
    </row>
    <row r="19" spans="1:25" s="28" customFormat="1" ht="16.399999999999999" customHeight="1" x14ac:dyDescent="0.25">
      <c r="A19" s="27"/>
      <c r="B19" s="28">
        <v>1075.4488567890064</v>
      </c>
      <c r="C19" s="28">
        <f t="shared" si="1"/>
        <v>0.4072598365639255</v>
      </c>
      <c r="D19" s="27">
        <f t="shared" si="2"/>
        <v>2014</v>
      </c>
      <c r="F19" s="35">
        <v>1075.4389095538909</v>
      </c>
      <c r="H19" s="36">
        <v>0.13852051695952389</v>
      </c>
      <c r="I19" s="34">
        <v>0.39552718445246776</v>
      </c>
      <c r="J19" s="34">
        <v>0.40213179327868831</v>
      </c>
      <c r="K19" s="34">
        <v>0.39668002162949134</v>
      </c>
      <c r="L19" s="34">
        <v>0.39454397081490428</v>
      </c>
      <c r="M19" s="34">
        <v>0.39012341665729433</v>
      </c>
      <c r="N19" s="34">
        <v>0.3890651207080173</v>
      </c>
      <c r="O19" s="34">
        <v>0.38822356738721181</v>
      </c>
      <c r="P19" s="37">
        <v>0.38774851989758419</v>
      </c>
      <c r="Q19" s="34" t="s">
        <v>16</v>
      </c>
      <c r="R19" s="34" t="s">
        <v>16</v>
      </c>
      <c r="S19" s="34" t="s">
        <v>16</v>
      </c>
      <c r="T19" s="34"/>
      <c r="U19" s="34"/>
      <c r="V19" s="34"/>
      <c r="W19" s="34"/>
      <c r="X19" s="34"/>
      <c r="Y19" s="34"/>
    </row>
    <row r="20" spans="1:25" s="28" customFormat="1" ht="16.399999999999999" customHeight="1" x14ac:dyDescent="0.25">
      <c r="A20" s="27"/>
      <c r="B20" s="28">
        <v>1105.8118930205173</v>
      </c>
      <c r="C20" s="28">
        <f t="shared" si="1"/>
        <v>3.9761434710869454</v>
      </c>
      <c r="D20" s="27">
        <f t="shared" si="2"/>
        <v>2015</v>
      </c>
      <c r="F20" s="38">
        <v>1105.7722012391609</v>
      </c>
      <c r="H20" s="39">
        <v>8.3657885963845033E-2</v>
      </c>
      <c r="I20" s="40">
        <v>0.31783173792260982</v>
      </c>
      <c r="J20" s="40">
        <v>0.44550108854017056</v>
      </c>
      <c r="K20" s="40">
        <v>0.44623112096617168</v>
      </c>
      <c r="L20" s="40">
        <v>0.4674834534266134</v>
      </c>
      <c r="M20" s="40">
        <v>0.4653716605008047</v>
      </c>
      <c r="N20" s="40">
        <v>0.46621734157615591</v>
      </c>
      <c r="O20" s="42">
        <v>0.46393986733297354</v>
      </c>
      <c r="P20" s="34" t="s">
        <v>16</v>
      </c>
      <c r="Q20" s="34" t="s">
        <v>16</v>
      </c>
      <c r="R20" s="34" t="s">
        <v>16</v>
      </c>
      <c r="S20" s="34" t="s">
        <v>16</v>
      </c>
      <c r="T20" s="34"/>
      <c r="U20" s="34"/>
      <c r="V20" s="34"/>
      <c r="W20" s="34"/>
      <c r="X20" s="34"/>
      <c r="Y20" s="34"/>
    </row>
    <row r="21" spans="1:25" s="28" customFormat="1" ht="16.399999999999999" customHeight="1" x14ac:dyDescent="0.25">
      <c r="A21" s="27"/>
      <c r="B21" s="28">
        <v>1164.7062697722438</v>
      </c>
      <c r="C21" s="28">
        <f t="shared" si="1"/>
        <v>78.335215977025427</v>
      </c>
      <c r="D21" s="27">
        <f t="shared" si="2"/>
        <v>2016</v>
      </c>
      <c r="F21" s="35">
        <v>1164.257514183709</v>
      </c>
      <c r="H21" s="36">
        <v>0.11030830814352877</v>
      </c>
      <c r="I21" s="34">
        <v>0.49869181451115324</v>
      </c>
      <c r="J21" s="34">
        <v>0.65220043821550611</v>
      </c>
      <c r="K21" s="34">
        <v>0.72638698085236553</v>
      </c>
      <c r="L21" s="34">
        <v>0.7393897964927123</v>
      </c>
      <c r="M21" s="34">
        <v>0.73591887890095686</v>
      </c>
      <c r="N21" s="43">
        <v>0.7391447163407725</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1269.9407781620803</v>
      </c>
      <c r="C22" s="28">
        <f t="shared" si="1"/>
        <v>28.004483892750592</v>
      </c>
      <c r="D22" s="27">
        <f t="shared" si="2"/>
        <v>2017</v>
      </c>
      <c r="F22" s="38">
        <v>1269.9402463720426</v>
      </c>
      <c r="H22" s="39">
        <v>0.21729547082888004</v>
      </c>
      <c r="I22" s="40">
        <v>0.98159398285739929</v>
      </c>
      <c r="J22" s="40">
        <v>1.2935049388058013</v>
      </c>
      <c r="K22" s="40">
        <v>1.3574424354753298</v>
      </c>
      <c r="L22" s="40">
        <v>1.3531946614254158</v>
      </c>
      <c r="M22" s="42">
        <v>1.3383840880517266</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1288.8739803821461</v>
      </c>
      <c r="C23" s="28">
        <f t="shared" si="1"/>
        <v>47.407395441134355</v>
      </c>
      <c r="D23" s="27">
        <f t="shared" si="2"/>
        <v>2018</v>
      </c>
      <c r="F23" s="46">
        <v>1285.8083445419541</v>
      </c>
      <c r="H23" s="36">
        <v>0.21450183260811354</v>
      </c>
      <c r="I23" s="34">
        <v>0.60733979894875623</v>
      </c>
      <c r="J23" s="34">
        <v>0.67362703036078431</v>
      </c>
      <c r="K23" s="34">
        <v>0.70216038233411138</v>
      </c>
      <c r="L23" s="37">
        <v>0.69987165054501288</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1513.6588882064127</v>
      </c>
      <c r="C24" s="28">
        <f t="shared" si="1"/>
        <v>274.59306351647018</v>
      </c>
      <c r="D24" s="27">
        <f t="shared" si="2"/>
        <v>2019</v>
      </c>
      <c r="F24" s="38">
        <v>1507.9338204846692</v>
      </c>
      <c r="H24" s="40">
        <v>0.16536219544047262</v>
      </c>
      <c r="I24" s="40">
        <v>0.53232694545127079</v>
      </c>
      <c r="J24" s="40">
        <v>0.6043104848606653</v>
      </c>
      <c r="K24" s="42">
        <v>0.63648287836259421</v>
      </c>
      <c r="L24" s="34"/>
      <c r="M24" s="34"/>
      <c r="N24" s="34"/>
      <c r="O24" s="34"/>
      <c r="P24" s="34"/>
      <c r="Q24" s="34"/>
      <c r="R24" s="34"/>
      <c r="S24" s="34"/>
      <c r="U24" s="44"/>
      <c r="V24" s="44"/>
      <c r="W24" s="44"/>
      <c r="X24" s="44"/>
      <c r="Y24" s="44"/>
    </row>
    <row r="25" spans="1:25" s="28" customFormat="1" ht="16.399999999999999" customHeight="1" x14ac:dyDescent="0.25">
      <c r="A25" s="27"/>
      <c r="B25" s="28">
        <v>1928.2306833266321</v>
      </c>
      <c r="C25" s="28">
        <f t="shared" si="1"/>
        <v>445.18503276120896</v>
      </c>
      <c r="D25" s="27">
        <f t="shared" si="2"/>
        <v>2020</v>
      </c>
      <c r="F25" s="35">
        <v>1911.1965869038661</v>
      </c>
      <c r="H25" s="36">
        <v>0.15763081788162442</v>
      </c>
      <c r="I25" s="34">
        <v>0.43029311862029107</v>
      </c>
      <c r="J25" s="37">
        <v>0.46285714815113654</v>
      </c>
      <c r="K25" s="34"/>
      <c r="L25" s="34"/>
      <c r="M25" s="34"/>
      <c r="N25" s="34"/>
      <c r="O25" s="34"/>
      <c r="P25" s="34"/>
      <c r="Q25" s="34"/>
      <c r="R25" s="34"/>
      <c r="S25" s="34"/>
      <c r="U25" s="44"/>
      <c r="V25" s="44"/>
      <c r="W25" s="44"/>
      <c r="X25" s="44"/>
      <c r="Y25" s="44"/>
    </row>
    <row r="26" spans="1:25" s="28" customFormat="1" ht="16.399999999999999" customHeight="1" x14ac:dyDescent="0.25">
      <c r="A26" s="27"/>
      <c r="B26" s="28">
        <v>1872.1328296064137</v>
      </c>
      <c r="C26" s="28">
        <f t="shared" si="1"/>
        <v>794.66711142586144</v>
      </c>
      <c r="D26" s="27">
        <f t="shared" si="2"/>
        <v>2021</v>
      </c>
      <c r="F26" s="38">
        <v>1840.9365222332112</v>
      </c>
      <c r="H26" s="47">
        <v>0.27213564586135425</v>
      </c>
      <c r="I26" s="42">
        <v>0.60553777540237097</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2270.1093040378405</v>
      </c>
      <c r="C27" s="28">
        <f>+IF(I66="",J66*F27, IF(J66="", I66*F27,(I66+J66)*F27))</f>
        <v>691.14066625181999</v>
      </c>
      <c r="D27" s="27">
        <f t="shared" si="2"/>
        <v>2022</v>
      </c>
      <c r="F27" s="48">
        <v>1309.7017646483334</v>
      </c>
      <c r="H27" s="49">
        <v>0.29125169637149967</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596.49913525446493</v>
      </c>
      <c r="G31" s="17"/>
      <c r="H31" s="30">
        <v>4.9116065494965847E-2</v>
      </c>
      <c r="I31" s="31">
        <v>0.26096244179820255</v>
      </c>
      <c r="J31" s="31">
        <v>0.36801805701589468</v>
      </c>
      <c r="K31" s="31">
        <v>0.40653088030822604</v>
      </c>
      <c r="L31" s="31">
        <v>0.42873486582117315</v>
      </c>
      <c r="M31" s="31">
        <v>0.44238889394973424</v>
      </c>
      <c r="N31" s="31">
        <v>0.44288913248932243</v>
      </c>
      <c r="O31" s="31">
        <v>0.44183487525792942</v>
      </c>
      <c r="P31" s="31">
        <v>0.44399250008995084</v>
      </c>
      <c r="Q31" s="31">
        <v>0.44536856626000537</v>
      </c>
      <c r="R31" s="31">
        <v>0.44541798464718557</v>
      </c>
      <c r="S31" s="31">
        <v>0.4456015482509717</v>
      </c>
      <c r="T31" s="31">
        <v>0.44590880784249898</v>
      </c>
      <c r="U31" s="31">
        <v>0.44593283044055881</v>
      </c>
      <c r="V31" s="59">
        <v>0.44617257900663482</v>
      </c>
      <c r="W31" s="60">
        <v>0.44617204059898591</v>
      </c>
    </row>
    <row r="32" spans="1:25" s="54" customFormat="1" ht="19.399999999999999" customHeight="1" x14ac:dyDescent="0.25">
      <c r="D32" s="27">
        <f>D31+1</f>
        <v>2008</v>
      </c>
      <c r="E32" s="57"/>
      <c r="F32" s="61">
        <v>473.84076540949792</v>
      </c>
      <c r="G32" s="17"/>
      <c r="H32" s="36">
        <v>6.8368481393146455E-2</v>
      </c>
      <c r="I32" s="34">
        <v>0.32819644012516652</v>
      </c>
      <c r="J32" s="34">
        <v>0.4496552298555494</v>
      </c>
      <c r="K32" s="34">
        <v>0.46932554806301591</v>
      </c>
      <c r="L32" s="34">
        <v>0.47286748926262034</v>
      </c>
      <c r="M32" s="34">
        <v>0.47428258546803592</v>
      </c>
      <c r="N32" s="34">
        <v>0.47530741932947224</v>
      </c>
      <c r="O32" s="34">
        <v>0.47892130119588516</v>
      </c>
      <c r="P32" s="34">
        <v>0.47890407591241885</v>
      </c>
      <c r="Q32" s="34">
        <v>0.47679684937019906</v>
      </c>
      <c r="R32" s="34">
        <v>0.47680038111740497</v>
      </c>
      <c r="S32" s="34">
        <v>0.4767981244099263</v>
      </c>
      <c r="T32" s="34">
        <v>0.47679611884166717</v>
      </c>
      <c r="U32" s="34">
        <v>0.47679611884166717</v>
      </c>
      <c r="V32" s="37">
        <v>0.47679611884166717</v>
      </c>
    </row>
    <row r="33" spans="1:21" s="54" customFormat="1" ht="16.399999999999999" customHeight="1" x14ac:dyDescent="0.25">
      <c r="D33" s="27">
        <f>D32+1</f>
        <v>2009</v>
      </c>
      <c r="F33" s="62">
        <v>476.33654673445284</v>
      </c>
      <c r="G33" s="17"/>
      <c r="H33" s="39">
        <v>2.9725675413453143E-2</v>
      </c>
      <c r="I33" s="40">
        <v>0.21847071685716218</v>
      </c>
      <c r="J33" s="40">
        <v>0.34122788922993874</v>
      </c>
      <c r="K33" s="40">
        <v>0.37405908204910215</v>
      </c>
      <c r="L33" s="40">
        <v>0.3852046268992495</v>
      </c>
      <c r="M33" s="40">
        <v>0.39411461421064653</v>
      </c>
      <c r="N33" s="40">
        <v>0.39090255857088518</v>
      </c>
      <c r="O33" s="40">
        <v>0.38681576440389548</v>
      </c>
      <c r="P33" s="40">
        <v>0.38682720461326303</v>
      </c>
      <c r="Q33" s="40">
        <v>0.3868370283068453</v>
      </c>
      <c r="R33" s="40">
        <v>0.38706086022865671</v>
      </c>
      <c r="S33" s="40">
        <v>0.38741783550131037</v>
      </c>
      <c r="T33" s="40">
        <v>0.38568278924428961</v>
      </c>
      <c r="U33" s="41">
        <v>0.38569107808733877</v>
      </c>
    </row>
    <row r="34" spans="1:21" s="54" customFormat="1" ht="16.399999999999999" customHeight="1" x14ac:dyDescent="0.25">
      <c r="D34" s="27">
        <f t="shared" ref="D34:D46" si="3">D33+1</f>
        <v>2010</v>
      </c>
      <c r="F34" s="61">
        <v>513.48534249330203</v>
      </c>
      <c r="G34" s="17"/>
      <c r="H34" s="36">
        <v>2.1398333801783315E-2</v>
      </c>
      <c r="I34" s="34">
        <v>0.24053781217869505</v>
      </c>
      <c r="J34" s="34">
        <v>0.43307650623967758</v>
      </c>
      <c r="K34" s="34">
        <v>0.48979886146019913</v>
      </c>
      <c r="L34" s="34">
        <v>0.57741292963085511</v>
      </c>
      <c r="M34" s="34">
        <v>0.58300250589501346</v>
      </c>
      <c r="N34" s="34">
        <v>0.57915959030398168</v>
      </c>
      <c r="O34" s="34">
        <v>0.58346031764329376</v>
      </c>
      <c r="P34" s="34">
        <v>0.58054548024477304</v>
      </c>
      <c r="Q34" s="34">
        <v>0.58133933577743835</v>
      </c>
      <c r="R34" s="34">
        <v>0.57998783437599954</v>
      </c>
      <c r="S34" s="34">
        <v>0.58001151664093586</v>
      </c>
      <c r="T34" s="63">
        <v>0.58001151664093586</v>
      </c>
    </row>
    <row r="35" spans="1:21" s="54" customFormat="1" ht="16.399999999999999" customHeight="1" x14ac:dyDescent="0.25">
      <c r="A35" s="27"/>
      <c r="D35" s="27">
        <f t="shared" si="3"/>
        <v>2011</v>
      </c>
      <c r="F35" s="62">
        <v>617.28124978234007</v>
      </c>
      <c r="G35" s="17"/>
      <c r="H35" s="39">
        <v>3.7773035542968493E-2</v>
      </c>
      <c r="I35" s="40">
        <v>0.20505074047049474</v>
      </c>
      <c r="J35" s="40">
        <v>0.43288060864829569</v>
      </c>
      <c r="K35" s="40">
        <v>0.5025822542927425</v>
      </c>
      <c r="L35" s="40">
        <v>0.52885261102485293</v>
      </c>
      <c r="M35" s="40">
        <v>0.5344790766034847</v>
      </c>
      <c r="N35" s="40">
        <v>0.54445197905844678</v>
      </c>
      <c r="O35" s="40">
        <v>0.54604244424834625</v>
      </c>
      <c r="P35" s="40">
        <v>0.54650836408465875</v>
      </c>
      <c r="Q35" s="40">
        <v>0.54589072458530419</v>
      </c>
      <c r="R35" s="40">
        <v>0.54587950485841141</v>
      </c>
      <c r="S35" s="40">
        <v>0.54612670730200219</v>
      </c>
    </row>
    <row r="36" spans="1:21" s="54" customFormat="1" ht="16.399999999999999" customHeight="1" x14ac:dyDescent="0.25">
      <c r="A36" s="27"/>
      <c r="D36" s="27">
        <f t="shared" si="3"/>
        <v>2012</v>
      </c>
      <c r="F36" s="61">
        <v>787.05848809376062</v>
      </c>
      <c r="G36" s="17"/>
      <c r="H36" s="36">
        <v>1.8860633874061648E-2</v>
      </c>
      <c r="I36" s="34">
        <v>0.21231611518652019</v>
      </c>
      <c r="J36" s="34">
        <v>0.33266039688958771</v>
      </c>
      <c r="K36" s="34">
        <v>0.38274834309276001</v>
      </c>
      <c r="L36" s="34">
        <v>0.39382800292366937</v>
      </c>
      <c r="M36" s="34">
        <v>0.41142642947879682</v>
      </c>
      <c r="N36" s="34">
        <v>0.41309835800278022</v>
      </c>
      <c r="O36" s="34">
        <v>0.41773765400571555</v>
      </c>
      <c r="P36" s="34">
        <v>0.4246002019656927</v>
      </c>
      <c r="Q36" s="34">
        <v>0.44939128209575213</v>
      </c>
      <c r="R36" s="37">
        <v>0.44807897231457594</v>
      </c>
      <c r="S36" s="34" t="s">
        <v>16</v>
      </c>
    </row>
    <row r="37" spans="1:21" s="54" customFormat="1" ht="16.399999999999999" customHeight="1" x14ac:dyDescent="0.25">
      <c r="A37" s="27"/>
      <c r="D37" s="27">
        <f t="shared" si="3"/>
        <v>2013</v>
      </c>
      <c r="F37" s="62">
        <v>971.23919513761007</v>
      </c>
      <c r="G37" s="17"/>
      <c r="H37" s="39">
        <v>3.4818271737063033E-2</v>
      </c>
      <c r="I37" s="40">
        <v>0.210478593625442</v>
      </c>
      <c r="J37" s="40">
        <v>0.36926140003140101</v>
      </c>
      <c r="K37" s="40">
        <v>0.40687115107777194</v>
      </c>
      <c r="L37" s="40">
        <v>0.43380376269621956</v>
      </c>
      <c r="M37" s="40">
        <v>0.43866847733440373</v>
      </c>
      <c r="N37" s="40">
        <v>0.43879420902343497</v>
      </c>
      <c r="O37" s="40">
        <v>0.4385013570872337</v>
      </c>
      <c r="P37" s="40">
        <v>0.43726155843843695</v>
      </c>
      <c r="Q37" s="42">
        <v>0.43758551915710009</v>
      </c>
      <c r="R37" s="34" t="s">
        <v>16</v>
      </c>
      <c r="S37" s="34" t="s">
        <v>16</v>
      </c>
    </row>
    <row r="38" spans="1:21" s="54" customFormat="1" ht="16.399999999999999" customHeight="1" x14ac:dyDescent="0.25">
      <c r="A38" s="27"/>
      <c r="D38" s="27">
        <f t="shared" si="3"/>
        <v>2014</v>
      </c>
      <c r="F38" s="61">
        <v>1075.4389095538909</v>
      </c>
      <c r="G38" s="17"/>
      <c r="H38" s="36">
        <v>3.5092602499264346E-2</v>
      </c>
      <c r="I38" s="34">
        <v>0.22275450077254066</v>
      </c>
      <c r="J38" s="34">
        <v>0.3372664959142142</v>
      </c>
      <c r="K38" s="34">
        <v>0.37473385235219087</v>
      </c>
      <c r="L38" s="34">
        <v>0.38267012933142014</v>
      </c>
      <c r="M38" s="34">
        <v>0.38478037032890855</v>
      </c>
      <c r="N38" s="34">
        <v>0.38733054435412889</v>
      </c>
      <c r="O38" s="34">
        <v>0.38775714765734093</v>
      </c>
      <c r="P38" s="37">
        <v>0.38737249922905731</v>
      </c>
      <c r="Q38" s="34" t="s">
        <v>16</v>
      </c>
      <c r="R38" s="34" t="s">
        <v>16</v>
      </c>
      <c r="S38" s="34" t="s">
        <v>16</v>
      </c>
    </row>
    <row r="39" spans="1:21" s="54" customFormat="1" ht="16.399999999999999" customHeight="1" x14ac:dyDescent="0.25">
      <c r="A39" s="27"/>
      <c r="D39" s="27">
        <f t="shared" si="3"/>
        <v>2015</v>
      </c>
      <c r="F39" s="62">
        <v>1105.7722012391609</v>
      </c>
      <c r="G39" s="17"/>
      <c r="H39" s="39">
        <v>1.902545674332411E-2</v>
      </c>
      <c r="I39" s="40">
        <v>0.16392239928682831</v>
      </c>
      <c r="J39" s="40">
        <v>0.34328038800277594</v>
      </c>
      <c r="K39" s="40">
        <v>0.40682949914714134</v>
      </c>
      <c r="L39" s="40">
        <v>0.4276666014729491</v>
      </c>
      <c r="M39" s="40">
        <v>0.43967589941421709</v>
      </c>
      <c r="N39" s="40">
        <v>0.46055676963574665</v>
      </c>
      <c r="O39" s="42">
        <v>0.46038997266455783</v>
      </c>
      <c r="P39" s="34" t="s">
        <v>16</v>
      </c>
      <c r="Q39" s="34" t="s">
        <v>16</v>
      </c>
      <c r="R39" s="34" t="s">
        <v>16</v>
      </c>
      <c r="S39" s="34" t="s">
        <v>16</v>
      </c>
    </row>
    <row r="40" spans="1:21" s="54" customFormat="1" ht="16.399999999999999" customHeight="1" x14ac:dyDescent="0.25">
      <c r="A40" s="27"/>
      <c r="D40" s="27">
        <f t="shared" si="3"/>
        <v>2016</v>
      </c>
      <c r="F40" s="61">
        <v>1164.257514183709</v>
      </c>
      <c r="G40" s="17"/>
      <c r="H40" s="36">
        <v>4.5435660817647994E-2</v>
      </c>
      <c r="I40" s="34">
        <v>0.25122336772921938</v>
      </c>
      <c r="J40" s="34">
        <v>0.48321821576144014</v>
      </c>
      <c r="K40" s="64">
        <v>0.61081391859445699</v>
      </c>
      <c r="L40" s="34">
        <v>0.64773437416606305</v>
      </c>
      <c r="M40" s="34">
        <v>0.65548438932880937</v>
      </c>
      <c r="N40" s="37">
        <v>0.67265447703103121</v>
      </c>
      <c r="O40" s="34" t="s">
        <v>16</v>
      </c>
      <c r="P40" s="34" t="s">
        <v>16</v>
      </c>
      <c r="Q40" s="34" t="s">
        <v>16</v>
      </c>
      <c r="R40" s="34" t="s">
        <v>16</v>
      </c>
      <c r="S40" s="34" t="s">
        <v>16</v>
      </c>
    </row>
    <row r="41" spans="1:21" s="54" customFormat="1" ht="15.65" customHeight="1" x14ac:dyDescent="0.25">
      <c r="A41" s="27"/>
      <c r="D41" s="27">
        <f t="shared" si="3"/>
        <v>2017</v>
      </c>
      <c r="F41" s="62">
        <v>1269.9402463720426</v>
      </c>
      <c r="G41" s="17"/>
      <c r="H41" s="39">
        <v>7.3434590711237299E-2</v>
      </c>
      <c r="I41" s="40">
        <v>0.54435851713203132</v>
      </c>
      <c r="J41" s="40">
        <v>0.90963965617921883</v>
      </c>
      <c r="K41" s="40">
        <v>1.1121642838188373</v>
      </c>
      <c r="L41" s="40">
        <v>1.2435158311922012</v>
      </c>
      <c r="M41" s="42">
        <v>1.3165441376318698</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1285.8083445419541</v>
      </c>
      <c r="G42" s="17"/>
      <c r="H42" s="66">
        <v>4.0918355221335377E-2</v>
      </c>
      <c r="I42" s="34">
        <v>0.35300204851922634</v>
      </c>
      <c r="J42" s="34">
        <v>0.53209780710016552</v>
      </c>
      <c r="K42" s="34">
        <v>0.6150356684972933</v>
      </c>
      <c r="L42" s="37">
        <v>0.66446817735356822</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1507.9338204846692</v>
      </c>
      <c r="G43" s="17"/>
      <c r="H43" s="40">
        <v>2.9126127967980385E-2</v>
      </c>
      <c r="I43" s="40">
        <v>0.25974465706385313</v>
      </c>
      <c r="J43" s="40">
        <v>0.44990501062728361</v>
      </c>
      <c r="K43" s="40">
        <v>0.52920321704380258</v>
      </c>
      <c r="L43" s="34"/>
      <c r="M43" s="34"/>
      <c r="N43" s="34"/>
      <c r="O43" s="34"/>
      <c r="P43" s="34"/>
      <c r="Q43" s="34"/>
      <c r="R43" s="34"/>
      <c r="S43" s="34"/>
    </row>
    <row r="44" spans="1:21" s="54" customFormat="1" ht="18.649999999999999" customHeight="1" x14ac:dyDescent="0.25">
      <c r="A44" s="27"/>
      <c r="D44" s="27">
        <f t="shared" si="3"/>
        <v>2020</v>
      </c>
      <c r="E44" s="65"/>
      <c r="F44" s="61">
        <v>1911.1965869038661</v>
      </c>
      <c r="G44" s="17"/>
      <c r="H44" s="67">
        <v>3.0454493923071837E-2</v>
      </c>
      <c r="I44" s="34">
        <v>0.16385942273951959</v>
      </c>
      <c r="J44" s="37">
        <v>0.29465605474200895</v>
      </c>
      <c r="K44" s="34"/>
      <c r="L44" s="34"/>
      <c r="M44" s="34"/>
      <c r="N44" s="34"/>
      <c r="O44" s="34"/>
      <c r="P44" s="34"/>
      <c r="Q44" s="34"/>
      <c r="R44" s="34"/>
      <c r="S44" s="34"/>
    </row>
    <row r="45" spans="1:21" s="54" customFormat="1" ht="18.649999999999999" customHeight="1" x14ac:dyDescent="0.25">
      <c r="A45" s="27"/>
      <c r="D45" s="27">
        <f t="shared" si="3"/>
        <v>2021</v>
      </c>
      <c r="E45" s="65"/>
      <c r="F45" s="62">
        <v>1840.9365222332112</v>
      </c>
      <c r="G45" s="17"/>
      <c r="H45" s="47">
        <v>1.8466094679299674E-2</v>
      </c>
      <c r="I45" s="42">
        <v>0.24297667042589677</v>
      </c>
      <c r="J45" s="34"/>
      <c r="K45" s="34"/>
      <c r="L45" s="34"/>
      <c r="M45" s="34"/>
      <c r="N45" s="34"/>
      <c r="O45" s="34"/>
      <c r="P45" s="34"/>
      <c r="Q45" s="34"/>
      <c r="R45" s="34"/>
      <c r="S45" s="34"/>
    </row>
    <row r="46" spans="1:21" s="54" customFormat="1" ht="18.649999999999999" customHeight="1" x14ac:dyDescent="0.25">
      <c r="A46" s="27"/>
      <c r="D46" s="27">
        <f t="shared" si="3"/>
        <v>2022</v>
      </c>
      <c r="E46" s="65"/>
      <c r="F46" s="68">
        <v>1309.7017646483334</v>
      </c>
      <c r="G46" s="17"/>
      <c r="H46" s="69">
        <v>5.0845589987583671E-2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0.44618795908311137</v>
      </c>
      <c r="H51" s="74">
        <v>0.4461720405989863</v>
      </c>
      <c r="I51" s="74">
        <v>1.3700826998525627E-5</v>
      </c>
      <c r="J51" s="74">
        <v>2.2176571265887083E-6</v>
      </c>
      <c r="K51" s="34"/>
      <c r="L51" s="34"/>
      <c r="M51" s="34"/>
      <c r="N51" s="34"/>
      <c r="O51" s="34"/>
      <c r="P51" s="34"/>
      <c r="Q51" s="34"/>
    </row>
    <row r="52" spans="1:19" s="28" customFormat="1" ht="16.399999999999999" customHeight="1" x14ac:dyDescent="0.25">
      <c r="A52" s="27"/>
      <c r="D52" s="55">
        <f>D51+1</f>
        <v>2008</v>
      </c>
      <c r="F52" s="75">
        <v>0.47681859153208894</v>
      </c>
      <c r="H52" s="76">
        <v>0.47679611884166689</v>
      </c>
      <c r="I52" s="76">
        <v>-3.2845067779890342E-6</v>
      </c>
      <c r="J52" s="76">
        <v>2.575719720000848E-5</v>
      </c>
      <c r="K52" s="34"/>
      <c r="L52" s="34"/>
      <c r="M52" s="34"/>
      <c r="N52" s="34"/>
      <c r="O52" s="34"/>
      <c r="P52" s="34"/>
      <c r="Q52" s="34"/>
    </row>
    <row r="53" spans="1:19" s="28" customFormat="1" ht="16.399999999999999" customHeight="1" x14ac:dyDescent="0.25">
      <c r="A53" s="27"/>
      <c r="D53" s="55">
        <f>D52+1</f>
        <v>2009</v>
      </c>
      <c r="F53" s="77">
        <v>0.38570138716058838</v>
      </c>
      <c r="H53" s="78">
        <v>0.38569107808733882</v>
      </c>
      <c r="I53" s="78">
        <v>-4.8749990495568583E-6</v>
      </c>
      <c r="J53" s="78">
        <v>1.5184072299118068E-5</v>
      </c>
      <c r="K53" s="34"/>
      <c r="L53" s="34"/>
      <c r="M53" s="34"/>
      <c r="N53" s="34"/>
      <c r="O53" s="34"/>
      <c r="P53" s="34"/>
      <c r="Q53" s="34"/>
    </row>
    <row r="54" spans="1:19" s="28" customFormat="1" ht="16.399999999999999" customHeight="1" x14ac:dyDescent="0.25">
      <c r="A54" s="27"/>
      <c r="D54" s="55">
        <f t="shared" ref="D54:D61" si="4">D53+1</f>
        <v>2010</v>
      </c>
      <c r="F54" s="75">
        <v>0.58002623743817394</v>
      </c>
      <c r="H54" s="76">
        <v>0.58001151664093553</v>
      </c>
      <c r="I54" s="76">
        <v>1.4721614624235492E-5</v>
      </c>
      <c r="J54" s="76">
        <v>-8.1738578885913075E-10</v>
      </c>
      <c r="K54" s="34"/>
      <c r="L54" s="34"/>
      <c r="M54" s="34"/>
      <c r="N54" s="34"/>
      <c r="O54" s="34"/>
      <c r="P54" s="34"/>
      <c r="Q54" s="34"/>
    </row>
    <row r="55" spans="1:19" s="28" customFormat="1" ht="16.399999999999999" customHeight="1" x14ac:dyDescent="0.25">
      <c r="A55" s="27"/>
      <c r="D55" s="55">
        <f t="shared" si="4"/>
        <v>2011</v>
      </c>
      <c r="F55" s="77">
        <v>0.55703326248252738</v>
      </c>
      <c r="H55" s="78">
        <v>0.54612670730200241</v>
      </c>
      <c r="I55" s="78">
        <v>1.0906526944441887E-2</v>
      </c>
      <c r="J55" s="78">
        <v>2.8236083159287711E-8</v>
      </c>
      <c r="K55" s="34"/>
      <c r="L55" s="34"/>
      <c r="M55" s="34"/>
      <c r="N55" s="34"/>
      <c r="O55" s="34"/>
      <c r="P55" s="34"/>
      <c r="Q55" s="34"/>
    </row>
    <row r="56" spans="1:19" s="28" customFormat="1" ht="16.399999999999999" customHeight="1" x14ac:dyDescent="0.25">
      <c r="A56" s="27"/>
      <c r="D56" s="55">
        <f t="shared" si="4"/>
        <v>2012</v>
      </c>
      <c r="F56" s="75">
        <v>0.52685601680826577</v>
      </c>
      <c r="H56" s="76">
        <v>0.44807897231457589</v>
      </c>
      <c r="I56" s="76">
        <v>7.8777008167566873E-2</v>
      </c>
      <c r="J56" s="76">
        <v>3.6326123007382858E-8</v>
      </c>
      <c r="K56" s="34"/>
      <c r="L56" s="34"/>
      <c r="M56" s="34"/>
      <c r="N56" s="34"/>
      <c r="O56" s="34"/>
      <c r="P56" s="34"/>
      <c r="Q56" s="34"/>
    </row>
    <row r="57" spans="1:19" s="28" customFormat="1" ht="16.399999999999999" customHeight="1" x14ac:dyDescent="0.25">
      <c r="A57" s="27"/>
      <c r="D57" s="55">
        <f t="shared" si="4"/>
        <v>2013</v>
      </c>
      <c r="F57" s="77">
        <v>0.43771387465672107</v>
      </c>
      <c r="H57" s="78">
        <v>0.43758551915710003</v>
      </c>
      <c r="I57" s="78">
        <v>1.2832278586784548E-4</v>
      </c>
      <c r="J57" s="78">
        <v>3.2713753199292051E-8</v>
      </c>
      <c r="K57" s="34"/>
      <c r="L57" s="34"/>
      <c r="M57" s="34"/>
      <c r="N57" s="34"/>
      <c r="O57" s="34"/>
      <c r="P57" s="34"/>
      <c r="Q57" s="34"/>
    </row>
    <row r="58" spans="1:19" s="28" customFormat="1" ht="16.399999999999999" customHeight="1" x14ac:dyDescent="0.25">
      <c r="A58" s="27"/>
      <c r="D58" s="55">
        <f t="shared" si="4"/>
        <v>2014</v>
      </c>
      <c r="F58" s="75">
        <v>0.38775119097337296</v>
      </c>
      <c r="H58" s="76">
        <v>0.38737249922905725</v>
      </c>
      <c r="I58" s="76">
        <v>3.760206685270753E-4</v>
      </c>
      <c r="J58" s="76">
        <v>2.6710757886137397E-6</v>
      </c>
      <c r="K58" s="34"/>
      <c r="L58" s="34"/>
      <c r="M58" s="34"/>
      <c r="N58" s="34"/>
      <c r="O58" s="34"/>
      <c r="P58" s="34"/>
      <c r="Q58" s="34"/>
    </row>
    <row r="59" spans="1:19" s="28" customFormat="1" ht="16.399999999999999" customHeight="1" x14ac:dyDescent="0.25">
      <c r="A59" s="27"/>
      <c r="D59" s="55">
        <f t="shared" si="4"/>
        <v>2015</v>
      </c>
      <c r="F59" s="77">
        <v>0.46398577970929183</v>
      </c>
      <c r="H59" s="78">
        <v>0.46038997266455772</v>
      </c>
      <c r="I59" s="78">
        <v>3.549894668415782E-3</v>
      </c>
      <c r="J59" s="78">
        <v>4.5912376318351843E-5</v>
      </c>
    </row>
    <row r="60" spans="1:19" s="28" customFormat="1" ht="16.399999999999999" customHeight="1" x14ac:dyDescent="0.25">
      <c r="A60" s="54"/>
      <c r="D60" s="55">
        <f t="shared" si="4"/>
        <v>2016</v>
      </c>
      <c r="F60" s="75">
        <v>0.73993788729267562</v>
      </c>
      <c r="H60" s="76">
        <v>0.67265447703103065</v>
      </c>
      <c r="I60" s="76">
        <v>6.6490239309741253E-2</v>
      </c>
      <c r="J60" s="76">
        <v>7.9317095190372311E-4</v>
      </c>
    </row>
    <row r="61" spans="1:19" s="28" customFormat="1" ht="15.65" customHeight="1" x14ac:dyDescent="0.25">
      <c r="D61" s="55">
        <f t="shared" si="4"/>
        <v>2017</v>
      </c>
      <c r="F61" s="77">
        <v>1.3385959498905591</v>
      </c>
      <c r="H61" s="78">
        <v>1.3165441376318694</v>
      </c>
      <c r="I61" s="78">
        <v>2.1839950419857083E-2</v>
      </c>
      <c r="J61" s="78">
        <v>2.1186183883274787E-4</v>
      </c>
    </row>
    <row r="62" spans="1:19" s="28" customFormat="1" ht="18.649999999999999" customHeight="1" x14ac:dyDescent="0.25">
      <c r="D62" s="27">
        <f>D61+1</f>
        <v>2018</v>
      </c>
      <c r="F62" s="75">
        <v>0.70133789875673891</v>
      </c>
      <c r="H62" s="76">
        <v>0.664468177353568</v>
      </c>
      <c r="I62" s="76">
        <v>3.5403473191444754E-2</v>
      </c>
      <c r="J62" s="76">
        <v>1.4662482117262423E-3</v>
      </c>
    </row>
    <row r="63" spans="1:19" s="28" customFormat="1" ht="18.649999999999999" customHeight="1" x14ac:dyDescent="0.25">
      <c r="D63" s="27">
        <f>D62+1</f>
        <v>2019</v>
      </c>
      <c r="F63" s="77">
        <v>0.71130209949224599</v>
      </c>
      <c r="H63" s="78">
        <v>0.52920321704380235</v>
      </c>
      <c r="I63" s="78">
        <v>0.10727966131879146</v>
      </c>
      <c r="J63" s="78">
        <v>7.48192211296521E-2</v>
      </c>
    </row>
    <row r="64" spans="1:19" s="28" customFormat="1" ht="18.649999999999999" customHeight="1" x14ac:dyDescent="0.25">
      <c r="D64" s="27">
        <f t="shared" ref="D64:D65" si="5">D63+1</f>
        <v>2020</v>
      </c>
      <c r="F64" s="75">
        <v>0.52759129322650611</v>
      </c>
      <c r="H64" s="76">
        <v>0.29465605474200895</v>
      </c>
      <c r="I64" s="76">
        <v>0.16820109340912748</v>
      </c>
      <c r="J64" s="76">
        <v>6.4734145075369648E-2</v>
      </c>
    </row>
    <row r="65" spans="1:10" s="28" customFormat="1" ht="18.649999999999999" customHeight="1" x14ac:dyDescent="0.25">
      <c r="D65" s="27">
        <f t="shared" si="5"/>
        <v>2021</v>
      </c>
      <c r="F65" s="77">
        <v>0.67464126169700878</v>
      </c>
      <c r="H65" s="78">
        <v>0.24297667042589674</v>
      </c>
      <c r="I65" s="78">
        <v>0.36256110497647437</v>
      </c>
      <c r="J65" s="78">
        <v>6.9103486294637584E-2</v>
      </c>
    </row>
    <row r="66" spans="1:10" s="28" customFormat="1" ht="18.649999999999999" customHeight="1" x14ac:dyDescent="0.25">
      <c r="D66" s="27">
        <f>D65+1</f>
        <v>2022</v>
      </c>
      <c r="F66" s="79">
        <v>0.57855402324101024</v>
      </c>
      <c r="H66" s="80">
        <v>5.0845589987583664E-2</v>
      </c>
      <c r="I66" s="80">
        <v>0.24040610638391602</v>
      </c>
      <c r="J66" s="80">
        <v>0.28730232686951046</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DE4F3-0A48-468F-943F-E6AA17F0D558}">
  <sheetPr codeName="WTemplate6">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24</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All Legal Entities</v>
      </c>
      <c r="H5" s="10"/>
      <c r="I5" s="10"/>
      <c r="J5" s="11"/>
      <c r="K5" s="12"/>
      <c r="L5" s="13"/>
      <c r="M5" s="12"/>
      <c r="N5" s="12"/>
      <c r="O5" s="10"/>
      <c r="P5" s="10"/>
      <c r="Q5" s="10"/>
      <c r="R5" s="10"/>
      <c r="S5" s="10"/>
      <c r="T5" s="10"/>
      <c r="Z5" s="14" t="str">
        <f>B1</f>
        <v>Motor</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1337.9585179166636</v>
      </c>
      <c r="C12" s="28">
        <f>+IF(I51="",J51*F12, IF(J51="", I51*F12,(I51+J51)*F12))</f>
        <v>153.32919087370024</v>
      </c>
      <c r="D12" s="27">
        <v>2007</v>
      </c>
      <c r="F12" s="29">
        <v>1341.6734118759257</v>
      </c>
      <c r="H12" s="30">
        <v>0.12641317257906176</v>
      </c>
      <c r="I12" s="31">
        <v>0.65066505016763188</v>
      </c>
      <c r="J12" s="31">
        <v>0.77212019880235505</v>
      </c>
      <c r="K12" s="31">
        <v>0.79095458724978673</v>
      </c>
      <c r="L12" s="31">
        <v>0.80049718564781847</v>
      </c>
      <c r="M12" s="31">
        <v>0.81047213573858201</v>
      </c>
      <c r="N12" s="31">
        <v>0.81769439979770908</v>
      </c>
      <c r="O12" s="31">
        <v>0.81889265221451635</v>
      </c>
      <c r="P12" s="31">
        <v>0.82238024917975949</v>
      </c>
      <c r="Q12" s="31">
        <v>0.82157640754754746</v>
      </c>
      <c r="R12" s="31">
        <v>0.82898812806521072</v>
      </c>
      <c r="S12" s="32">
        <v>0.83133559460846373</v>
      </c>
      <c r="T12" s="32">
        <v>0.83105822782053185</v>
      </c>
      <c r="U12" s="32">
        <v>0.83532995581532521</v>
      </c>
      <c r="V12" s="32">
        <v>0.83560294894869447</v>
      </c>
      <c r="W12" s="33">
        <v>0.83660815352387197</v>
      </c>
      <c r="X12" s="34"/>
      <c r="Y12" s="34"/>
    </row>
    <row r="13" spans="1:42" s="28" customFormat="1" ht="16.399999999999999" customHeight="1" x14ac:dyDescent="0.25">
      <c r="A13" s="27"/>
      <c r="B13" s="28">
        <v>1331.5053962726083</v>
      </c>
      <c r="C13" s="28">
        <f t="shared" ref="C13:C26" si="1">+IF(I52="",J52*F13, IF(J52="", I52*F13,(I52+J52)*F13))</f>
        <v>99.656286598667933</v>
      </c>
      <c r="D13" s="27">
        <f>D12+1</f>
        <v>2008</v>
      </c>
      <c r="F13" s="35">
        <v>1331.5663214951323</v>
      </c>
      <c r="H13" s="36">
        <v>0.21356878388600126</v>
      </c>
      <c r="I13" s="34">
        <v>0.68223599757059172</v>
      </c>
      <c r="J13" s="34">
        <v>0.77711695333197883</v>
      </c>
      <c r="K13" s="34">
        <v>0.80383254811904259</v>
      </c>
      <c r="L13" s="34">
        <v>0.82484204902295055</v>
      </c>
      <c r="M13" s="34">
        <v>0.83452993356258265</v>
      </c>
      <c r="N13" s="34">
        <v>0.83753816494641742</v>
      </c>
      <c r="O13" s="34">
        <v>0.83905953336690697</v>
      </c>
      <c r="P13" s="34">
        <v>0.84270840503726441</v>
      </c>
      <c r="Q13" s="34">
        <v>0.84636563636150031</v>
      </c>
      <c r="R13" s="34">
        <v>0.85049640683384686</v>
      </c>
      <c r="S13" s="34">
        <v>0.84551006073011192</v>
      </c>
      <c r="T13" s="34">
        <v>0.84679350749519922</v>
      </c>
      <c r="U13" s="34">
        <v>0.84892389893831677</v>
      </c>
      <c r="V13" s="37">
        <v>0.84841041858674526</v>
      </c>
      <c r="W13" s="34"/>
      <c r="X13" s="34"/>
      <c r="Y13" s="34"/>
    </row>
    <row r="14" spans="1:42" s="28" customFormat="1" ht="16.399999999999999" customHeight="1" x14ac:dyDescent="0.25">
      <c r="A14" s="27"/>
      <c r="B14" s="28">
        <v>1358.6052861075423</v>
      </c>
      <c r="C14" s="28">
        <f t="shared" si="1"/>
        <v>118.22919650212091</v>
      </c>
      <c r="D14" s="27">
        <f>D13+1</f>
        <v>2009</v>
      </c>
      <c r="F14" s="38">
        <v>1361.0102759545853</v>
      </c>
      <c r="H14" s="39">
        <v>0.19733590432241196</v>
      </c>
      <c r="I14" s="40">
        <v>0.66410262414876642</v>
      </c>
      <c r="J14" s="40">
        <v>0.79191904012760062</v>
      </c>
      <c r="K14" s="40">
        <v>0.83069948443496489</v>
      </c>
      <c r="L14" s="40">
        <v>0.84510677945489165</v>
      </c>
      <c r="M14" s="40">
        <v>0.87679170934472384</v>
      </c>
      <c r="N14" s="40">
        <v>0.89284089340157058</v>
      </c>
      <c r="O14" s="40">
        <v>0.8942510789293785</v>
      </c>
      <c r="P14" s="40">
        <v>0.89327323952501714</v>
      </c>
      <c r="Q14" s="40">
        <v>0.90016469652412734</v>
      </c>
      <c r="R14" s="40">
        <v>0.90067775808756756</v>
      </c>
      <c r="S14" s="40">
        <v>0.90196464276463706</v>
      </c>
      <c r="T14" s="40">
        <v>0.90091617604555518</v>
      </c>
      <c r="U14" s="41">
        <v>0.90308442007845713</v>
      </c>
      <c r="V14" s="34"/>
      <c r="W14" s="34"/>
      <c r="X14" s="34"/>
      <c r="Y14" s="34"/>
    </row>
    <row r="15" spans="1:42" s="28" customFormat="1" ht="16.399999999999999" customHeight="1" x14ac:dyDescent="0.25">
      <c r="A15" s="27"/>
      <c r="B15" s="28">
        <v>1102.4089975891154</v>
      </c>
      <c r="C15" s="28">
        <f t="shared" si="1"/>
        <v>84.316013853540156</v>
      </c>
      <c r="D15" s="27">
        <f t="shared" ref="D15:D27" si="2">D14+1</f>
        <v>2010</v>
      </c>
      <c r="F15" s="35">
        <v>1099.9587776214751</v>
      </c>
      <c r="H15" s="36">
        <v>0.13091371468580343</v>
      </c>
      <c r="I15" s="34">
        <v>0.59305185272159222</v>
      </c>
      <c r="J15" s="34">
        <v>0.72059531863556492</v>
      </c>
      <c r="K15" s="34">
        <v>0.76060036301260592</v>
      </c>
      <c r="L15" s="34">
        <v>0.84752110451444485</v>
      </c>
      <c r="M15" s="34">
        <v>0.86373492666259988</v>
      </c>
      <c r="N15" s="34">
        <v>0.86626788717761571</v>
      </c>
      <c r="O15" s="34">
        <v>0.87046826504610564</v>
      </c>
      <c r="P15" s="34">
        <v>0.87559808894751434</v>
      </c>
      <c r="Q15" s="34">
        <v>0.87729295627533954</v>
      </c>
      <c r="R15" s="34">
        <v>0.87676135795127852</v>
      </c>
      <c r="S15" s="34">
        <v>0.8736104286943841</v>
      </c>
      <c r="T15" s="37">
        <v>0.87645446046200315</v>
      </c>
      <c r="U15" s="34"/>
      <c r="V15" s="34"/>
      <c r="W15" s="34"/>
      <c r="X15" s="34"/>
      <c r="Y15" s="34"/>
    </row>
    <row r="16" spans="1:42" s="28" customFormat="1" ht="16.399999999999999" customHeight="1" x14ac:dyDescent="0.25">
      <c r="A16" s="27"/>
      <c r="B16" s="28">
        <v>1877.9694829126715</v>
      </c>
      <c r="C16" s="28">
        <f t="shared" si="1"/>
        <v>109.7109129283032</v>
      </c>
      <c r="D16" s="27">
        <f t="shared" si="2"/>
        <v>2011</v>
      </c>
      <c r="F16" s="38">
        <v>1879.3842363640404</v>
      </c>
      <c r="H16" s="39">
        <v>0.17340905786854816</v>
      </c>
      <c r="I16" s="40">
        <v>0.70325838660764206</v>
      </c>
      <c r="J16" s="40">
        <v>0.8432449811648699</v>
      </c>
      <c r="K16" s="40">
        <v>0.87588592701650436</v>
      </c>
      <c r="L16" s="40">
        <v>0.88775132556146741</v>
      </c>
      <c r="M16" s="40">
        <v>0.90191800421412938</v>
      </c>
      <c r="N16" s="40">
        <v>0.90852713701040133</v>
      </c>
      <c r="O16" s="40">
        <v>0.91630271281863096</v>
      </c>
      <c r="P16" s="40">
        <v>0.91654846831221248</v>
      </c>
      <c r="Q16" s="40">
        <v>0.91645086320459901</v>
      </c>
      <c r="R16" s="40">
        <v>0.92223672256746103</v>
      </c>
      <c r="S16" s="42">
        <v>0.9247252969503883</v>
      </c>
      <c r="T16" s="34"/>
      <c r="U16" s="34"/>
      <c r="V16" s="34"/>
      <c r="W16" s="34"/>
      <c r="X16" s="34"/>
      <c r="Y16" s="34"/>
    </row>
    <row r="17" spans="1:25" s="28" customFormat="1" ht="16.399999999999999" customHeight="1" x14ac:dyDescent="0.25">
      <c r="A17" s="27"/>
      <c r="B17" s="28">
        <v>2377.51577763246</v>
      </c>
      <c r="C17" s="28">
        <f t="shared" si="1"/>
        <v>195.10215147417719</v>
      </c>
      <c r="D17" s="27">
        <f t="shared" si="2"/>
        <v>2012</v>
      </c>
      <c r="F17" s="35">
        <v>2376.4654112633702</v>
      </c>
      <c r="H17" s="36">
        <v>0.13477807190617422</v>
      </c>
      <c r="I17" s="34">
        <v>0.6516869380348852</v>
      </c>
      <c r="J17" s="34">
        <v>0.78496182068579212</v>
      </c>
      <c r="K17" s="34">
        <v>0.83899412888307845</v>
      </c>
      <c r="L17" s="34">
        <v>0.8662284068903443</v>
      </c>
      <c r="M17" s="34">
        <v>0.88967196190086295</v>
      </c>
      <c r="N17" s="34">
        <v>0.89711026718841025</v>
      </c>
      <c r="O17" s="34">
        <v>0.90299171686838076</v>
      </c>
      <c r="P17" s="34">
        <v>0.90694945954792849</v>
      </c>
      <c r="Q17" s="34">
        <v>0.91022267942340762</v>
      </c>
      <c r="R17" s="37">
        <v>0.91307714341264612</v>
      </c>
      <c r="S17" s="34" t="s">
        <v>16</v>
      </c>
      <c r="T17" s="34"/>
      <c r="U17" s="34"/>
      <c r="V17" s="34"/>
      <c r="W17" s="34"/>
      <c r="X17" s="34"/>
      <c r="Y17" s="34"/>
    </row>
    <row r="18" spans="1:25" s="28" customFormat="1" ht="16.399999999999999" customHeight="1" x14ac:dyDescent="0.25">
      <c r="A18" s="27"/>
      <c r="B18" s="28">
        <v>2288.1237419578279</v>
      </c>
      <c r="C18" s="28">
        <f t="shared" si="1"/>
        <v>163.78194966054312</v>
      </c>
      <c r="D18" s="27">
        <f t="shared" si="2"/>
        <v>2013</v>
      </c>
      <c r="F18" s="38">
        <v>2292.7147219063754</v>
      </c>
      <c r="H18" s="39">
        <v>0.16248695278599218</v>
      </c>
      <c r="I18" s="40">
        <v>0.72964746248429968</v>
      </c>
      <c r="J18" s="40">
        <v>0.89183591512659999</v>
      </c>
      <c r="K18" s="40">
        <v>0.92544101313703664</v>
      </c>
      <c r="L18" s="40">
        <v>0.95684899712909433</v>
      </c>
      <c r="M18" s="40">
        <v>0.96680825408534954</v>
      </c>
      <c r="N18" s="40">
        <v>0.96994331224640762</v>
      </c>
      <c r="O18" s="40">
        <v>0.97021200680990349</v>
      </c>
      <c r="P18" s="40">
        <v>0.97271893653066166</v>
      </c>
      <c r="Q18" s="42">
        <v>0.97486769994252831</v>
      </c>
      <c r="R18" s="34" t="s">
        <v>16</v>
      </c>
      <c r="S18" s="34" t="s">
        <v>16</v>
      </c>
      <c r="T18" s="34"/>
      <c r="U18" s="34"/>
      <c r="V18" s="34"/>
      <c r="W18" s="34"/>
      <c r="X18" s="34"/>
      <c r="Y18" s="34"/>
    </row>
    <row r="19" spans="1:25" s="28" customFormat="1" ht="16.399999999999999" customHeight="1" x14ac:dyDescent="0.25">
      <c r="A19" s="27"/>
      <c r="B19" s="28">
        <v>2103.7676284430804</v>
      </c>
      <c r="C19" s="28">
        <f t="shared" si="1"/>
        <v>167.27249825671547</v>
      </c>
      <c r="D19" s="27">
        <f t="shared" si="2"/>
        <v>2014</v>
      </c>
      <c r="F19" s="35">
        <v>2105.0626304433499</v>
      </c>
      <c r="H19" s="36">
        <v>0.18950046978250248</v>
      </c>
      <c r="I19" s="34">
        <v>0.71581681718968382</v>
      </c>
      <c r="J19" s="34">
        <v>0.86322790281839645</v>
      </c>
      <c r="K19" s="34">
        <v>0.91523431902983088</v>
      </c>
      <c r="L19" s="34">
        <v>0.94577335841990984</v>
      </c>
      <c r="M19" s="34">
        <v>0.95605088287089535</v>
      </c>
      <c r="N19" s="34">
        <v>0.96525049463568058</v>
      </c>
      <c r="O19" s="34">
        <v>0.96932972669236717</v>
      </c>
      <c r="P19" s="37">
        <v>0.97361711379806604</v>
      </c>
      <c r="Q19" s="34" t="s">
        <v>16</v>
      </c>
      <c r="R19" s="34" t="s">
        <v>16</v>
      </c>
      <c r="S19" s="34" t="s">
        <v>16</v>
      </c>
      <c r="T19" s="34"/>
      <c r="U19" s="34"/>
      <c r="V19" s="34"/>
      <c r="W19" s="34"/>
      <c r="X19" s="34"/>
      <c r="Y19" s="34"/>
    </row>
    <row r="20" spans="1:25" s="28" customFormat="1" ht="16.399999999999999" customHeight="1" x14ac:dyDescent="0.25">
      <c r="A20" s="27"/>
      <c r="B20" s="28">
        <v>2447.1554829926754</v>
      </c>
      <c r="C20" s="28">
        <f t="shared" si="1"/>
        <v>240.38738678359172</v>
      </c>
      <c r="D20" s="27">
        <f t="shared" si="2"/>
        <v>2015</v>
      </c>
      <c r="F20" s="38">
        <v>2445.8246571350592</v>
      </c>
      <c r="H20" s="39">
        <v>0.18109873802254575</v>
      </c>
      <c r="I20" s="40">
        <v>0.6762560053567902</v>
      </c>
      <c r="J20" s="40">
        <v>0.91812481699006676</v>
      </c>
      <c r="K20" s="40">
        <v>0.97648905693363441</v>
      </c>
      <c r="L20" s="40">
        <v>1.0028805634577613</v>
      </c>
      <c r="M20" s="40">
        <v>1.0130545507998259</v>
      </c>
      <c r="N20" s="40">
        <v>1.0212556166765365</v>
      </c>
      <c r="O20" s="42">
        <v>1.0306432537722172</v>
      </c>
      <c r="P20" s="34" t="s">
        <v>16</v>
      </c>
      <c r="Q20" s="34" t="s">
        <v>16</v>
      </c>
      <c r="R20" s="34" t="s">
        <v>16</v>
      </c>
      <c r="S20" s="34" t="s">
        <v>16</v>
      </c>
      <c r="T20" s="34"/>
      <c r="U20" s="34"/>
      <c r="V20" s="34"/>
      <c r="W20" s="34"/>
      <c r="X20" s="34"/>
      <c r="Y20" s="34"/>
    </row>
    <row r="21" spans="1:25" s="28" customFormat="1" ht="16.399999999999999" customHeight="1" x14ac:dyDescent="0.25">
      <c r="A21" s="27"/>
      <c r="B21" s="28">
        <v>3010.8577176513481</v>
      </c>
      <c r="C21" s="28">
        <f t="shared" si="1"/>
        <v>461.87699848868965</v>
      </c>
      <c r="D21" s="27">
        <f t="shared" si="2"/>
        <v>2016</v>
      </c>
      <c r="F21" s="35">
        <v>3012.0084023584004</v>
      </c>
      <c r="H21" s="36">
        <v>0.15768635074785395</v>
      </c>
      <c r="I21" s="34">
        <v>0.68661165338205421</v>
      </c>
      <c r="J21" s="34">
        <v>0.86664947241769852</v>
      </c>
      <c r="K21" s="34">
        <v>0.9553478072948246</v>
      </c>
      <c r="L21" s="34">
        <v>0.99018982200827566</v>
      </c>
      <c r="M21" s="34">
        <v>1.0180057790284089</v>
      </c>
      <c r="N21" s="43">
        <v>1.0311475656483369</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2556.1195941083452</v>
      </c>
      <c r="C22" s="28">
        <f t="shared" si="1"/>
        <v>465.35851601088427</v>
      </c>
      <c r="D22" s="27">
        <f t="shared" si="2"/>
        <v>2017</v>
      </c>
      <c r="F22" s="38">
        <v>2555.0434481028215</v>
      </c>
      <c r="H22" s="39">
        <v>0.13680967988195988</v>
      </c>
      <c r="I22" s="40">
        <v>0.58992908036491043</v>
      </c>
      <c r="J22" s="40">
        <v>0.82192599053393578</v>
      </c>
      <c r="K22" s="40">
        <v>0.89771098177792508</v>
      </c>
      <c r="L22" s="40">
        <v>0.94852001817801412</v>
      </c>
      <c r="M22" s="42">
        <v>0.98541176357422677</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2389.6532372667421</v>
      </c>
      <c r="C23" s="28">
        <f t="shared" si="1"/>
        <v>649.21628283723919</v>
      </c>
      <c r="D23" s="27">
        <f t="shared" si="2"/>
        <v>2018</v>
      </c>
      <c r="F23" s="46">
        <v>2389.6851897780402</v>
      </c>
      <c r="H23" s="36">
        <v>0.11658625395755777</v>
      </c>
      <c r="I23" s="34">
        <v>0.60278848646682792</v>
      </c>
      <c r="J23" s="34">
        <v>0.80484018699829396</v>
      </c>
      <c r="K23" s="34">
        <v>0.88248841992421767</v>
      </c>
      <c r="L23" s="37">
        <v>0.93992445384521672</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2712.8919826672536</v>
      </c>
      <c r="C24" s="28">
        <f t="shared" si="1"/>
        <v>951.41649726059438</v>
      </c>
      <c r="D24" s="27">
        <f t="shared" si="2"/>
        <v>2019</v>
      </c>
      <c r="F24" s="38">
        <v>2715.4327868970231</v>
      </c>
      <c r="H24" s="40">
        <v>0.12772215080552882</v>
      </c>
      <c r="I24" s="40">
        <v>0.50407228156684691</v>
      </c>
      <c r="J24" s="40">
        <v>0.71309966603208075</v>
      </c>
      <c r="K24" s="42">
        <v>0.81181788080787087</v>
      </c>
      <c r="L24" s="34"/>
      <c r="M24" s="34"/>
      <c r="N24" s="34"/>
      <c r="O24" s="34"/>
      <c r="P24" s="34"/>
      <c r="Q24" s="34"/>
      <c r="R24" s="34"/>
      <c r="S24" s="34"/>
      <c r="U24" s="44"/>
      <c r="V24" s="44"/>
      <c r="W24" s="44"/>
      <c r="X24" s="44"/>
      <c r="Y24" s="44"/>
    </row>
    <row r="25" spans="1:25" s="28" customFormat="1" ht="16.399999999999999" customHeight="1" x14ac:dyDescent="0.25">
      <c r="A25" s="27"/>
      <c r="B25" s="28">
        <v>2368.4206312758001</v>
      </c>
      <c r="C25" s="28">
        <f t="shared" si="1"/>
        <v>1037.1438824760089</v>
      </c>
      <c r="D25" s="27">
        <f t="shared" si="2"/>
        <v>2020</v>
      </c>
      <c r="F25" s="35">
        <v>2366.6964168403765</v>
      </c>
      <c r="H25" s="36">
        <v>0.11545564129723811</v>
      </c>
      <c r="I25" s="34">
        <v>0.51899034799224231</v>
      </c>
      <c r="J25" s="37">
        <v>0.72771261954195388</v>
      </c>
      <c r="K25" s="34"/>
      <c r="L25" s="34"/>
      <c r="M25" s="34"/>
      <c r="N25" s="34"/>
      <c r="O25" s="34"/>
      <c r="P25" s="34"/>
      <c r="Q25" s="34"/>
      <c r="R25" s="34"/>
      <c r="S25" s="34"/>
      <c r="U25" s="44"/>
      <c r="V25" s="44"/>
      <c r="W25" s="44"/>
      <c r="X25" s="44"/>
      <c r="Y25" s="44"/>
    </row>
    <row r="26" spans="1:25" s="28" customFormat="1" ht="16.399999999999999" customHeight="1" x14ac:dyDescent="0.25">
      <c r="A26" s="27"/>
      <c r="B26" s="28">
        <v>2696.9695872640309</v>
      </c>
      <c r="C26" s="28">
        <f t="shared" si="1"/>
        <v>1565.9207524433839</v>
      </c>
      <c r="D26" s="27">
        <f t="shared" si="2"/>
        <v>2021</v>
      </c>
      <c r="F26" s="38">
        <v>2411.2105671964464</v>
      </c>
      <c r="H26" s="47">
        <v>0.13143879673658326</v>
      </c>
      <c r="I26" s="42">
        <v>0.57005843875189033</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1309.6388727248568</v>
      </c>
      <c r="C27" s="28">
        <f>+IF(I66="",J66*F27, IF(J66="", I66*F27,(I66+J66)*F27))</f>
        <v>686.19405769930063</v>
      </c>
      <c r="D27" s="27">
        <f t="shared" si="2"/>
        <v>2022</v>
      </c>
      <c r="F27" s="48">
        <v>863.73316694832181</v>
      </c>
      <c r="H27" s="49">
        <v>0.32495653687347437</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1341.6734118759257</v>
      </c>
      <c r="G31" s="17"/>
      <c r="H31" s="30">
        <v>7.8318847930517924E-2</v>
      </c>
      <c r="I31" s="31">
        <v>0.4226066645407397</v>
      </c>
      <c r="J31" s="31">
        <v>0.57945324030448209</v>
      </c>
      <c r="K31" s="31">
        <v>0.62743252146230444</v>
      </c>
      <c r="L31" s="31">
        <v>0.66104465433420689</v>
      </c>
      <c r="M31" s="31">
        <v>0.68336991124895352</v>
      </c>
      <c r="N31" s="31">
        <v>0.70492647480511683</v>
      </c>
      <c r="O31" s="31">
        <v>0.71966802529789842</v>
      </c>
      <c r="P31" s="31">
        <v>0.72906803090576477</v>
      </c>
      <c r="Q31" s="31">
        <v>0.73748061908481566</v>
      </c>
      <c r="R31" s="31">
        <v>0.74431580625217764</v>
      </c>
      <c r="S31" s="31">
        <v>0.75158443477641246</v>
      </c>
      <c r="T31" s="31">
        <v>0.75753876858793534</v>
      </c>
      <c r="U31" s="31">
        <v>0.76169650486266727</v>
      </c>
      <c r="V31" s="59">
        <v>0.76389325969470967</v>
      </c>
      <c r="W31" s="60">
        <v>0.76642118641861856</v>
      </c>
    </row>
    <row r="32" spans="1:25" s="54" customFormat="1" ht="19.399999999999999" customHeight="1" x14ac:dyDescent="0.25">
      <c r="D32" s="27">
        <f>D31+1</f>
        <v>2008</v>
      </c>
      <c r="E32" s="57"/>
      <c r="F32" s="61">
        <v>1331.5663214951323</v>
      </c>
      <c r="G32" s="17"/>
      <c r="H32" s="36">
        <v>0.12983818669033032</v>
      </c>
      <c r="I32" s="34">
        <v>0.47536220778840099</v>
      </c>
      <c r="J32" s="34">
        <v>0.59949676951398145</v>
      </c>
      <c r="K32" s="34">
        <v>0.66541564201788672</v>
      </c>
      <c r="L32" s="34">
        <v>0.6963273234131554</v>
      </c>
      <c r="M32" s="34">
        <v>0.72434882669974654</v>
      </c>
      <c r="N32" s="34">
        <v>0.75061124821778957</v>
      </c>
      <c r="O32" s="34">
        <v>0.76070532203816077</v>
      </c>
      <c r="P32" s="34">
        <v>0.77247094483313139</v>
      </c>
      <c r="Q32" s="34">
        <v>0.777269430639975</v>
      </c>
      <c r="R32" s="34">
        <v>0.78296462425026636</v>
      </c>
      <c r="S32" s="34">
        <v>0.78782091146249811</v>
      </c>
      <c r="T32" s="34">
        <v>0.7923829708800364</v>
      </c>
      <c r="U32" s="34">
        <v>0.79553027423761491</v>
      </c>
      <c r="V32" s="37">
        <v>0.79767214772306239</v>
      </c>
    </row>
    <row r="33" spans="1:21" s="54" customFormat="1" ht="16.399999999999999" customHeight="1" x14ac:dyDescent="0.25">
      <c r="D33" s="27">
        <f>D32+1</f>
        <v>2009</v>
      </c>
      <c r="F33" s="62">
        <v>1361.0102759545853</v>
      </c>
      <c r="G33" s="17"/>
      <c r="H33" s="39">
        <v>0.11154926708685592</v>
      </c>
      <c r="I33" s="40">
        <v>0.45424439711968045</v>
      </c>
      <c r="J33" s="40">
        <v>0.62440436211235961</v>
      </c>
      <c r="K33" s="40">
        <v>0.6853104402632767</v>
      </c>
      <c r="L33" s="40">
        <v>0.71648017640606509</v>
      </c>
      <c r="M33" s="40">
        <v>0.7730832025924721</v>
      </c>
      <c r="N33" s="40">
        <v>0.7952006162266867</v>
      </c>
      <c r="O33" s="40">
        <v>0.81020895442592689</v>
      </c>
      <c r="P33" s="40">
        <v>0.81676316574616548</v>
      </c>
      <c r="Q33" s="40">
        <v>0.82499192896629758</v>
      </c>
      <c r="R33" s="40">
        <v>0.82991986035694498</v>
      </c>
      <c r="S33" s="40">
        <v>0.84166405687277357</v>
      </c>
      <c r="T33" s="40">
        <v>0.84430184136526809</v>
      </c>
      <c r="U33" s="41">
        <v>0.84692260662167773</v>
      </c>
    </row>
    <row r="34" spans="1:21" s="54" customFormat="1" ht="16.399999999999999" customHeight="1" x14ac:dyDescent="0.25">
      <c r="D34" s="27">
        <f t="shared" ref="D34:D46" si="3">D33+1</f>
        <v>2010</v>
      </c>
      <c r="F34" s="61">
        <v>1099.9587776214751</v>
      </c>
      <c r="G34" s="17"/>
      <c r="H34" s="36">
        <v>8.1252031975314207E-2</v>
      </c>
      <c r="I34" s="34">
        <v>0.39393115974081816</v>
      </c>
      <c r="J34" s="34">
        <v>0.52345955579904346</v>
      </c>
      <c r="K34" s="34">
        <v>0.61698906121861519</v>
      </c>
      <c r="L34" s="34">
        <v>0.72042060919551532</v>
      </c>
      <c r="M34" s="34">
        <v>0.74978538862173572</v>
      </c>
      <c r="N34" s="34">
        <v>0.77423582498134746</v>
      </c>
      <c r="O34" s="34">
        <v>0.78542935423968374</v>
      </c>
      <c r="P34" s="34">
        <v>0.79419168206892654</v>
      </c>
      <c r="Q34" s="34">
        <v>0.80122637170937294</v>
      </c>
      <c r="R34" s="34">
        <v>0.80682152227179438</v>
      </c>
      <c r="S34" s="34">
        <v>0.81381072293288603</v>
      </c>
      <c r="T34" s="63">
        <v>0.8178629164401926</v>
      </c>
    </row>
    <row r="35" spans="1:21" s="54" customFormat="1" ht="16.399999999999999" customHeight="1" x14ac:dyDescent="0.25">
      <c r="A35" s="27"/>
      <c r="D35" s="27">
        <f t="shared" si="3"/>
        <v>2011</v>
      </c>
      <c r="F35" s="62">
        <v>1879.3842363640404</v>
      </c>
      <c r="G35" s="17"/>
      <c r="H35" s="39">
        <v>8.9460119940404037E-2</v>
      </c>
      <c r="I35" s="40">
        <v>0.49638914703294296</v>
      </c>
      <c r="J35" s="40">
        <v>0.71940044126744906</v>
      </c>
      <c r="K35" s="40">
        <v>0.77759896314229482</v>
      </c>
      <c r="L35" s="40">
        <v>0.81091222447608136</v>
      </c>
      <c r="M35" s="40">
        <v>0.83188860131718156</v>
      </c>
      <c r="N35" s="40">
        <v>0.84757782569982731</v>
      </c>
      <c r="O35" s="40">
        <v>0.86100797836606613</v>
      </c>
      <c r="P35" s="40">
        <v>0.86810921880442382</v>
      </c>
      <c r="Q35" s="40">
        <v>0.87467779113521726</v>
      </c>
      <c r="R35" s="40">
        <v>0.87776888311600509</v>
      </c>
      <c r="S35" s="40">
        <v>0.8834582730479219</v>
      </c>
    </row>
    <row r="36" spans="1:21" s="54" customFormat="1" ht="16.399999999999999" customHeight="1" x14ac:dyDescent="0.25">
      <c r="A36" s="27"/>
      <c r="D36" s="27">
        <f t="shared" si="3"/>
        <v>2012</v>
      </c>
      <c r="F36" s="61">
        <v>2376.4654112633702</v>
      </c>
      <c r="G36" s="17"/>
      <c r="H36" s="36">
        <v>9.7990999234564113E-2</v>
      </c>
      <c r="I36" s="34">
        <v>0.5102451650524551</v>
      </c>
      <c r="J36" s="34">
        <v>0.67460735530364402</v>
      </c>
      <c r="K36" s="34">
        <v>0.74403668935675626</v>
      </c>
      <c r="L36" s="34">
        <v>0.78201289286848352</v>
      </c>
      <c r="M36" s="34">
        <v>0.81060339332521758</v>
      </c>
      <c r="N36" s="34">
        <v>0.82769628924479122</v>
      </c>
      <c r="O36" s="34">
        <v>0.84120221098384418</v>
      </c>
      <c r="P36" s="34">
        <v>0.85089811152769212</v>
      </c>
      <c r="Q36" s="34">
        <v>0.85786576210456345</v>
      </c>
      <c r="R36" s="37">
        <v>0.86577033055488772</v>
      </c>
      <c r="S36" s="34" t="s">
        <v>16</v>
      </c>
    </row>
    <row r="37" spans="1:21" s="54" customFormat="1" ht="16.399999999999999" customHeight="1" x14ac:dyDescent="0.25">
      <c r="A37" s="27"/>
      <c r="D37" s="27">
        <f t="shared" si="3"/>
        <v>2013</v>
      </c>
      <c r="F37" s="62">
        <v>2292.7147219063754</v>
      </c>
      <c r="G37" s="17"/>
      <c r="H37" s="39">
        <v>9.3585369863923101E-2</v>
      </c>
      <c r="I37" s="40">
        <v>0.54136824782019388</v>
      </c>
      <c r="J37" s="40">
        <v>0.75937178799398253</v>
      </c>
      <c r="K37" s="40">
        <v>0.8235372163400313</v>
      </c>
      <c r="L37" s="40">
        <v>0.86059902190722681</v>
      </c>
      <c r="M37" s="40">
        <v>0.88983772386051008</v>
      </c>
      <c r="N37" s="40">
        <v>0.90292343882609372</v>
      </c>
      <c r="O37" s="40">
        <v>0.91356437799222379</v>
      </c>
      <c r="P37" s="40">
        <v>0.91927434586880064</v>
      </c>
      <c r="Q37" s="42">
        <v>0.92426262617042432</v>
      </c>
      <c r="R37" s="34" t="s">
        <v>16</v>
      </c>
      <c r="S37" s="34" t="s">
        <v>16</v>
      </c>
    </row>
    <row r="38" spans="1:21" s="54" customFormat="1" ht="16.399999999999999" customHeight="1" x14ac:dyDescent="0.25">
      <c r="A38" s="27"/>
      <c r="D38" s="27">
        <f t="shared" si="3"/>
        <v>2014</v>
      </c>
      <c r="F38" s="61">
        <v>2105.0626304433499</v>
      </c>
      <c r="G38" s="17"/>
      <c r="H38" s="36">
        <v>0.11230313104594672</v>
      </c>
      <c r="I38" s="34">
        <v>0.52762131376063082</v>
      </c>
      <c r="J38" s="34">
        <v>0.71858960995121723</v>
      </c>
      <c r="K38" s="34">
        <v>0.79623773789880159</v>
      </c>
      <c r="L38" s="34">
        <v>0.84734980448435282</v>
      </c>
      <c r="M38" s="34">
        <v>0.87940367045185375</v>
      </c>
      <c r="N38" s="34">
        <v>0.89732758514000466</v>
      </c>
      <c r="O38" s="34">
        <v>0.91030539620004913</v>
      </c>
      <c r="P38" s="37">
        <v>0.91677365932811783</v>
      </c>
      <c r="Q38" s="34" t="s">
        <v>16</v>
      </c>
      <c r="R38" s="34" t="s">
        <v>16</v>
      </c>
      <c r="S38" s="34" t="s">
        <v>16</v>
      </c>
    </row>
    <row r="39" spans="1:21" s="54" customFormat="1" ht="16.399999999999999" customHeight="1" x14ac:dyDescent="0.25">
      <c r="A39" s="27"/>
      <c r="D39" s="27">
        <f t="shared" si="3"/>
        <v>2015</v>
      </c>
      <c r="F39" s="62">
        <v>2445.8246571350592</v>
      </c>
      <c r="G39" s="17"/>
      <c r="H39" s="39">
        <v>0.11627902937276854</v>
      </c>
      <c r="I39" s="40">
        <v>0.4935753468058689</v>
      </c>
      <c r="J39" s="40">
        <v>0.7314500473280281</v>
      </c>
      <c r="K39" s="40">
        <v>0.84035101986292715</v>
      </c>
      <c r="L39" s="40">
        <v>0.89246754608169521</v>
      </c>
      <c r="M39" s="40">
        <v>0.92692224002274015</v>
      </c>
      <c r="N39" s="40">
        <v>0.95077381904526626</v>
      </c>
      <c r="O39" s="42">
        <v>0.96825510425174577</v>
      </c>
      <c r="P39" s="34" t="s">
        <v>16</v>
      </c>
      <c r="Q39" s="34" t="s">
        <v>16</v>
      </c>
      <c r="R39" s="34" t="s">
        <v>16</v>
      </c>
      <c r="S39" s="34" t="s">
        <v>16</v>
      </c>
    </row>
    <row r="40" spans="1:21" s="54" customFormat="1" ht="16.399999999999999" customHeight="1" x14ac:dyDescent="0.25">
      <c r="A40" s="27"/>
      <c r="D40" s="27">
        <f t="shared" si="3"/>
        <v>2016</v>
      </c>
      <c r="F40" s="61">
        <v>3012.0084023584004</v>
      </c>
      <c r="G40" s="17"/>
      <c r="H40" s="36">
        <v>7.5018518223889802E-2</v>
      </c>
      <c r="I40" s="34">
        <v>0.43956184862920944</v>
      </c>
      <c r="J40" s="34">
        <v>0.64919578529040867</v>
      </c>
      <c r="K40" s="64">
        <v>0.76588341654224745</v>
      </c>
      <c r="L40" s="34">
        <v>0.84679844539254068</v>
      </c>
      <c r="M40" s="34">
        <v>0.89649966590257268</v>
      </c>
      <c r="N40" s="37">
        <v>0.93336873649624785</v>
      </c>
      <c r="O40" s="34" t="s">
        <v>16</v>
      </c>
      <c r="P40" s="34" t="s">
        <v>16</v>
      </c>
      <c r="Q40" s="34" t="s">
        <v>16</v>
      </c>
      <c r="R40" s="34" t="s">
        <v>16</v>
      </c>
      <c r="S40" s="34" t="s">
        <v>16</v>
      </c>
    </row>
    <row r="41" spans="1:21" s="54" customFormat="1" ht="15.65" customHeight="1" x14ac:dyDescent="0.25">
      <c r="A41" s="27"/>
      <c r="D41" s="27">
        <f t="shared" si="3"/>
        <v>2017</v>
      </c>
      <c r="F41" s="62">
        <v>2555.0434481028215</v>
      </c>
      <c r="G41" s="17"/>
      <c r="H41" s="39">
        <v>7.0448843259505692E-2</v>
      </c>
      <c r="I41" s="40">
        <v>0.39351608797973081</v>
      </c>
      <c r="J41" s="40">
        <v>0.61735166559343413</v>
      </c>
      <c r="K41" s="40">
        <v>0.73529062342882823</v>
      </c>
      <c r="L41" s="40">
        <v>0.80999865827391304</v>
      </c>
      <c r="M41" s="42">
        <v>0.86979297188562066</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2389.6851897780402</v>
      </c>
      <c r="G42" s="17"/>
      <c r="H42" s="66">
        <v>5.9277557512319036E-2</v>
      </c>
      <c r="I42" s="34">
        <v>0.40039172465189549</v>
      </c>
      <c r="J42" s="34">
        <v>0.60022478225912201</v>
      </c>
      <c r="K42" s="34">
        <v>0.6976465395195407</v>
      </c>
      <c r="L42" s="37">
        <v>0.77366250298421624</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2715.4327868970231</v>
      </c>
      <c r="G43" s="17"/>
      <c r="H43" s="40">
        <v>6.832423406556247E-2</v>
      </c>
      <c r="I43" s="40">
        <v>0.33950576066736404</v>
      </c>
      <c r="J43" s="40">
        <v>0.52427440460761565</v>
      </c>
      <c r="K43" s="40">
        <v>0.62970771108702395</v>
      </c>
      <c r="L43" s="34"/>
      <c r="M43" s="34"/>
      <c r="N43" s="34"/>
      <c r="O43" s="34"/>
      <c r="P43" s="34"/>
      <c r="Q43" s="34"/>
      <c r="R43" s="34"/>
      <c r="S43" s="34"/>
    </row>
    <row r="44" spans="1:21" s="54" customFormat="1" ht="18.649999999999999" customHeight="1" x14ac:dyDescent="0.25">
      <c r="A44" s="27"/>
      <c r="D44" s="27">
        <f t="shared" si="3"/>
        <v>2020</v>
      </c>
      <c r="E44" s="65"/>
      <c r="F44" s="61">
        <v>2366.6964168403765</v>
      </c>
      <c r="G44" s="17"/>
      <c r="H44" s="67">
        <v>5.8311367247659597E-2</v>
      </c>
      <c r="I44" s="34">
        <v>0.34561352924633509</v>
      </c>
      <c r="J44" s="37">
        <v>0.54766324495578533</v>
      </c>
      <c r="K44" s="34"/>
      <c r="L44" s="34"/>
      <c r="M44" s="34"/>
      <c r="N44" s="34"/>
      <c r="O44" s="34"/>
      <c r="P44" s="34"/>
      <c r="Q44" s="34"/>
      <c r="R44" s="34"/>
      <c r="S44" s="34"/>
    </row>
    <row r="45" spans="1:21" s="54" customFormat="1" ht="18.649999999999999" customHeight="1" x14ac:dyDescent="0.25">
      <c r="A45" s="27"/>
      <c r="D45" s="27">
        <f t="shared" si="3"/>
        <v>2021</v>
      </c>
      <c r="E45" s="65"/>
      <c r="F45" s="62">
        <v>2411.2105671964464</v>
      </c>
      <c r="G45" s="17"/>
      <c r="H45" s="47">
        <v>6.5684667445471245E-2</v>
      </c>
      <c r="I45" s="42">
        <v>0.38969150150180021</v>
      </c>
      <c r="J45" s="34"/>
      <c r="K45" s="34"/>
      <c r="L45" s="34"/>
      <c r="M45" s="34"/>
      <c r="N45" s="34"/>
      <c r="O45" s="34"/>
      <c r="P45" s="34"/>
      <c r="Q45" s="34"/>
      <c r="R45" s="34"/>
      <c r="S45" s="34"/>
    </row>
    <row r="46" spans="1:21" s="54" customFormat="1" ht="18.649999999999999" customHeight="1" x14ac:dyDescent="0.25">
      <c r="A46" s="27"/>
      <c r="D46" s="27">
        <f t="shared" si="3"/>
        <v>2022</v>
      </c>
      <c r="E46" s="65"/>
      <c r="F46" s="68">
        <v>863.73316694832181</v>
      </c>
      <c r="G46" s="17"/>
      <c r="H46" s="69">
        <v>0.14366828359371259</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0.88070323860545852</v>
      </c>
      <c r="H51" s="74">
        <v>0.76642118641861845</v>
      </c>
      <c r="I51" s="74">
        <v>7.0186967105253406E-2</v>
      </c>
      <c r="J51" s="74">
        <v>4.4095085081586598E-2</v>
      </c>
      <c r="K51" s="34"/>
      <c r="L51" s="34"/>
      <c r="M51" s="34"/>
      <c r="N51" s="34"/>
      <c r="O51" s="34"/>
      <c r="P51" s="34"/>
      <c r="Q51" s="34"/>
    </row>
    <row r="52" spans="1:19" s="28" customFormat="1" ht="16.399999999999999" customHeight="1" x14ac:dyDescent="0.25">
      <c r="A52" s="27"/>
      <c r="D52" s="55">
        <f>D51+1</f>
        <v>2008</v>
      </c>
      <c r="F52" s="75">
        <v>0.87251354690081406</v>
      </c>
      <c r="H52" s="76">
        <v>0.79767214772306216</v>
      </c>
      <c r="I52" s="76">
        <v>5.0738270863682718E-2</v>
      </c>
      <c r="J52" s="76">
        <v>2.4103128314069199E-2</v>
      </c>
      <c r="K52" s="34"/>
      <c r="L52" s="34"/>
      <c r="M52" s="34"/>
      <c r="N52" s="34"/>
      <c r="O52" s="34"/>
      <c r="P52" s="34"/>
      <c r="Q52" s="34"/>
    </row>
    <row r="53" spans="1:19" s="28" customFormat="1" ht="16.399999999999999" customHeight="1" x14ac:dyDescent="0.25">
      <c r="A53" s="27"/>
      <c r="D53" s="55">
        <f>D52+1</f>
        <v>2009</v>
      </c>
      <c r="F53" s="77">
        <v>0.93379130893121576</v>
      </c>
      <c r="H53" s="78">
        <v>0.84692260662167773</v>
      </c>
      <c r="I53" s="78">
        <v>5.616181345677955E-2</v>
      </c>
      <c r="J53" s="78">
        <v>3.0706888852758366E-2</v>
      </c>
      <c r="K53" s="34"/>
      <c r="L53" s="34"/>
      <c r="M53" s="34"/>
      <c r="N53" s="34"/>
      <c r="O53" s="34"/>
      <c r="P53" s="34"/>
      <c r="Q53" s="34"/>
    </row>
    <row r="54" spans="1:19" s="28" customFormat="1" ht="16.399999999999999" customHeight="1" x14ac:dyDescent="0.25">
      <c r="A54" s="27"/>
      <c r="D54" s="55">
        <f t="shared" ref="D54:D61" si="4">D53+1</f>
        <v>2010</v>
      </c>
      <c r="F54" s="75">
        <v>0.89451671071770533</v>
      </c>
      <c r="H54" s="76">
        <v>0.81786291644019327</v>
      </c>
      <c r="I54" s="76">
        <v>5.8591544021810611E-2</v>
      </c>
      <c r="J54" s="76">
        <v>1.806225025570142E-2</v>
      </c>
      <c r="K54" s="34"/>
      <c r="L54" s="34"/>
      <c r="M54" s="34"/>
      <c r="N54" s="34"/>
      <c r="O54" s="34"/>
      <c r="P54" s="34"/>
      <c r="Q54" s="34"/>
    </row>
    <row r="55" spans="1:19" s="28" customFormat="1" ht="16.399999999999999" customHeight="1" x14ac:dyDescent="0.25">
      <c r="A55" s="27"/>
      <c r="D55" s="55">
        <f t="shared" si="4"/>
        <v>2011</v>
      </c>
      <c r="F55" s="77">
        <v>0.94183426173906715</v>
      </c>
      <c r="H55" s="78">
        <v>0.88345827304792224</v>
      </c>
      <c r="I55" s="78">
        <v>4.1267023902466303E-2</v>
      </c>
      <c r="J55" s="78">
        <v>1.7108964788678595E-2</v>
      </c>
      <c r="K55" s="34"/>
      <c r="L55" s="34"/>
      <c r="M55" s="34"/>
      <c r="N55" s="34"/>
      <c r="O55" s="34"/>
      <c r="P55" s="34"/>
      <c r="Q55" s="34"/>
    </row>
    <row r="56" spans="1:19" s="28" customFormat="1" ht="16.399999999999999" customHeight="1" x14ac:dyDescent="0.25">
      <c r="A56" s="27"/>
      <c r="D56" s="55">
        <f t="shared" si="4"/>
        <v>2012</v>
      </c>
      <c r="F56" s="75">
        <v>0.94786794937546137</v>
      </c>
      <c r="H56" s="76">
        <v>0.86577033055488806</v>
      </c>
      <c r="I56" s="76">
        <v>4.7306812857758555E-2</v>
      </c>
      <c r="J56" s="76">
        <v>3.4790805962814773E-2</v>
      </c>
      <c r="K56" s="34"/>
      <c r="L56" s="34"/>
      <c r="M56" s="34"/>
      <c r="N56" s="34"/>
      <c r="O56" s="34"/>
      <c r="P56" s="34"/>
      <c r="Q56" s="34"/>
    </row>
    <row r="57" spans="1:19" s="28" customFormat="1" ht="16.399999999999999" customHeight="1" x14ac:dyDescent="0.25">
      <c r="A57" s="27"/>
      <c r="D57" s="55">
        <f t="shared" si="4"/>
        <v>2013</v>
      </c>
      <c r="F57" s="77">
        <v>0.9956984433244912</v>
      </c>
      <c r="H57" s="78">
        <v>0.92426262617042343</v>
      </c>
      <c r="I57" s="78">
        <v>5.0605073772103867E-2</v>
      </c>
      <c r="J57" s="78">
        <v>2.0830743381963876E-2</v>
      </c>
      <c r="K57" s="34"/>
      <c r="L57" s="34"/>
      <c r="M57" s="34"/>
      <c r="N57" s="34"/>
      <c r="O57" s="34"/>
      <c r="P57" s="34"/>
      <c r="Q57" s="34"/>
    </row>
    <row r="58" spans="1:19" s="28" customFormat="1" ht="16.399999999999999" customHeight="1" x14ac:dyDescent="0.25">
      <c r="A58" s="27"/>
      <c r="D58" s="55">
        <f t="shared" si="4"/>
        <v>2014</v>
      </c>
      <c r="F58" s="75">
        <v>0.99623566479894143</v>
      </c>
      <c r="H58" s="76">
        <v>0.91677365932811794</v>
      </c>
      <c r="I58" s="76">
        <v>5.6843454469948186E-2</v>
      </c>
      <c r="J58" s="76">
        <v>2.2618551000875262E-2</v>
      </c>
      <c r="K58" s="34"/>
      <c r="L58" s="34"/>
      <c r="M58" s="34"/>
      <c r="N58" s="34"/>
      <c r="O58" s="34"/>
      <c r="P58" s="34"/>
      <c r="Q58" s="34"/>
    </row>
    <row r="59" spans="1:19" s="28" customFormat="1" ht="16.399999999999999" customHeight="1" x14ac:dyDescent="0.25">
      <c r="A59" s="27"/>
      <c r="D59" s="55">
        <f t="shared" si="4"/>
        <v>2015</v>
      </c>
      <c r="F59" s="77">
        <v>1.0665399040563122</v>
      </c>
      <c r="H59" s="78">
        <v>0.96825510425174577</v>
      </c>
      <c r="I59" s="78">
        <v>6.2388149520471392E-2</v>
      </c>
      <c r="J59" s="78">
        <v>3.589665028409509E-2</v>
      </c>
    </row>
    <row r="60" spans="1:19" s="28" customFormat="1" ht="16.399999999999999" customHeight="1" x14ac:dyDescent="0.25">
      <c r="A60" s="54"/>
      <c r="D60" s="55">
        <f t="shared" si="4"/>
        <v>2016</v>
      </c>
      <c r="F60" s="75">
        <v>1.0867139257483884</v>
      </c>
      <c r="H60" s="76">
        <v>0.93336873649624685</v>
      </c>
      <c r="I60" s="76">
        <v>9.7778829152089047E-2</v>
      </c>
      <c r="J60" s="76">
        <v>5.5566360100052593E-2</v>
      </c>
    </row>
    <row r="61" spans="1:19" s="28" customFormat="1" ht="15.65" customHeight="1" x14ac:dyDescent="0.25">
      <c r="D61" s="55">
        <f t="shared" si="4"/>
        <v>2017</v>
      </c>
      <c r="F61" s="77">
        <v>1.051926280169057</v>
      </c>
      <c r="H61" s="78">
        <v>0.8697929718856211</v>
      </c>
      <c r="I61" s="78">
        <v>0.11561879168860567</v>
      </c>
      <c r="J61" s="78">
        <v>6.6514516594830236E-2</v>
      </c>
    </row>
    <row r="62" spans="1:19" s="28" customFormat="1" ht="18.649999999999999" customHeight="1" x14ac:dyDescent="0.25">
      <c r="D62" s="27">
        <f>D61+1</f>
        <v>2018</v>
      </c>
      <c r="F62" s="75">
        <v>1.0453368999358663</v>
      </c>
      <c r="H62" s="76">
        <v>0.77366250298421613</v>
      </c>
      <c r="I62" s="76">
        <v>0.1662619508610006</v>
      </c>
      <c r="J62" s="76">
        <v>0.10541244609064977</v>
      </c>
    </row>
    <row r="63" spans="1:19" s="28" customFormat="1" ht="18.649999999999999" customHeight="1" x14ac:dyDescent="0.25">
      <c r="D63" s="27">
        <f>D62+1</f>
        <v>2019</v>
      </c>
      <c r="F63" s="77">
        <v>0.9800815085352742</v>
      </c>
      <c r="H63" s="78">
        <v>0.62970771108702417</v>
      </c>
      <c r="I63" s="78">
        <v>0.18211016972084684</v>
      </c>
      <c r="J63" s="78">
        <v>0.16826362772740311</v>
      </c>
    </row>
    <row r="64" spans="1:19" s="28" customFormat="1" ht="18.649999999999999" customHeight="1" x14ac:dyDescent="0.25">
      <c r="D64" s="27">
        <f t="shared" ref="D64:D65" si="5">D63+1</f>
        <v>2020</v>
      </c>
      <c r="F64" s="75">
        <v>0.9858875457558991</v>
      </c>
      <c r="H64" s="76">
        <v>0.54766324495578533</v>
      </c>
      <c r="I64" s="76">
        <v>0.18004937458616868</v>
      </c>
      <c r="J64" s="76">
        <v>0.25817492621394517</v>
      </c>
    </row>
    <row r="65" spans="1:10" s="28" customFormat="1" ht="18.649999999999999" customHeight="1" x14ac:dyDescent="0.25">
      <c r="D65" s="27">
        <f t="shared" si="5"/>
        <v>2021</v>
      </c>
      <c r="F65" s="77">
        <v>1.0391249328856487</v>
      </c>
      <c r="H65" s="78">
        <v>0.38969150150180021</v>
      </c>
      <c r="I65" s="78">
        <v>0.18036693725009009</v>
      </c>
      <c r="J65" s="78">
        <v>0.4690664941337585</v>
      </c>
    </row>
    <row r="66" spans="1:10" s="28" customFormat="1" ht="18.649999999999999" customHeight="1" x14ac:dyDescent="0.25">
      <c r="D66" s="27">
        <f>D65+1</f>
        <v>2022</v>
      </c>
      <c r="F66" s="79">
        <v>0.93811972294703827</v>
      </c>
      <c r="H66" s="80">
        <v>0.14366828359371259</v>
      </c>
      <c r="I66" s="80">
        <v>0.18128825327976161</v>
      </c>
      <c r="J66" s="80">
        <v>0.61316318607356413</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EDCE0-59D3-4C61-9FD8-5E56AC71A5A9}">
  <sheetPr codeName="WTemplate7">
    <pageSetUpPr fitToPage="1"/>
  </sheetPr>
  <dimension ref="A1:AP137"/>
  <sheetViews>
    <sheetView showGridLines="0" view="pageBreakPreview" topLeftCell="D1" zoomScale="70" zoomScaleNormal="85" zoomScaleSheetLayoutView="70" workbookViewId="0">
      <selection activeCell="D1" sqref="D1"/>
    </sheetView>
  </sheetViews>
  <sheetFormatPr defaultColWidth="8.0703125" defaultRowHeight="12.5" x14ac:dyDescent="0.25"/>
  <cols>
    <col min="1" max="1" width="12.140625" style="2" hidden="1" customWidth="1"/>
    <col min="2" max="2" width="10.42578125" style="2" hidden="1" customWidth="1"/>
    <col min="3" max="3" width="9.42578125" style="2" hidden="1" customWidth="1"/>
    <col min="4" max="4" width="8.0703125" style="2" customWidth="1"/>
    <col min="5" max="5" width="3.92578125" style="2" customWidth="1"/>
    <col min="6" max="6" width="9.2109375" style="2" customWidth="1"/>
    <col min="7" max="7" width="1.42578125" style="2" customWidth="1"/>
    <col min="8" max="8" width="8.0703125" style="2" customWidth="1"/>
    <col min="9" max="9" width="9.2109375" style="2" customWidth="1"/>
    <col min="10" max="11" width="8.0703125" style="2" customWidth="1"/>
    <col min="12" max="17" width="6.85546875" style="2" customWidth="1"/>
    <col min="18" max="18" width="10" style="2" customWidth="1"/>
    <col min="19" max="19" width="6.5" style="2" customWidth="1"/>
    <col min="20" max="20" width="10.42578125" style="2" customWidth="1"/>
    <col min="21" max="21" width="10.85546875" style="2" customWidth="1"/>
    <col min="22" max="22" width="9.2109375" style="2" customWidth="1"/>
    <col min="23" max="23" width="8.0703125" style="2" customWidth="1"/>
    <col min="24" max="24" width="23.92578125" style="2" customWidth="1"/>
    <col min="25" max="25" width="35.140625" style="2" customWidth="1"/>
    <col min="26" max="26" width="33.78515625" style="2" customWidth="1"/>
    <col min="27" max="27" width="8.0703125" style="2"/>
    <col min="28" max="42" width="0" style="2" hidden="1" customWidth="1"/>
    <col min="43" max="16384" width="8.0703125" style="2"/>
  </cols>
  <sheetData>
    <row r="1" spans="1:42" ht="13" x14ac:dyDescent="0.3">
      <c r="A1" s="1" t="s">
        <v>0</v>
      </c>
      <c r="B1" s="2" t="s">
        <v>25</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5" customHeight="1" x14ac:dyDescent="0.25">
      <c r="D3" s="3"/>
      <c r="E3" s="3"/>
      <c r="F3" s="3"/>
      <c r="G3" s="3"/>
      <c r="H3" s="3"/>
      <c r="I3" s="3"/>
      <c r="J3" s="3"/>
      <c r="K3" s="3"/>
      <c r="L3" s="3"/>
      <c r="M3" s="3"/>
      <c r="N3" s="3"/>
      <c r="O3" s="3"/>
      <c r="P3" s="3"/>
      <c r="Q3" s="3"/>
      <c r="R3" s="3"/>
      <c r="S3" s="3"/>
      <c r="T3" s="3"/>
      <c r="U3" s="3"/>
      <c r="V3" s="3"/>
      <c r="W3" s="3"/>
      <c r="X3" s="3"/>
      <c r="Y3" s="3"/>
    </row>
    <row r="4" spans="1:42" ht="13.4" customHeight="1" x14ac:dyDescent="0.25">
      <c r="D4" s="6"/>
      <c r="E4" s="6"/>
      <c r="F4" s="6"/>
      <c r="G4" s="6"/>
      <c r="H4" s="7"/>
      <c r="I4" s="7"/>
      <c r="J4" s="7"/>
      <c r="K4" s="7"/>
      <c r="L4" s="7"/>
      <c r="M4" s="7"/>
      <c r="N4" s="7"/>
      <c r="O4" s="7"/>
      <c r="P4" s="7"/>
      <c r="Q4" s="7"/>
      <c r="R4" s="7"/>
      <c r="S4" s="7"/>
      <c r="T4" s="7"/>
      <c r="U4" s="6"/>
      <c r="V4" s="6"/>
      <c r="W4" s="6"/>
      <c r="X4" s="6"/>
      <c r="Y4" s="6"/>
      <c r="Z4" s="8"/>
    </row>
    <row r="5" spans="1:42" ht="20.149999999999999" customHeight="1" x14ac:dyDescent="0.3">
      <c r="D5" s="9" t="str">
        <f>B2</f>
        <v>Reinsurance</v>
      </c>
      <c r="H5" s="10"/>
      <c r="I5" s="10"/>
      <c r="J5" s="11"/>
      <c r="K5" s="12"/>
      <c r="L5" s="13"/>
      <c r="M5" s="12"/>
      <c r="N5" s="12"/>
      <c r="O5" s="10"/>
      <c r="P5" s="10"/>
      <c r="Q5" s="10"/>
      <c r="R5" s="10"/>
      <c r="S5" s="10"/>
      <c r="T5" s="10"/>
      <c r="Z5" s="14" t="str">
        <f>B1</f>
        <v>Motor Reinsurance</v>
      </c>
    </row>
    <row r="6" spans="1:42" ht="9.6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94" t="s">
        <v>9</v>
      </c>
      <c r="I9" s="94"/>
      <c r="J9" s="94"/>
      <c r="K9" s="94"/>
      <c r="L9" s="94"/>
      <c r="M9" s="94"/>
      <c r="N9" s="94"/>
      <c r="O9" s="94"/>
      <c r="P9" s="94"/>
      <c r="Q9" s="94"/>
      <c r="R9" s="94"/>
      <c r="S9" s="94"/>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5"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399999999999999"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399999999999999" customHeight="1" x14ac:dyDescent="0.25">
      <c r="A12" s="27"/>
      <c r="B12" s="28">
        <v>1303.4315456581483</v>
      </c>
      <c r="C12" s="28">
        <f>+IF(I51="",J51*F12, IF(J51="", I51*F12,(I51+J51)*F12))</f>
        <v>152.79231213500353</v>
      </c>
      <c r="D12" s="27">
        <v>2007</v>
      </c>
      <c r="F12" s="29">
        <v>1307.1464396174263</v>
      </c>
      <c r="H12" s="30">
        <v>0.12347056060334423</v>
      </c>
      <c r="I12" s="31">
        <v>0.65073612599801145</v>
      </c>
      <c r="J12" s="31">
        <v>0.77437208476946184</v>
      </c>
      <c r="K12" s="31">
        <v>0.79279966910799859</v>
      </c>
      <c r="L12" s="31">
        <v>0.80312096564521107</v>
      </c>
      <c r="M12" s="31">
        <v>0.81360473443057957</v>
      </c>
      <c r="N12" s="31">
        <v>0.82103800566721596</v>
      </c>
      <c r="O12" s="31">
        <v>0.8222318280738341</v>
      </c>
      <c r="P12" s="31">
        <v>0.82583233206249385</v>
      </c>
      <c r="Q12" s="31">
        <v>0.82508234650954781</v>
      </c>
      <c r="R12" s="31">
        <v>0.83248902764440103</v>
      </c>
      <c r="S12" s="32">
        <v>0.83489746268345544</v>
      </c>
      <c r="T12" s="32">
        <v>0.83461084851127798</v>
      </c>
      <c r="U12" s="32">
        <v>0.8390939660609058</v>
      </c>
      <c r="V12" s="32">
        <v>0.83927189588699036</v>
      </c>
      <c r="W12" s="33">
        <v>0.84029041558123541</v>
      </c>
      <c r="X12" s="34"/>
      <c r="Y12" s="34"/>
    </row>
    <row r="13" spans="1:42" s="28" customFormat="1" ht="16.399999999999999" customHeight="1" x14ac:dyDescent="0.25">
      <c r="A13" s="27"/>
      <c r="B13" s="28">
        <v>1314.1797264123338</v>
      </c>
      <c r="C13" s="28">
        <f t="shared" ref="C13:C26" si="1">+IF(I52="",J52*F13, IF(J52="", I52*F13,(I52+J52)*F13))</f>
        <v>99.21143603787219</v>
      </c>
      <c r="D13" s="27">
        <f>D12+1</f>
        <v>2008</v>
      </c>
      <c r="F13" s="35">
        <v>1314.2406516348649</v>
      </c>
      <c r="H13" s="36">
        <v>0.21542972344760003</v>
      </c>
      <c r="I13" s="34">
        <v>0.68690814038532666</v>
      </c>
      <c r="J13" s="34">
        <v>0.78160855693401465</v>
      </c>
      <c r="K13" s="34">
        <v>0.80784041900714842</v>
      </c>
      <c r="L13" s="34">
        <v>0.82893468590166763</v>
      </c>
      <c r="M13" s="34">
        <v>0.83861141164377051</v>
      </c>
      <c r="N13" s="34">
        <v>0.84165795904967999</v>
      </c>
      <c r="O13" s="34">
        <v>0.84319958078295221</v>
      </c>
      <c r="P13" s="34">
        <v>0.84689655558737487</v>
      </c>
      <c r="Q13" s="34">
        <v>0.85060200032983913</v>
      </c>
      <c r="R13" s="34">
        <v>0.85477676047373674</v>
      </c>
      <c r="S13" s="34">
        <v>0.84986992928036098</v>
      </c>
      <c r="T13" s="34">
        <v>0.85114125560985943</v>
      </c>
      <c r="U13" s="34">
        <v>0.85330197333112789</v>
      </c>
      <c r="V13" s="37">
        <v>0.85275834511568893</v>
      </c>
      <c r="W13" s="34"/>
      <c r="X13" s="34"/>
      <c r="Y13" s="34"/>
    </row>
    <row r="14" spans="1:42" s="28" customFormat="1" ht="16.399999999999999" customHeight="1" x14ac:dyDescent="0.25">
      <c r="A14" s="27"/>
      <c r="B14" s="28">
        <v>1345.3300099221046</v>
      </c>
      <c r="C14" s="28">
        <f t="shared" si="1"/>
        <v>118.05756126699369</v>
      </c>
      <c r="D14" s="27">
        <f>D13+1</f>
        <v>2009</v>
      </c>
      <c r="F14" s="38">
        <v>1347.7349997691524</v>
      </c>
      <c r="H14" s="39">
        <v>0.19844151411895899</v>
      </c>
      <c r="I14" s="40">
        <v>0.66719629329700147</v>
      </c>
      <c r="J14" s="40">
        <v>0.79594766115115401</v>
      </c>
      <c r="K14" s="40">
        <v>0.83475025100551614</v>
      </c>
      <c r="L14" s="40">
        <v>0.84929283443934311</v>
      </c>
      <c r="M14" s="40">
        <v>0.88158019589424086</v>
      </c>
      <c r="N14" s="40">
        <v>0.89778521947513534</v>
      </c>
      <c r="O14" s="40">
        <v>0.89907286863068236</v>
      </c>
      <c r="P14" s="40">
        <v>0.89806704829671291</v>
      </c>
      <c r="Q14" s="40">
        <v>0.90502638658925161</v>
      </c>
      <c r="R14" s="40">
        <v>0.9055445018419972</v>
      </c>
      <c r="S14" s="40">
        <v>0.90684406241567084</v>
      </c>
      <c r="T14" s="40">
        <v>0.90578526823216199</v>
      </c>
      <c r="U14" s="41">
        <v>0.90797486960784946</v>
      </c>
      <c r="V14" s="34"/>
      <c r="W14" s="34"/>
      <c r="X14" s="34"/>
      <c r="Y14" s="34"/>
    </row>
    <row r="15" spans="1:42" s="28" customFormat="1" ht="16.399999999999999" customHeight="1" x14ac:dyDescent="0.25">
      <c r="A15" s="27"/>
      <c r="B15" s="28">
        <v>1099.2069978067739</v>
      </c>
      <c r="C15" s="28">
        <f t="shared" si="1"/>
        <v>84.314538288330624</v>
      </c>
      <c r="D15" s="27">
        <f t="shared" ref="D15:D27" si="2">D14+1</f>
        <v>2010</v>
      </c>
      <c r="F15" s="35">
        <v>1096.7567778091307</v>
      </c>
      <c r="H15" s="36">
        <v>0.13058151563538084</v>
      </c>
      <c r="I15" s="34">
        <v>0.59269603837115881</v>
      </c>
      <c r="J15" s="34">
        <v>0.72026369912437138</v>
      </c>
      <c r="K15" s="34">
        <v>0.76048241169050457</v>
      </c>
      <c r="L15" s="34">
        <v>0.8476100651098919</v>
      </c>
      <c r="M15" s="34">
        <v>0.86391817798794801</v>
      </c>
      <c r="N15" s="34">
        <v>0.86633142399236063</v>
      </c>
      <c r="O15" s="34">
        <v>0.87042889034652393</v>
      </c>
      <c r="P15" s="34">
        <v>0.87557659848221825</v>
      </c>
      <c r="Q15" s="34">
        <v>0.87727641400364065</v>
      </c>
      <c r="R15" s="34">
        <v>0.87674326366935429</v>
      </c>
      <c r="S15" s="34">
        <v>0.87358313522163344</v>
      </c>
      <c r="T15" s="37">
        <v>0.8764354701877104</v>
      </c>
      <c r="U15" s="34"/>
      <c r="V15" s="34"/>
      <c r="W15" s="34"/>
      <c r="X15" s="34"/>
      <c r="Y15" s="34"/>
    </row>
    <row r="16" spans="1:42" s="28" customFormat="1" ht="16.399999999999999" customHeight="1" x14ac:dyDescent="0.25">
      <c r="A16" s="27"/>
      <c r="B16" s="28">
        <v>1874.5883945437804</v>
      </c>
      <c r="C16" s="28">
        <f t="shared" si="1"/>
        <v>109.70844788687691</v>
      </c>
      <c r="D16" s="27">
        <f t="shared" si="2"/>
        <v>2011</v>
      </c>
      <c r="F16" s="38">
        <v>1876.0031479951465</v>
      </c>
      <c r="H16" s="39">
        <v>0.17340050425210779</v>
      </c>
      <c r="I16" s="40">
        <v>0.70334561248009653</v>
      </c>
      <c r="J16" s="40">
        <v>0.843615878064786</v>
      </c>
      <c r="K16" s="40">
        <v>0.87639029699487481</v>
      </c>
      <c r="L16" s="40">
        <v>0.88827622472767886</v>
      </c>
      <c r="M16" s="40">
        <v>0.90248435321781351</v>
      </c>
      <c r="N16" s="40">
        <v>0.90909418310354839</v>
      </c>
      <c r="O16" s="40">
        <v>0.91688377269899091</v>
      </c>
      <c r="P16" s="40">
        <v>0.91712997111349281</v>
      </c>
      <c r="Q16" s="40">
        <v>0.91703219009386427</v>
      </c>
      <c r="R16" s="40">
        <v>0.92282847721204042</v>
      </c>
      <c r="S16" s="42">
        <v>0.92532153670999018</v>
      </c>
      <c r="T16" s="34"/>
      <c r="U16" s="34"/>
      <c r="V16" s="34"/>
      <c r="W16" s="34"/>
      <c r="X16" s="34"/>
      <c r="Y16" s="34"/>
    </row>
    <row r="17" spans="1:25" s="28" customFormat="1" ht="16.399999999999999" customHeight="1" x14ac:dyDescent="0.25">
      <c r="A17" s="27"/>
      <c r="B17" s="28">
        <v>2374.5872949698114</v>
      </c>
      <c r="C17" s="28">
        <f t="shared" si="1"/>
        <v>195.10196022372568</v>
      </c>
      <c r="D17" s="27">
        <f t="shared" si="2"/>
        <v>2012</v>
      </c>
      <c r="F17" s="35">
        <v>2373.5369286007199</v>
      </c>
      <c r="H17" s="36">
        <v>0.13471540862029441</v>
      </c>
      <c r="I17" s="34">
        <v>0.65168761411012699</v>
      </c>
      <c r="J17" s="34">
        <v>0.78512364143024094</v>
      </c>
      <c r="K17" s="34">
        <v>0.83921272520837409</v>
      </c>
      <c r="L17" s="34">
        <v>0.86647435938195594</v>
      </c>
      <c r="M17" s="34">
        <v>0.88995288655296512</v>
      </c>
      <c r="N17" s="34">
        <v>0.89740036926168998</v>
      </c>
      <c r="O17" s="34">
        <v>0.90328907550599347</v>
      </c>
      <c r="P17" s="34">
        <v>0.9072517012698027</v>
      </c>
      <c r="Q17" s="34">
        <v>0.91052895966161618</v>
      </c>
      <c r="R17" s="37">
        <v>0.91338715458429653</v>
      </c>
      <c r="S17" s="34" t="s">
        <v>16</v>
      </c>
      <c r="T17" s="34"/>
      <c r="U17" s="34"/>
      <c r="V17" s="34"/>
      <c r="W17" s="34"/>
      <c r="X17" s="34"/>
      <c r="Y17" s="34"/>
    </row>
    <row r="18" spans="1:25" s="28" customFormat="1" ht="16.399999999999999" customHeight="1" x14ac:dyDescent="0.25">
      <c r="A18" s="27"/>
      <c r="B18" s="28">
        <v>2285.047562243119</v>
      </c>
      <c r="C18" s="28">
        <f t="shared" si="1"/>
        <v>163.73364393940935</v>
      </c>
      <c r="D18" s="27">
        <f t="shared" si="2"/>
        <v>2013</v>
      </c>
      <c r="F18" s="38">
        <v>2289.6422888113866</v>
      </c>
      <c r="H18" s="39">
        <v>0.16253529129799091</v>
      </c>
      <c r="I18" s="40">
        <v>0.73007108097971496</v>
      </c>
      <c r="J18" s="40">
        <v>0.89246995474407242</v>
      </c>
      <c r="K18" s="40">
        <v>0.92611965417796538</v>
      </c>
      <c r="L18" s="40">
        <v>0.95757490161374659</v>
      </c>
      <c r="M18" s="40">
        <v>0.96754752273209088</v>
      </c>
      <c r="N18" s="40">
        <v>0.97068678777581174</v>
      </c>
      <c r="O18" s="40">
        <v>0.9709558428960956</v>
      </c>
      <c r="P18" s="40">
        <v>0.97346613662435777</v>
      </c>
      <c r="Q18" s="42">
        <v>0.97561778342628591</v>
      </c>
      <c r="R18" s="34" t="s">
        <v>16</v>
      </c>
      <c r="S18" s="34" t="s">
        <v>16</v>
      </c>
      <c r="T18" s="34"/>
      <c r="U18" s="34"/>
      <c r="V18" s="34"/>
      <c r="W18" s="34"/>
      <c r="X18" s="34"/>
      <c r="Y18" s="34"/>
    </row>
    <row r="19" spans="1:25" s="28" customFormat="1" ht="16.399999999999999" customHeight="1" x14ac:dyDescent="0.25">
      <c r="A19" s="27"/>
      <c r="B19" s="28">
        <v>2100.0219043678076</v>
      </c>
      <c r="C19" s="28">
        <f t="shared" si="1"/>
        <v>167.06643647208253</v>
      </c>
      <c r="D19" s="27">
        <f t="shared" si="2"/>
        <v>2014</v>
      </c>
      <c r="F19" s="35">
        <v>2101.3169063680707</v>
      </c>
      <c r="H19" s="36">
        <v>0.18954874975000596</v>
      </c>
      <c r="I19" s="34">
        <v>0.71626864506142596</v>
      </c>
      <c r="J19" s="34">
        <v>0.86391826188021159</v>
      </c>
      <c r="K19" s="34">
        <v>0.91602063897915476</v>
      </c>
      <c r="L19" s="34">
        <v>0.94662585319258286</v>
      </c>
      <c r="M19" s="34">
        <v>0.95692122205849528</v>
      </c>
      <c r="N19" s="34">
        <v>0.96613723268590146</v>
      </c>
      <c r="O19" s="34">
        <v>0.97022373621966851</v>
      </c>
      <c r="P19" s="37">
        <v>0.97451876585137243</v>
      </c>
      <c r="Q19" s="34" t="s">
        <v>16</v>
      </c>
      <c r="R19" s="34" t="s">
        <v>16</v>
      </c>
      <c r="S19" s="34" t="s">
        <v>16</v>
      </c>
      <c r="T19" s="34"/>
      <c r="U19" s="34"/>
      <c r="V19" s="34"/>
      <c r="W19" s="34"/>
      <c r="X19" s="34"/>
      <c r="Y19" s="34"/>
    </row>
    <row r="20" spans="1:25" s="28" customFormat="1" ht="16.399999999999999" customHeight="1" x14ac:dyDescent="0.25">
      <c r="A20" s="27"/>
      <c r="B20" s="28">
        <v>2443.9637986403873</v>
      </c>
      <c r="C20" s="28">
        <f t="shared" si="1"/>
        <v>240.35566618709518</v>
      </c>
      <c r="D20" s="27">
        <f t="shared" si="2"/>
        <v>2015</v>
      </c>
      <c r="F20" s="38">
        <v>2442.6329728027645</v>
      </c>
      <c r="H20" s="39">
        <v>0.18108722720386763</v>
      </c>
      <c r="I20" s="40">
        <v>0.67632311215456142</v>
      </c>
      <c r="J20" s="40">
        <v>0.91796572110835661</v>
      </c>
      <c r="K20" s="40">
        <v>0.97652203459936882</v>
      </c>
      <c r="L20" s="40">
        <v>1.0029047840067455</v>
      </c>
      <c r="M20" s="40">
        <v>1.0128205949788744</v>
      </c>
      <c r="N20" s="40">
        <v>1.0210330481429004</v>
      </c>
      <c r="O20" s="42">
        <v>1.0304331973001868</v>
      </c>
      <c r="P20" s="34" t="s">
        <v>16</v>
      </c>
      <c r="Q20" s="34" t="s">
        <v>16</v>
      </c>
      <c r="R20" s="34" t="s">
        <v>16</v>
      </c>
      <c r="S20" s="34" t="s">
        <v>16</v>
      </c>
      <c r="T20" s="34"/>
      <c r="U20" s="34"/>
      <c r="V20" s="34"/>
      <c r="W20" s="34"/>
      <c r="X20" s="34"/>
      <c r="Y20" s="34"/>
    </row>
    <row r="21" spans="1:25" s="28" customFormat="1" ht="16.399999999999999" customHeight="1" x14ac:dyDescent="0.25">
      <c r="A21" s="27"/>
      <c r="B21" s="28">
        <v>3007.4703472104979</v>
      </c>
      <c r="C21" s="28">
        <f t="shared" si="1"/>
        <v>461.85780547429772</v>
      </c>
      <c r="D21" s="27">
        <f t="shared" si="2"/>
        <v>2016</v>
      </c>
      <c r="F21" s="35">
        <v>3008.6210320975524</v>
      </c>
      <c r="H21" s="36">
        <v>0.15760052799312102</v>
      </c>
      <c r="I21" s="34">
        <v>0.68663293229181455</v>
      </c>
      <c r="J21" s="34">
        <v>0.86680298863810268</v>
      </c>
      <c r="K21" s="34">
        <v>0.95562461565066004</v>
      </c>
      <c r="L21" s="34">
        <v>0.99053624069795942</v>
      </c>
      <c r="M21" s="34">
        <v>1.0183834699802297</v>
      </c>
      <c r="N21" s="43">
        <v>1.0315400527797682</v>
      </c>
      <c r="O21" s="34" t="s">
        <v>16</v>
      </c>
      <c r="P21" s="34" t="s">
        <v>16</v>
      </c>
      <c r="Q21" s="34" t="s">
        <v>16</v>
      </c>
      <c r="R21" s="34" t="s">
        <v>16</v>
      </c>
      <c r="S21" s="34" t="s">
        <v>16</v>
      </c>
      <c r="T21" s="34"/>
      <c r="U21" s="34"/>
      <c r="V21" s="34"/>
      <c r="W21" s="34"/>
      <c r="X21" s="34"/>
      <c r="Y21" s="34"/>
    </row>
    <row r="22" spans="1:25" s="28" customFormat="1" ht="16.399999999999999" customHeight="1" x14ac:dyDescent="0.25">
      <c r="A22" s="27"/>
      <c r="B22" s="28">
        <v>2551.9569450137919</v>
      </c>
      <c r="C22" s="28">
        <f t="shared" si="1"/>
        <v>465.22717700030211</v>
      </c>
      <c r="D22" s="27">
        <f t="shared" si="2"/>
        <v>2017</v>
      </c>
      <c r="F22" s="38">
        <v>2550.8807944282535</v>
      </c>
      <c r="H22" s="39">
        <v>0.13672209089160178</v>
      </c>
      <c r="I22" s="40">
        <v>0.59000210414342258</v>
      </c>
      <c r="J22" s="40">
        <v>0.82202479662291339</v>
      </c>
      <c r="K22" s="40">
        <v>0.89780247401367841</v>
      </c>
      <c r="L22" s="40">
        <v>0.94870191261624348</v>
      </c>
      <c r="M22" s="42">
        <v>0.98565991776081641</v>
      </c>
      <c r="N22" s="34" t="s">
        <v>16</v>
      </c>
      <c r="O22" s="34" t="s">
        <v>16</v>
      </c>
      <c r="P22" s="34" t="s">
        <v>16</v>
      </c>
      <c r="Q22" s="34" t="s">
        <v>16</v>
      </c>
      <c r="R22" s="34" t="s">
        <v>16</v>
      </c>
      <c r="S22" s="34" t="s">
        <v>16</v>
      </c>
      <c r="U22" s="44"/>
      <c r="V22" s="45"/>
      <c r="W22" s="45"/>
      <c r="X22" s="44"/>
      <c r="Y22" s="45"/>
    </row>
    <row r="23" spans="1:25" s="28" customFormat="1" ht="16.399999999999999" customHeight="1" x14ac:dyDescent="0.25">
      <c r="A23" s="27"/>
      <c r="B23" s="28">
        <v>2384.8739790860163</v>
      </c>
      <c r="C23" s="28">
        <f t="shared" si="1"/>
        <v>648.5883298501841</v>
      </c>
      <c r="D23" s="27">
        <f t="shared" si="2"/>
        <v>2018</v>
      </c>
      <c r="F23" s="46">
        <v>2384.905929007241</v>
      </c>
      <c r="H23" s="36">
        <v>0.1164675769118141</v>
      </c>
      <c r="I23" s="34">
        <v>0.60278146821788603</v>
      </c>
      <c r="J23" s="34">
        <v>0.80518624421274143</v>
      </c>
      <c r="K23" s="34">
        <v>0.88290330933936001</v>
      </c>
      <c r="L23" s="37">
        <v>0.94044716662589456</v>
      </c>
      <c r="M23" s="34" t="s">
        <v>16</v>
      </c>
      <c r="N23" s="34" t="s">
        <v>16</v>
      </c>
      <c r="O23" s="34" t="s">
        <v>16</v>
      </c>
      <c r="P23" s="34" t="s">
        <v>16</v>
      </c>
      <c r="Q23" s="34" t="s">
        <v>16</v>
      </c>
      <c r="R23" s="34" t="s">
        <v>16</v>
      </c>
      <c r="S23" s="34" t="s">
        <v>16</v>
      </c>
      <c r="U23" s="44"/>
      <c r="V23" s="44"/>
      <c r="W23" s="44"/>
      <c r="X23" s="44"/>
      <c r="Y23" s="44"/>
    </row>
    <row r="24" spans="1:25" s="28" customFormat="1" ht="16.399999999999999" customHeight="1" x14ac:dyDescent="0.25">
      <c r="A24" s="27"/>
      <c r="B24" s="28">
        <v>2707.0069545719666</v>
      </c>
      <c r="C24" s="28">
        <f t="shared" si="1"/>
        <v>950.98193203321455</v>
      </c>
      <c r="D24" s="27">
        <f t="shared" si="2"/>
        <v>2019</v>
      </c>
      <c r="F24" s="38">
        <v>2709.5477717705426</v>
      </c>
      <c r="H24" s="40">
        <v>0.12745876121043212</v>
      </c>
      <c r="I24" s="40">
        <v>0.50411303899251225</v>
      </c>
      <c r="J24" s="40">
        <v>0.71364564810581677</v>
      </c>
      <c r="K24" s="42">
        <v>0.81251400823481157</v>
      </c>
      <c r="L24" s="34"/>
      <c r="M24" s="34"/>
      <c r="N24" s="34"/>
      <c r="O24" s="34"/>
      <c r="P24" s="34"/>
      <c r="Q24" s="34"/>
      <c r="R24" s="34"/>
      <c r="S24" s="34"/>
      <c r="U24" s="44"/>
      <c r="V24" s="44"/>
      <c r="W24" s="44"/>
      <c r="X24" s="44"/>
      <c r="Y24" s="44"/>
    </row>
    <row r="25" spans="1:25" s="28" customFormat="1" ht="16.399999999999999" customHeight="1" x14ac:dyDescent="0.25">
      <c r="A25" s="27"/>
      <c r="B25" s="28">
        <v>2361.2846528347318</v>
      </c>
      <c r="C25" s="28">
        <f t="shared" si="1"/>
        <v>1035.8799931548074</v>
      </c>
      <c r="D25" s="27">
        <f t="shared" si="2"/>
        <v>2020</v>
      </c>
      <c r="F25" s="35">
        <v>2359.5607800693197</v>
      </c>
      <c r="H25" s="36">
        <v>0.1152171076068714</v>
      </c>
      <c r="I25" s="34">
        <v>0.51866554355597916</v>
      </c>
      <c r="J25" s="37">
        <v>0.72770297819116669</v>
      </c>
      <c r="K25" s="34"/>
      <c r="L25" s="34"/>
      <c r="M25" s="34"/>
      <c r="N25" s="34"/>
      <c r="O25" s="34"/>
      <c r="P25" s="34"/>
      <c r="Q25" s="34"/>
      <c r="R25" s="34"/>
      <c r="S25" s="34"/>
      <c r="U25" s="44"/>
      <c r="V25" s="44"/>
      <c r="W25" s="44"/>
      <c r="X25" s="44"/>
      <c r="Y25" s="44"/>
    </row>
    <row r="26" spans="1:25" s="28" customFormat="1" ht="16.399999999999999" customHeight="1" x14ac:dyDescent="0.25">
      <c r="A26" s="27"/>
      <c r="B26" s="28">
        <v>2688.1003342566255</v>
      </c>
      <c r="C26" s="28">
        <f t="shared" si="1"/>
        <v>1563.8404013857753</v>
      </c>
      <c r="D26" s="27">
        <f t="shared" si="2"/>
        <v>2021</v>
      </c>
      <c r="F26" s="38">
        <v>2402.3421190490458</v>
      </c>
      <c r="H26" s="47">
        <v>0.13114377820406825</v>
      </c>
      <c r="I26" s="42">
        <v>0.56976981382648961</v>
      </c>
      <c r="J26" s="34"/>
      <c r="K26" s="34"/>
      <c r="L26" s="34"/>
      <c r="M26" s="34"/>
      <c r="N26" s="34"/>
      <c r="O26" s="34"/>
      <c r="P26" s="34"/>
      <c r="Q26" s="34"/>
      <c r="R26" s="34"/>
      <c r="S26" s="34"/>
      <c r="U26" s="44"/>
      <c r="V26" s="44"/>
      <c r="W26" s="44"/>
      <c r="X26" s="44"/>
      <c r="Y26" s="44"/>
    </row>
    <row r="27" spans="1:25" s="28" customFormat="1" ht="16.399999999999999" customHeight="1" x14ac:dyDescent="0.25">
      <c r="A27" s="27"/>
      <c r="B27" s="28">
        <v>1300.8630797391888</v>
      </c>
      <c r="C27" s="28">
        <f>+IF(I66="",J66*F27, IF(J66="", I66*F27,(I66+J66)*F27))</f>
        <v>684.53454279459947</v>
      </c>
      <c r="D27" s="27">
        <f t="shared" si="2"/>
        <v>2022</v>
      </c>
      <c r="F27" s="48">
        <v>858.53017692497156</v>
      </c>
      <c r="H27" s="49">
        <v>0.32436469687266284</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4" customHeight="1" x14ac:dyDescent="0.25">
      <c r="A29" s="15"/>
      <c r="D29" s="17" t="s">
        <v>7</v>
      </c>
      <c r="E29" s="18"/>
      <c r="F29" s="17" t="s">
        <v>8</v>
      </c>
      <c r="G29" s="17"/>
      <c r="H29" s="94" t="s">
        <v>11</v>
      </c>
      <c r="I29" s="94"/>
      <c r="J29" s="94"/>
      <c r="K29" s="94"/>
      <c r="L29" s="94"/>
      <c r="M29" s="94"/>
      <c r="N29" s="94"/>
      <c r="O29" s="94"/>
      <c r="P29" s="94"/>
      <c r="Q29" s="94"/>
      <c r="R29" s="94"/>
      <c r="S29" s="94"/>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399999999999999" customHeight="1" x14ac:dyDescent="0.25">
      <c r="D31" s="27">
        <v>2007</v>
      </c>
      <c r="E31" s="57"/>
      <c r="F31" s="58">
        <v>1307.1464396174263</v>
      </c>
      <c r="G31" s="17"/>
      <c r="H31" s="30">
        <v>7.8305569364591945E-2</v>
      </c>
      <c r="I31" s="31">
        <v>0.42462982520028075</v>
      </c>
      <c r="J31" s="31">
        <v>0.58074187386694154</v>
      </c>
      <c r="K31" s="31">
        <v>0.627534263982226</v>
      </c>
      <c r="L31" s="31">
        <v>0.66064133649458212</v>
      </c>
      <c r="M31" s="31">
        <v>0.68333995197985598</v>
      </c>
      <c r="N31" s="31">
        <v>0.70545944030832763</v>
      </c>
      <c r="O31" s="31">
        <v>0.7205086854271453</v>
      </c>
      <c r="P31" s="31">
        <v>0.73012804180869961</v>
      </c>
      <c r="Q31" s="31">
        <v>0.73876525149134131</v>
      </c>
      <c r="R31" s="31">
        <v>0.74575071740464671</v>
      </c>
      <c r="S31" s="31">
        <v>0.75314872131505861</v>
      </c>
      <c r="T31" s="31">
        <v>0.75925031398947262</v>
      </c>
      <c r="U31" s="31">
        <v>0.76351556078541205</v>
      </c>
      <c r="V31" s="59">
        <v>0.76576935795095724</v>
      </c>
      <c r="W31" s="60">
        <v>0.76834155498316292</v>
      </c>
    </row>
    <row r="32" spans="1:25" s="54" customFormat="1" ht="19.399999999999999" customHeight="1" x14ac:dyDescent="0.25">
      <c r="D32" s="27">
        <f>D31+1</f>
        <v>2008</v>
      </c>
      <c r="E32" s="57"/>
      <c r="F32" s="61">
        <v>1314.2406516348649</v>
      </c>
      <c r="G32" s="17"/>
      <c r="H32" s="36">
        <v>0.13102906729192984</v>
      </c>
      <c r="I32" s="34">
        <v>0.47899182358235004</v>
      </c>
      <c r="J32" s="34">
        <v>0.60301415816361026</v>
      </c>
      <c r="K32" s="34">
        <v>0.6689109495612956</v>
      </c>
      <c r="L32" s="34">
        <v>0.69982079091052041</v>
      </c>
      <c r="M32" s="34">
        <v>0.72760956152012157</v>
      </c>
      <c r="N32" s="34">
        <v>0.75367766610819475</v>
      </c>
      <c r="O32" s="34">
        <v>0.76386494028101593</v>
      </c>
      <c r="P32" s="34">
        <v>0.77574304919231007</v>
      </c>
      <c r="Q32" s="34">
        <v>0.7806047935666125</v>
      </c>
      <c r="R32" s="34">
        <v>0.78654063703401234</v>
      </c>
      <c r="S32" s="34">
        <v>0.79144013597283436</v>
      </c>
      <c r="T32" s="34">
        <v>0.79606233714238195</v>
      </c>
      <c r="U32" s="34">
        <v>0.799239695075742</v>
      </c>
      <c r="V32" s="37">
        <v>0.80140153694410443</v>
      </c>
    </row>
    <row r="33" spans="1:21" s="54" customFormat="1" ht="16.399999999999999" customHeight="1" x14ac:dyDescent="0.25">
      <c r="D33" s="27">
        <f>D32+1</f>
        <v>2009</v>
      </c>
      <c r="F33" s="62">
        <v>1347.7349997691524</v>
      </c>
      <c r="G33" s="17"/>
      <c r="H33" s="39">
        <v>0.11223574085138016</v>
      </c>
      <c r="I33" s="40">
        <v>0.45620200349477202</v>
      </c>
      <c r="J33" s="40">
        <v>0.62746751986902594</v>
      </c>
      <c r="K33" s="40">
        <v>0.68884516878047219</v>
      </c>
      <c r="L33" s="40">
        <v>0.71991080408437502</v>
      </c>
      <c r="M33" s="40">
        <v>0.7769730886751931</v>
      </c>
      <c r="N33" s="40">
        <v>0.79930329598513306</v>
      </c>
      <c r="O33" s="40">
        <v>0.81444873392928974</v>
      </c>
      <c r="P33" s="40">
        <v>0.8208033453841318</v>
      </c>
      <c r="Q33" s="40">
        <v>0.82911316244973832</v>
      </c>
      <c r="R33" s="40">
        <v>0.83408963428063909</v>
      </c>
      <c r="S33" s="40">
        <v>0.84594951188536893</v>
      </c>
      <c r="T33" s="40">
        <v>0.84861327872429027</v>
      </c>
      <c r="U33" s="41">
        <v>0.85125985868655973</v>
      </c>
    </row>
    <row r="34" spans="1:21" s="54" customFormat="1" ht="16.399999999999999" customHeight="1" x14ac:dyDescent="0.25">
      <c r="D34" s="27">
        <f t="shared" ref="D34:D46" si="3">D33+1</f>
        <v>2010</v>
      </c>
      <c r="F34" s="61">
        <v>1096.7567778091307</v>
      </c>
      <c r="G34" s="17"/>
      <c r="H34" s="36">
        <v>8.1119276890685224E-2</v>
      </c>
      <c r="I34" s="34">
        <v>0.39364063455158543</v>
      </c>
      <c r="J34" s="34">
        <v>0.52282349025137465</v>
      </c>
      <c r="K34" s="34">
        <v>0.61662676027845298</v>
      </c>
      <c r="L34" s="34">
        <v>0.72034822501141971</v>
      </c>
      <c r="M34" s="34">
        <v>0.74979070542835891</v>
      </c>
      <c r="N34" s="34">
        <v>0.77427669479610084</v>
      </c>
      <c r="O34" s="34">
        <v>0.7851446146407195</v>
      </c>
      <c r="P34" s="34">
        <v>0.79393252423305927</v>
      </c>
      <c r="Q34" s="34">
        <v>0.80098775176792714</v>
      </c>
      <c r="R34" s="34">
        <v>0.80659923746628159</v>
      </c>
      <c r="S34" s="34">
        <v>0.81360884321595628</v>
      </c>
      <c r="T34" s="63">
        <v>0.81767286717018828</v>
      </c>
    </row>
    <row r="35" spans="1:21" s="54" customFormat="1" ht="16.399999999999999" customHeight="1" x14ac:dyDescent="0.25">
      <c r="A35" s="27"/>
      <c r="D35" s="27">
        <f t="shared" si="3"/>
        <v>2011</v>
      </c>
      <c r="F35" s="62">
        <v>1876.0031479951465</v>
      </c>
      <c r="G35" s="17"/>
      <c r="H35" s="39">
        <v>8.9377865825240321E-2</v>
      </c>
      <c r="I35" s="40">
        <v>0.49627189902153324</v>
      </c>
      <c r="J35" s="40">
        <v>0.71963560730384413</v>
      </c>
      <c r="K35" s="40">
        <v>0.77795868832223369</v>
      </c>
      <c r="L35" s="40">
        <v>0.81132168371991475</v>
      </c>
      <c r="M35" s="40">
        <v>0.83233381516720084</v>
      </c>
      <c r="N35" s="40">
        <v>0.84803502389225138</v>
      </c>
      <c r="O35" s="40">
        <v>0.86148938149280541</v>
      </c>
      <c r="P35" s="40">
        <v>0.86860342037527905</v>
      </c>
      <c r="Q35" s="40">
        <v>0.87518383113157394</v>
      </c>
      <c r="R35" s="40">
        <v>0.87828049413453979</v>
      </c>
      <c r="S35" s="40">
        <v>0.88398013795656627</v>
      </c>
    </row>
    <row r="36" spans="1:21" s="54" customFormat="1" ht="16.399999999999999" customHeight="1" x14ac:dyDescent="0.25">
      <c r="A36" s="27"/>
      <c r="D36" s="27">
        <f t="shared" si="3"/>
        <v>2012</v>
      </c>
      <c r="F36" s="61">
        <v>2373.5369286007199</v>
      </c>
      <c r="G36" s="17"/>
      <c r="H36" s="36">
        <v>9.7951605329834823E-2</v>
      </c>
      <c r="I36" s="34">
        <v>0.51025805888579834</v>
      </c>
      <c r="J36" s="34">
        <v>0.67469665998291484</v>
      </c>
      <c r="K36" s="34">
        <v>0.74414379627898053</v>
      </c>
      <c r="L36" s="34">
        <v>0.78216609514834057</v>
      </c>
      <c r="M36" s="34">
        <v>0.81078676275100869</v>
      </c>
      <c r="N36" s="34">
        <v>0.82790074797774738</v>
      </c>
      <c r="O36" s="34">
        <v>0.84142333339587738</v>
      </c>
      <c r="P36" s="34">
        <v>0.85113119679410487</v>
      </c>
      <c r="Q36" s="34">
        <v>0.8581074440958335</v>
      </c>
      <c r="R36" s="37">
        <v>0.86602197432571837</v>
      </c>
      <c r="S36" s="34" t="s">
        <v>16</v>
      </c>
    </row>
    <row r="37" spans="1:21" s="54" customFormat="1" ht="16.399999999999999" customHeight="1" x14ac:dyDescent="0.25">
      <c r="A37" s="27"/>
      <c r="D37" s="27">
        <f t="shared" si="3"/>
        <v>2013</v>
      </c>
      <c r="F37" s="62">
        <v>2289.6422888113866</v>
      </c>
      <c r="G37" s="17"/>
      <c r="H37" s="39">
        <v>9.3590160829584532E-2</v>
      </c>
      <c r="I37" s="40">
        <v>0.5415823111625726</v>
      </c>
      <c r="J37" s="40">
        <v>0.75983776349070697</v>
      </c>
      <c r="K37" s="40">
        <v>0.82408919866697927</v>
      </c>
      <c r="L37" s="40">
        <v>0.86119577014301807</v>
      </c>
      <c r="M37" s="40">
        <v>0.89047370702656747</v>
      </c>
      <c r="N37" s="40">
        <v>0.90357698149650179</v>
      </c>
      <c r="O37" s="40">
        <v>0.91423219956279689</v>
      </c>
      <c r="P37" s="40">
        <v>0.91994982955077043</v>
      </c>
      <c r="Q37" s="42">
        <v>0.92494480354317743</v>
      </c>
      <c r="R37" s="34" t="s">
        <v>16</v>
      </c>
      <c r="S37" s="34" t="s">
        <v>16</v>
      </c>
    </row>
    <row r="38" spans="1:21" s="54" customFormat="1" ht="16.399999999999999" customHeight="1" x14ac:dyDescent="0.25">
      <c r="A38" s="27"/>
      <c r="D38" s="27">
        <f t="shared" si="3"/>
        <v>2014</v>
      </c>
      <c r="F38" s="61">
        <v>2101.3169063680707</v>
      </c>
      <c r="G38" s="17"/>
      <c r="H38" s="36">
        <v>0.1123168223419192</v>
      </c>
      <c r="I38" s="34">
        <v>0.52781837610108351</v>
      </c>
      <c r="J38" s="34">
        <v>0.71904267188079762</v>
      </c>
      <c r="K38" s="34">
        <v>0.79682387064288274</v>
      </c>
      <c r="L38" s="34">
        <v>0.84802685333812167</v>
      </c>
      <c r="M38" s="34">
        <v>0.88013738136221176</v>
      </c>
      <c r="N38" s="34">
        <v>0.89809324650893807</v>
      </c>
      <c r="O38" s="34">
        <v>0.9110941912996372</v>
      </c>
      <c r="P38" s="37">
        <v>0.91757398449670713</v>
      </c>
      <c r="Q38" s="34" t="s">
        <v>16</v>
      </c>
      <c r="R38" s="34" t="s">
        <v>16</v>
      </c>
      <c r="S38" s="34" t="s">
        <v>16</v>
      </c>
    </row>
    <row r="39" spans="1:21" s="54" customFormat="1" ht="16.399999999999999" customHeight="1" x14ac:dyDescent="0.25">
      <c r="A39" s="27"/>
      <c r="D39" s="27">
        <f t="shared" si="3"/>
        <v>2015</v>
      </c>
      <c r="F39" s="62">
        <v>2442.6329728027645</v>
      </c>
      <c r="G39" s="17"/>
      <c r="H39" s="39">
        <v>0.11627651313973601</v>
      </c>
      <c r="I39" s="40">
        <v>0.49358681425576173</v>
      </c>
      <c r="J39" s="40">
        <v>0.73174075721110854</v>
      </c>
      <c r="K39" s="40">
        <v>0.84039264843131112</v>
      </c>
      <c r="L39" s="40">
        <v>0.89254022220451434</v>
      </c>
      <c r="M39" s="40">
        <v>0.92700245964351169</v>
      </c>
      <c r="N39" s="40">
        <v>0.95047471815442197</v>
      </c>
      <c r="O39" s="42">
        <v>0.96797374259744839</v>
      </c>
      <c r="P39" s="34" t="s">
        <v>16</v>
      </c>
      <c r="Q39" s="34" t="s">
        <v>16</v>
      </c>
      <c r="R39" s="34" t="s">
        <v>16</v>
      </c>
      <c r="S39" s="34" t="s">
        <v>16</v>
      </c>
    </row>
    <row r="40" spans="1:21" s="54" customFormat="1" ht="16.399999999999999" customHeight="1" x14ac:dyDescent="0.25">
      <c r="A40" s="27"/>
      <c r="D40" s="27">
        <f t="shared" si="3"/>
        <v>2016</v>
      </c>
      <c r="F40" s="61">
        <v>3008.6210320975524</v>
      </c>
      <c r="G40" s="17"/>
      <c r="H40" s="36">
        <v>7.4956350526346277E-2</v>
      </c>
      <c r="I40" s="34">
        <v>0.43950038194591623</v>
      </c>
      <c r="J40" s="34">
        <v>0.64920091047115458</v>
      </c>
      <c r="K40" s="64">
        <v>0.76601255445106142</v>
      </c>
      <c r="L40" s="34">
        <v>0.84698342145464567</v>
      </c>
      <c r="M40" s="34">
        <v>0.89674055458194946</v>
      </c>
      <c r="N40" s="37">
        <v>0.93365113561909419</v>
      </c>
      <c r="O40" s="34" t="s">
        <v>16</v>
      </c>
      <c r="P40" s="34" t="s">
        <v>16</v>
      </c>
      <c r="Q40" s="34" t="s">
        <v>16</v>
      </c>
      <c r="R40" s="34" t="s">
        <v>16</v>
      </c>
      <c r="S40" s="34" t="s">
        <v>16</v>
      </c>
    </row>
    <row r="41" spans="1:21" s="54" customFormat="1" ht="15.65" customHeight="1" x14ac:dyDescent="0.25">
      <c r="A41" s="27"/>
      <c r="D41" s="27">
        <f t="shared" si="3"/>
        <v>2017</v>
      </c>
      <c r="F41" s="62">
        <v>2550.8807944282535</v>
      </c>
      <c r="G41" s="17"/>
      <c r="H41" s="39">
        <v>7.0443037216447901E-2</v>
      </c>
      <c r="I41" s="40">
        <v>0.39347090750693287</v>
      </c>
      <c r="J41" s="40">
        <v>0.61749254300726641</v>
      </c>
      <c r="K41" s="40">
        <v>0.73519998711803702</v>
      </c>
      <c r="L41" s="40">
        <v>0.81003532191632854</v>
      </c>
      <c r="M41" s="42">
        <v>0.86988463246069703</v>
      </c>
      <c r="N41" s="34" t="s">
        <v>16</v>
      </c>
      <c r="O41" s="34" t="s">
        <v>16</v>
      </c>
      <c r="P41" s="34" t="s">
        <v>16</v>
      </c>
      <c r="Q41" s="34" t="s">
        <v>16</v>
      </c>
      <c r="R41" s="34" t="s">
        <v>16</v>
      </c>
      <c r="S41" s="34" t="s">
        <v>16</v>
      </c>
    </row>
    <row r="42" spans="1:21" s="54" customFormat="1" ht="18.649999999999999" customHeight="1" x14ac:dyDescent="0.25">
      <c r="A42" s="27"/>
      <c r="D42" s="27">
        <f t="shared" si="3"/>
        <v>2018</v>
      </c>
      <c r="E42" s="65"/>
      <c r="F42" s="61">
        <v>2384.905929007241</v>
      </c>
      <c r="G42" s="17"/>
      <c r="H42" s="66">
        <v>5.9258918678711442E-2</v>
      </c>
      <c r="I42" s="34">
        <v>0.40024720224822263</v>
      </c>
      <c r="J42" s="34">
        <v>0.6004423344523695</v>
      </c>
      <c r="K42" s="34">
        <v>0.69790895918592311</v>
      </c>
      <c r="L42" s="37">
        <v>0.77407119825329729</v>
      </c>
      <c r="M42" s="34" t="s">
        <v>16</v>
      </c>
      <c r="N42" s="34" t="s">
        <v>16</v>
      </c>
      <c r="O42" s="34" t="s">
        <v>16</v>
      </c>
      <c r="P42" s="34" t="s">
        <v>16</v>
      </c>
      <c r="Q42" s="34" t="s">
        <v>16</v>
      </c>
      <c r="R42" s="34" t="s">
        <v>16</v>
      </c>
      <c r="S42" s="34" t="s">
        <v>16</v>
      </c>
    </row>
    <row r="43" spans="1:21" s="54" customFormat="1" ht="18.649999999999999" customHeight="1" x14ac:dyDescent="0.25">
      <c r="A43" s="27"/>
      <c r="D43" s="27">
        <f t="shared" si="3"/>
        <v>2019</v>
      </c>
      <c r="E43" s="65"/>
      <c r="F43" s="62">
        <v>2709.5477717705426</v>
      </c>
      <c r="G43" s="17"/>
      <c r="H43" s="40">
        <v>6.8180998506828863E-2</v>
      </c>
      <c r="I43" s="40">
        <v>0.33926848372779078</v>
      </c>
      <c r="J43" s="40">
        <v>0.52444162853564413</v>
      </c>
      <c r="K43" s="40">
        <v>0.63009804899730859</v>
      </c>
      <c r="L43" s="34"/>
      <c r="M43" s="34"/>
      <c r="N43" s="34"/>
      <c r="O43" s="34"/>
      <c r="P43" s="34"/>
      <c r="Q43" s="34"/>
      <c r="R43" s="34"/>
      <c r="S43" s="34"/>
    </row>
    <row r="44" spans="1:21" s="54" customFormat="1" ht="18.649999999999999" customHeight="1" x14ac:dyDescent="0.25">
      <c r="A44" s="27"/>
      <c r="D44" s="27">
        <f t="shared" si="3"/>
        <v>2020</v>
      </c>
      <c r="E44" s="65"/>
      <c r="F44" s="61">
        <v>2359.5607800693197</v>
      </c>
      <c r="G44" s="17"/>
      <c r="H44" s="67">
        <v>5.8094468573971283E-2</v>
      </c>
      <c r="I44" s="34">
        <v>0.34509729314324966</v>
      </c>
      <c r="J44" s="37">
        <v>0.54745236476770665</v>
      </c>
      <c r="K44" s="34"/>
      <c r="L44" s="34"/>
      <c r="M44" s="34"/>
      <c r="N44" s="34"/>
      <c r="O44" s="34"/>
      <c r="P44" s="34"/>
      <c r="Q44" s="34"/>
      <c r="R44" s="34"/>
      <c r="S44" s="34"/>
    </row>
    <row r="45" spans="1:21" s="54" customFormat="1" ht="18.649999999999999" customHeight="1" x14ac:dyDescent="0.25">
      <c r="A45" s="27"/>
      <c r="D45" s="27">
        <f t="shared" si="3"/>
        <v>2021</v>
      </c>
      <c r="E45" s="65"/>
      <c r="F45" s="62">
        <v>2402.3421190490458</v>
      </c>
      <c r="G45" s="17"/>
      <c r="H45" s="47">
        <v>6.5440313101428879E-2</v>
      </c>
      <c r="I45" s="42">
        <v>0.38899960322376875</v>
      </c>
      <c r="J45" s="34"/>
      <c r="K45" s="34"/>
      <c r="L45" s="34"/>
      <c r="M45" s="34"/>
      <c r="N45" s="34"/>
      <c r="O45" s="34"/>
      <c r="P45" s="34"/>
      <c r="Q45" s="34"/>
      <c r="R45" s="34"/>
      <c r="S45" s="34"/>
    </row>
    <row r="46" spans="1:21" s="54" customFormat="1" ht="18.649999999999999" customHeight="1" x14ac:dyDescent="0.25">
      <c r="A46" s="27"/>
      <c r="D46" s="27">
        <f t="shared" si="3"/>
        <v>2022</v>
      </c>
      <c r="E46" s="65"/>
      <c r="F46" s="68">
        <v>858.53017692497156</v>
      </c>
      <c r="G46" s="17"/>
      <c r="H46" s="69">
        <v>0.14276004422748445</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5"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95"/>
      <c r="M50" s="95"/>
      <c r="N50" s="95"/>
      <c r="O50" s="95"/>
      <c r="P50" s="95"/>
      <c r="Q50" s="95"/>
      <c r="R50" s="95"/>
      <c r="S50" s="95"/>
    </row>
    <row r="51" spans="1:19" s="28" customFormat="1" ht="16.399999999999999" customHeight="1" x14ac:dyDescent="0.25">
      <c r="A51" s="27"/>
      <c r="D51" s="55">
        <v>2007</v>
      </c>
      <c r="F51" s="73">
        <v>0.88523152806048944</v>
      </c>
      <c r="H51" s="74">
        <v>0.76834155498316337</v>
      </c>
      <c r="I51" s="74">
        <v>7.1948860598072498E-2</v>
      </c>
      <c r="J51" s="74">
        <v>4.4941112479253531E-2</v>
      </c>
      <c r="K51" s="34"/>
      <c r="L51" s="34"/>
      <c r="M51" s="34"/>
      <c r="N51" s="34"/>
      <c r="O51" s="34"/>
      <c r="P51" s="34"/>
      <c r="Q51" s="34"/>
    </row>
    <row r="52" spans="1:19" s="28" customFormat="1" ht="16.399999999999999" customHeight="1" x14ac:dyDescent="0.25">
      <c r="A52" s="27"/>
      <c r="D52" s="55">
        <f>D51+1</f>
        <v>2008</v>
      </c>
      <c r="F52" s="75">
        <v>0.87689108744191946</v>
      </c>
      <c r="H52" s="76">
        <v>0.80140153694410399</v>
      </c>
      <c r="I52" s="76">
        <v>5.1356808171584868E-2</v>
      </c>
      <c r="J52" s="76">
        <v>2.4132742326230708E-2</v>
      </c>
      <c r="K52" s="34"/>
      <c r="L52" s="34"/>
      <c r="M52" s="34"/>
      <c r="N52" s="34"/>
      <c r="O52" s="34"/>
      <c r="P52" s="34"/>
      <c r="Q52" s="34"/>
    </row>
    <row r="53" spans="1:19" s="28" customFormat="1" ht="16.399999999999999" customHeight="1" x14ac:dyDescent="0.25">
      <c r="A53" s="27"/>
      <c r="D53" s="55">
        <f>D52+1</f>
        <v>2009</v>
      </c>
      <c r="F53" s="77">
        <v>0.93885687240751747</v>
      </c>
      <c r="H53" s="78">
        <v>0.85125985868655951</v>
      </c>
      <c r="I53" s="78">
        <v>5.6715010921290152E-2</v>
      </c>
      <c r="J53" s="78">
        <v>3.0882002799667779E-2</v>
      </c>
      <c r="K53" s="34"/>
      <c r="L53" s="34"/>
      <c r="M53" s="34"/>
      <c r="N53" s="34"/>
      <c r="O53" s="34"/>
      <c r="P53" s="34"/>
      <c r="Q53" s="34"/>
    </row>
    <row r="54" spans="1:19" s="28" customFormat="1" ht="16.399999999999999" customHeight="1" x14ac:dyDescent="0.25">
      <c r="A54" s="27"/>
      <c r="D54" s="55">
        <f t="shared" ref="D54:D61" si="4">D53+1</f>
        <v>2010</v>
      </c>
      <c r="F54" s="75">
        <v>0.89454910809641897</v>
      </c>
      <c r="H54" s="76">
        <v>0.81767286717018872</v>
      </c>
      <c r="I54" s="76">
        <v>5.8762603017522098E-2</v>
      </c>
      <c r="J54" s="76">
        <v>1.8113637908708076E-2</v>
      </c>
      <c r="K54" s="34"/>
      <c r="L54" s="34"/>
      <c r="M54" s="34"/>
      <c r="N54" s="34"/>
      <c r="O54" s="34"/>
      <c r="P54" s="34"/>
      <c r="Q54" s="34"/>
    </row>
    <row r="55" spans="1:19" s="28" customFormat="1" ht="16.399999999999999" customHeight="1" x14ac:dyDescent="0.25">
      <c r="A55" s="27"/>
      <c r="D55" s="55">
        <f t="shared" si="4"/>
        <v>2011</v>
      </c>
      <c r="F55" s="77">
        <v>0.94246002270735696</v>
      </c>
      <c r="H55" s="78">
        <v>0.88398013795656616</v>
      </c>
      <c r="I55" s="78">
        <v>4.1341398753424116E-2</v>
      </c>
      <c r="J55" s="78">
        <v>1.7138485997366688E-2</v>
      </c>
      <c r="K55" s="34"/>
      <c r="L55" s="34"/>
      <c r="M55" s="34"/>
      <c r="N55" s="34"/>
      <c r="O55" s="34"/>
      <c r="P55" s="34"/>
      <c r="Q55" s="34"/>
    </row>
    <row r="56" spans="1:19" s="28" customFormat="1" ht="16.399999999999999" customHeight="1" x14ac:dyDescent="0.25">
      <c r="A56" s="27"/>
      <c r="D56" s="55">
        <f t="shared" si="4"/>
        <v>2012</v>
      </c>
      <c r="F56" s="75">
        <v>0.94822080505499018</v>
      </c>
      <c r="H56" s="76">
        <v>0.86602197432571859</v>
      </c>
      <c r="I56" s="76">
        <v>4.7365180258578311E-2</v>
      </c>
      <c r="J56" s="76">
        <v>3.4833650470693242E-2</v>
      </c>
      <c r="K56" s="34"/>
      <c r="L56" s="34"/>
      <c r="M56" s="34"/>
      <c r="N56" s="34"/>
      <c r="O56" s="34"/>
      <c r="P56" s="34"/>
      <c r="Q56" s="34"/>
    </row>
    <row r="57" spans="1:19" s="28" customFormat="1" ht="16.399999999999999" customHeight="1" x14ac:dyDescent="0.25">
      <c r="A57" s="27"/>
      <c r="D57" s="55">
        <f t="shared" si="4"/>
        <v>2013</v>
      </c>
      <c r="F57" s="77">
        <v>0.99645538174113968</v>
      </c>
      <c r="H57" s="78">
        <v>0.92494480354317676</v>
      </c>
      <c r="I57" s="78">
        <v>5.0672979883107989E-2</v>
      </c>
      <c r="J57" s="78">
        <v>2.0837598314854884E-2</v>
      </c>
      <c r="K57" s="34"/>
      <c r="L57" s="34"/>
      <c r="M57" s="34"/>
      <c r="N57" s="34"/>
      <c r="O57" s="34"/>
      <c r="P57" s="34"/>
      <c r="Q57" s="34"/>
    </row>
    <row r="58" spans="1:19" s="28" customFormat="1" ht="16.399999999999999" customHeight="1" x14ac:dyDescent="0.25">
      <c r="A58" s="27"/>
      <c r="D58" s="55">
        <f t="shared" si="4"/>
        <v>2014</v>
      </c>
      <c r="F58" s="75">
        <v>0.99707957261898694</v>
      </c>
      <c r="H58" s="76">
        <v>0.91757398449670735</v>
      </c>
      <c r="I58" s="76">
        <v>5.6944781354665505E-2</v>
      </c>
      <c r="J58" s="76">
        <v>2.2560806767614051E-2</v>
      </c>
      <c r="K58" s="34"/>
      <c r="L58" s="34"/>
      <c r="M58" s="34"/>
      <c r="N58" s="34"/>
      <c r="O58" s="34"/>
      <c r="P58" s="34"/>
      <c r="Q58" s="34"/>
    </row>
    <row r="59" spans="1:19" s="28" customFormat="1" ht="16.399999999999999" customHeight="1" x14ac:dyDescent="0.25">
      <c r="A59" s="27"/>
      <c r="D59" s="55">
        <f t="shared" si="4"/>
        <v>2015</v>
      </c>
      <c r="F59" s="77">
        <v>1.0663739807270856</v>
      </c>
      <c r="H59" s="78">
        <v>0.96797374259744851</v>
      </c>
      <c r="I59" s="78">
        <v>6.2459454702738532E-2</v>
      </c>
      <c r="J59" s="78">
        <v>3.5940783426898479E-2</v>
      </c>
    </row>
    <row r="60" spans="1:19" s="28" customFormat="1" ht="16.399999999999999" customHeight="1" x14ac:dyDescent="0.25">
      <c r="A60" s="54"/>
      <c r="D60" s="55">
        <f t="shared" si="4"/>
        <v>2016</v>
      </c>
      <c r="F60" s="75">
        <v>1.0871625950375299</v>
      </c>
      <c r="H60" s="76">
        <v>0.93365113561909352</v>
      </c>
      <c r="I60" s="76">
        <v>9.7888917160673952E-2</v>
      </c>
      <c r="J60" s="76">
        <v>5.5622542257762447E-2</v>
      </c>
    </row>
    <row r="61" spans="1:19" s="28" customFormat="1" ht="15.65" customHeight="1" x14ac:dyDescent="0.25">
      <c r="D61" s="55">
        <f t="shared" si="4"/>
        <v>2017</v>
      </c>
      <c r="F61" s="77">
        <v>1.0522636671911605</v>
      </c>
      <c r="H61" s="78">
        <v>0.86988463246069714</v>
      </c>
      <c r="I61" s="78">
        <v>0.11577528530011921</v>
      </c>
      <c r="J61" s="78">
        <v>6.6603749430344028E-2</v>
      </c>
    </row>
    <row r="62" spans="1:19" s="28" customFormat="1" ht="18.649999999999999" customHeight="1" x14ac:dyDescent="0.25">
      <c r="D62" s="27">
        <f>D61+1</f>
        <v>2018</v>
      </c>
      <c r="F62" s="75">
        <v>1.0460267173207396</v>
      </c>
      <c r="H62" s="76">
        <v>0.77407119825329751</v>
      </c>
      <c r="I62" s="76">
        <v>0.16637596837259733</v>
      </c>
      <c r="J62" s="76">
        <v>0.10557955069484466</v>
      </c>
    </row>
    <row r="63" spans="1:19" s="28" customFormat="1" ht="18.649999999999999" customHeight="1" x14ac:dyDescent="0.25">
      <c r="D63" s="27">
        <f>D62+1</f>
        <v>2019</v>
      </c>
      <c r="F63" s="77">
        <v>0.98107245953955191</v>
      </c>
      <c r="H63" s="78">
        <v>0.63009804899730881</v>
      </c>
      <c r="I63" s="78">
        <v>0.18241595923750289</v>
      </c>
      <c r="J63" s="78">
        <v>0.16855845130474026</v>
      </c>
    </row>
    <row r="64" spans="1:19" s="28" customFormat="1" ht="18.649999999999999" customHeight="1" x14ac:dyDescent="0.25">
      <c r="D64" s="27">
        <f t="shared" ref="D64:D65" si="5">D63+1</f>
        <v>2020</v>
      </c>
      <c r="F64" s="75">
        <v>0.98646627019648503</v>
      </c>
      <c r="H64" s="76">
        <v>0.54745236476770642</v>
      </c>
      <c r="I64" s="76">
        <v>0.18025061342346024</v>
      </c>
      <c r="J64" s="76">
        <v>0.25876329200531833</v>
      </c>
    </row>
    <row r="65" spans="1:10" s="28" customFormat="1" ht="18.649999999999999" customHeight="1" x14ac:dyDescent="0.25">
      <c r="D65" s="27">
        <f t="shared" si="5"/>
        <v>2021</v>
      </c>
      <c r="F65" s="77">
        <v>1.0399645049276165</v>
      </c>
      <c r="H65" s="78">
        <v>0.38899960322376875</v>
      </c>
      <c r="I65" s="78">
        <v>0.18077021060272083</v>
      </c>
      <c r="J65" s="78">
        <v>0.47019469110112688</v>
      </c>
    </row>
    <row r="66" spans="1:10" s="28" customFormat="1" ht="18.649999999999999" customHeight="1" x14ac:dyDescent="0.25">
      <c r="D66" s="27">
        <f>D65+1</f>
        <v>2022</v>
      </c>
      <c r="F66" s="79">
        <v>0.94009316214585692</v>
      </c>
      <c r="H66" s="80">
        <v>0.14276004422748445</v>
      </c>
      <c r="I66" s="80">
        <v>0.18160465264517839</v>
      </c>
      <c r="J66" s="80">
        <v>0.61572846527319403</v>
      </c>
    </row>
    <row r="67" spans="1:10" x14ac:dyDescent="0.25">
      <c r="A67" s="81"/>
    </row>
    <row r="68" spans="1:10" ht="12" customHeight="1" x14ac:dyDescent="0.25">
      <c r="A68" s="81"/>
    </row>
    <row r="69" spans="1:10" ht="10.4"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Data description</vt:lpstr>
      <vt:lpstr>SR GROUP</vt:lpstr>
      <vt:lpstr>SR Reinsurance - All Lines</vt:lpstr>
      <vt:lpstr>SR CorSo - All Lines</vt:lpstr>
      <vt:lpstr>Property</vt:lpstr>
      <vt:lpstr>Property Reinsurance</vt:lpstr>
      <vt:lpstr>Property CS</vt:lpstr>
      <vt:lpstr>Motor</vt:lpstr>
      <vt:lpstr>Motor Reinsurance</vt:lpstr>
      <vt:lpstr>Motor - Prop &amp; Direct Reinsura</vt:lpstr>
      <vt:lpstr>Motor - NP &amp; Fac Reinsurance</vt:lpstr>
      <vt:lpstr>Liability</vt:lpstr>
      <vt:lpstr>Liability Reinsurance</vt:lpstr>
      <vt:lpstr>Liability CS</vt:lpstr>
      <vt:lpstr>Liability - NP</vt:lpstr>
      <vt:lpstr>Liability - Prop &amp; Direct</vt:lpstr>
      <vt:lpstr>Accident &amp; Health and WC</vt:lpstr>
      <vt:lpstr>Accident &amp; Health and WC Reins</vt:lpstr>
      <vt:lpstr>Accident &amp; Health and WC CS</vt:lpstr>
      <vt:lpstr>Specialty</vt:lpstr>
      <vt:lpstr>Specialty Reinsurance</vt:lpstr>
      <vt:lpstr>Specialty CS</vt:lpstr>
      <vt:lpstr>Credit &amp; Surety</vt:lpstr>
      <vt:lpstr>Credit &amp; Surety Reinsurance</vt:lpstr>
      <vt:lpstr>Credit &amp; Surety CS</vt:lpstr>
      <vt:lpstr>Various other lines&amp;multilines</vt:lpstr>
      <vt:lpstr>'Accident &amp; Health and WC'!Print_Area</vt:lpstr>
      <vt:lpstr>'Accident &amp; Health and WC CS'!Print_Area</vt:lpstr>
      <vt:lpstr>'Accident &amp; Health and WC Reins'!Print_Area</vt:lpstr>
      <vt:lpstr>'Credit &amp; Surety'!Print_Area</vt:lpstr>
      <vt:lpstr>'Credit &amp; Surety CS'!Print_Area</vt:lpstr>
      <vt:lpstr>'Credit &amp; Surety Reinsurance'!Print_Area</vt:lpstr>
      <vt:lpstr>'Data description'!Print_Area</vt:lpstr>
      <vt:lpstr>Liability!Print_Area</vt:lpstr>
      <vt:lpstr>'Liability - NP'!Print_Area</vt:lpstr>
      <vt:lpstr>'Liability - Prop &amp; Direct'!Print_Area</vt:lpstr>
      <vt:lpstr>'Liability CS'!Print_Area</vt:lpstr>
      <vt:lpstr>'Liability Reinsurance'!Print_Area</vt:lpstr>
      <vt:lpstr>Motor!Print_Area</vt:lpstr>
      <vt:lpstr>'Motor - NP &amp; Fac Reinsurance'!Print_Area</vt:lpstr>
      <vt:lpstr>'Motor - Prop &amp; Direct Reinsura'!Print_Area</vt:lpstr>
      <vt:lpstr>'Motor Reinsurance'!Print_Area</vt:lpstr>
      <vt:lpstr>Property!Print_Area</vt:lpstr>
      <vt:lpstr>'Property CS'!Print_Area</vt:lpstr>
      <vt:lpstr>'Property Reinsurance'!Print_Area</vt:lpstr>
      <vt:lpstr>Specialty!Print_Area</vt:lpstr>
      <vt:lpstr>'Specialty CS'!Print_Area</vt:lpstr>
      <vt:lpstr>'Specialty Reinsurance'!Print_Area</vt:lpstr>
      <vt:lpstr>'SR CorSo - All Lines'!Print_Area</vt:lpstr>
      <vt:lpstr>'SR GROUP'!Print_Area</vt:lpstr>
      <vt:lpstr>'SR Reinsurance - All Lines'!Print_Area</vt:lpstr>
      <vt:lpstr>'Various other lines&amp;multilines'!Print_Area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Costeniuc</dc:creator>
  <cp:lastModifiedBy>Bénédicte Yu</cp:lastModifiedBy>
  <dcterms:created xsi:type="dcterms:W3CDTF">2023-03-01T15:13:26Z</dcterms:created>
  <dcterms:modified xsi:type="dcterms:W3CDTF">2023-03-15T15:53:15Z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2023-03-15T15:53:07Z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caa5dafe-68a3-4370-9592-5b06b5d80483</vt:lpwstr>
  </property>
  <property fmtid="{D5CDD505-2E9C-101B-9397-08002B2CF9AE}" pid="8" name="MSIP_Label_90c2fedb-0da6-4717-8531-d16a1b9930f4_ContentBits">
    <vt:lpwstr>0</vt:lpwstr>
  </property>
  <property fmtid="{D5CDD505-2E9C-101B-9397-08002B2CF9AE}" pid="9" name="Sensitivity">
    <vt:lpwstr>Internal</vt:lpwstr>
  </property>
</Properties>
</file>