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7.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8.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0.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1.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2.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defaultThemeVersion="166925"/>
  <mc:AlternateContent xmlns:mc="http://schemas.openxmlformats.org/markup-compatibility/2006">
    <mc:Choice Requires="x15">
      <x15ac:absPath xmlns:x15ac="http://schemas.microsoft.com/office/spreadsheetml/2010/11/ac" url="N:\RM\PCAC\2023_12\02 Financial Reporting\Loss Ratio Workbook\4. Final - Published\"/>
    </mc:Choice>
  </mc:AlternateContent>
  <xr:revisionPtr revIDLastSave="0" documentId="13_ncr:1_{4156BB1C-45AA-425D-AA96-A5FD2466F46B}" xr6:coauthVersionLast="47" xr6:coauthVersionMax="47" xr10:uidLastSave="{00000000-0000-0000-0000-000000000000}"/>
  <bookViews>
    <workbookView xWindow="-108" yWindow="-108" windowWidth="30936" windowHeight="16896" xr2:uid="{80E51322-76C9-4DE7-B368-2401271D985B}"/>
  </bookViews>
  <sheets>
    <sheet name="Data description" sheetId="28" r:id="rId1"/>
    <sheet name="SR GROUP" sheetId="2" r:id="rId2"/>
    <sheet name="SR Reinsurance - All Lines" sheetId="3" r:id="rId3"/>
    <sheet name="SR Corporate Solutions - All L" sheetId="4" r:id="rId4"/>
    <sheet name="Property" sheetId="5" r:id="rId5"/>
    <sheet name="Property Reinsurance" sheetId="6" r:id="rId6"/>
    <sheet name="Property CS" sheetId="7" r:id="rId7"/>
    <sheet name="Motor" sheetId="8" r:id="rId8"/>
    <sheet name="Motor Reinsurance" sheetId="9" r:id="rId9"/>
    <sheet name="Motor - Prop &amp; Direct Reinsura" sheetId="11" r:id="rId10"/>
    <sheet name="Motor - NP &amp; Fac Reinsurance" sheetId="12" r:id="rId11"/>
    <sheet name="Liability" sheetId="13" r:id="rId12"/>
    <sheet name="Liability Reinsurance" sheetId="14" r:id="rId13"/>
    <sheet name="Liability CS" sheetId="15" r:id="rId14"/>
    <sheet name="Liability - NP" sheetId="16" r:id="rId15"/>
    <sheet name="Liability - Prop &amp; Direct" sheetId="17" r:id="rId16"/>
    <sheet name="Accident &amp; Health and WC" sheetId="18" r:id="rId17"/>
    <sheet name="Accident &amp; Health and WC Reins" sheetId="19" r:id="rId18"/>
    <sheet name="Accident &amp; Health and WC CS" sheetId="20" r:id="rId19"/>
    <sheet name="Specialty" sheetId="21" r:id="rId20"/>
    <sheet name="Specialty Reinsurance" sheetId="22" r:id="rId21"/>
    <sheet name="Specialty CS" sheetId="23" r:id="rId22"/>
    <sheet name="Credit &amp; Surety" sheetId="24" r:id="rId23"/>
    <sheet name="Credit &amp; Surety Reinsurance" sheetId="25" r:id="rId24"/>
    <sheet name="Credit &amp; Surety CS" sheetId="26" r:id="rId25"/>
    <sheet name="Various other lines &amp; multilin" sheetId="27" r:id="rId26"/>
  </sheets>
  <externalReferences>
    <externalReference r:id="rId27"/>
    <externalReference r:id="rId28"/>
    <externalReference r:id="rId29"/>
    <externalReference r:id="rId30"/>
    <externalReference r:id="rId31"/>
  </externalReferences>
  <definedNames>
    <definedName name="Company200912" localSheetId="16">OFFSET('[1]200912 Company'!$A$2,0,0,COUNT('[1]200912 Company'!$A$2:$A$65536),21)</definedName>
    <definedName name="Company200912" localSheetId="18">OFFSET('[1]200912 Company'!$A$2,0,0,COUNT('[1]200912 Company'!$A$2:$A$65536),21)</definedName>
    <definedName name="Company200912" localSheetId="17">OFFSET('[1]200912 Company'!$A$2,0,0,COUNT('[1]200912 Company'!$A$2:$A$65536),21)</definedName>
    <definedName name="Company200912" localSheetId="22">OFFSET('[1]200912 Company'!$A$2,0,0,COUNT('[1]200912 Company'!$A$2:$A$65536),21)</definedName>
    <definedName name="Company200912" localSheetId="24">OFFSET('[1]200912 Company'!$A$2,0,0,COUNT('[1]200912 Company'!$A$2:$A$65536),21)</definedName>
    <definedName name="Company200912" localSheetId="23">OFFSET('[1]200912 Company'!$A$2,0,0,COUNT('[1]200912 Company'!$A$2:$A$65536),21)</definedName>
    <definedName name="Company200912" localSheetId="0">OFFSET('[1]200912 Company'!$A$2,0,0,COUNT('[1]200912 Company'!$A$2:$A$65536),21)</definedName>
    <definedName name="Company200912" localSheetId="11">OFFSET('[1]200912 Company'!$A$2,0,0,COUNT('[1]200912 Company'!$A$2:$A$65536),21)</definedName>
    <definedName name="Company200912" localSheetId="14">OFFSET('[1]200912 Company'!$A$2,0,0,COUNT('[1]200912 Company'!$A$2:$A$65536),21)</definedName>
    <definedName name="Company200912" localSheetId="15">OFFSET('[1]200912 Company'!$A$2,0,0,COUNT('[1]200912 Company'!$A$2:$A$65536),21)</definedName>
    <definedName name="Company200912" localSheetId="13">OFFSET('[1]200912 Company'!$A$2,0,0,COUNT('[1]200912 Company'!$A$2:$A$65536),21)</definedName>
    <definedName name="Company200912" localSheetId="12">OFFSET('[1]200912 Company'!$A$2,0,0,COUNT('[1]200912 Company'!$A$2:$A$65536),21)</definedName>
    <definedName name="Company200912" localSheetId="7">OFFSET('[1]200912 Company'!$A$2,0,0,COUNT('[1]200912 Company'!$A$2:$A$65536),21)</definedName>
    <definedName name="Company200912" localSheetId="10">OFFSET('[1]200912 Company'!$A$2,0,0,COUNT('[1]200912 Company'!$A$2:$A$65536),21)</definedName>
    <definedName name="Company200912" localSheetId="9">OFFSET('[1]200912 Company'!$A$2,0,0,COUNT('[1]200912 Company'!$A$2:$A$65536),21)</definedName>
    <definedName name="Company200912" localSheetId="8">OFFSET('[1]200912 Company'!$A$2,0,0,COUNT('[1]200912 Company'!$A$2:$A$65536),21)</definedName>
    <definedName name="Company200912" localSheetId="4">OFFSET('[1]200912 Company'!$A$2,0,0,COUNT('[1]200912 Company'!$A$2:$A$65536),21)</definedName>
    <definedName name="Company200912" localSheetId="6">OFFSET('[1]200912 Company'!$A$2,0,0,COUNT('[1]200912 Company'!$A$2:$A$65536),21)</definedName>
    <definedName name="Company200912" localSheetId="5">OFFSET('[1]200912 Company'!$A$2,0,0,COUNT('[1]200912 Company'!$A$2:$A$65536),21)</definedName>
    <definedName name="Company200912" localSheetId="19">OFFSET('[1]200912 Company'!$A$2,0,0,COUNT('[1]200912 Company'!$A$2:$A$65536),21)</definedName>
    <definedName name="Company200912" localSheetId="21">OFFSET('[1]200912 Company'!$A$2,0,0,COUNT('[1]200912 Company'!$A$2:$A$65536),21)</definedName>
    <definedName name="Company200912" localSheetId="20">OFFSET('[1]200912 Company'!$A$2,0,0,COUNT('[1]200912 Company'!$A$2:$A$65536),21)</definedName>
    <definedName name="Company200912" localSheetId="3">OFFSET('[1]200912 Company'!$A$2,0,0,COUNT('[1]200912 Company'!$A$2:$A$65536),21)</definedName>
    <definedName name="Company200912" localSheetId="2">OFFSET('[1]200912 Company'!$A$2,0,0,COUNT('[1]200912 Company'!$A$2:$A$65536),21)</definedName>
    <definedName name="Company200912" localSheetId="25">OFFSET('[1]200912 Company'!$A$2,0,0,COUNT('[1]200912 Company'!$A$2:$A$65536),21)</definedName>
    <definedName name="Company200912">OFFSET(#REF!,0,0,COUNT(#REF!),21)</definedName>
    <definedName name="CURRENCIES" localSheetId="16">[2]Map!$J$31:$Q$51</definedName>
    <definedName name="CURRENCIES" localSheetId="18">[2]Map!$J$31:$Q$51</definedName>
    <definedName name="CURRENCIES" localSheetId="17">[2]Map!$J$31:$Q$51</definedName>
    <definedName name="CURRENCIES" localSheetId="22">[2]Map!$J$31:$Q$51</definedName>
    <definedName name="CURRENCIES" localSheetId="24">[2]Map!$J$31:$Q$51</definedName>
    <definedName name="CURRENCIES" localSheetId="23">[2]Map!$J$31:$Q$51</definedName>
    <definedName name="CURRENCIES" localSheetId="0">[2]Map!$J$31:$Q$51</definedName>
    <definedName name="CURRENCIES" localSheetId="11">[2]Map!$J$31:$Q$51</definedName>
    <definedName name="CURRENCIES" localSheetId="14">[2]Map!$J$31:$Q$51</definedName>
    <definedName name="CURRENCIES" localSheetId="15">[2]Map!$J$31:$Q$51</definedName>
    <definedName name="CURRENCIES" localSheetId="13">[2]Map!$J$31:$Q$51</definedName>
    <definedName name="CURRENCIES" localSheetId="12">[2]Map!$J$31:$Q$51</definedName>
    <definedName name="CURRENCIES" localSheetId="7">[2]Map!$J$31:$Q$51</definedName>
    <definedName name="CURRENCIES" localSheetId="10">[2]Map!$J$31:$Q$51</definedName>
    <definedName name="CURRENCIES" localSheetId="9">[2]Map!$J$31:$Q$51</definedName>
    <definedName name="CURRENCIES" localSheetId="8">[2]Map!$J$31:$Q$51</definedName>
    <definedName name="CURRENCIES" localSheetId="4">[2]Map!$J$31:$Q$51</definedName>
    <definedName name="CURRENCIES" localSheetId="6">[2]Map!$J$31:$Q$51</definedName>
    <definedName name="CURRENCIES" localSheetId="5">[2]Map!$J$31:$Q$51</definedName>
    <definedName name="CURRENCIES" localSheetId="19">[2]Map!$J$31:$Q$51</definedName>
    <definedName name="CURRENCIES" localSheetId="21">[2]Map!$J$31:$Q$51</definedName>
    <definedName name="CURRENCIES" localSheetId="20">[2]Map!$J$31:$Q$51</definedName>
    <definedName name="CURRENCIES" localSheetId="3">[2]Map!$J$31:$Q$51</definedName>
    <definedName name="CURRENCIES" localSheetId="2">[2]Map!$J$31:$Q$51</definedName>
    <definedName name="CURRENCIES" localSheetId="25">[2]Map!$J$31:$Q$51</definedName>
    <definedName name="CURRENCIES">#REF!</definedName>
    <definedName name="Data" localSheetId="16">[3]Data!#REF!</definedName>
    <definedName name="Data" localSheetId="18">[3]Data!#REF!</definedName>
    <definedName name="Data" localSheetId="17">[3]Data!#REF!</definedName>
    <definedName name="Data" localSheetId="22">[3]Data!#REF!</definedName>
    <definedName name="Data" localSheetId="24">[3]Data!#REF!</definedName>
    <definedName name="Data" localSheetId="23">[3]Data!#REF!</definedName>
    <definedName name="Data" localSheetId="0">[5]Data!#REF!</definedName>
    <definedName name="Data" localSheetId="11">[3]Data!#REF!</definedName>
    <definedName name="Data" localSheetId="14">[3]Data!#REF!</definedName>
    <definedName name="Data" localSheetId="15">[3]Data!#REF!</definedName>
    <definedName name="Data" localSheetId="13">[3]Data!#REF!</definedName>
    <definedName name="Data" localSheetId="12">[3]Data!#REF!</definedName>
    <definedName name="Data" localSheetId="7">[3]Data!#REF!</definedName>
    <definedName name="Data" localSheetId="10">[3]Data!#REF!</definedName>
    <definedName name="Data" localSheetId="9">[3]Data!#REF!</definedName>
    <definedName name="Data" localSheetId="8">[3]Data!#REF!</definedName>
    <definedName name="Data" localSheetId="4">[3]Data!#REF!</definedName>
    <definedName name="Data" localSheetId="6">[3]Data!#REF!</definedName>
    <definedName name="Data" localSheetId="5">[3]Data!#REF!</definedName>
    <definedName name="Data" localSheetId="19">[3]Data!#REF!</definedName>
    <definedName name="Data" localSheetId="21">[3]Data!#REF!</definedName>
    <definedName name="Data" localSheetId="20">[3]Data!#REF!</definedName>
    <definedName name="Data" localSheetId="3">[3]Data!#REF!</definedName>
    <definedName name="Data" localSheetId="2">[3]Data!#REF!</definedName>
    <definedName name="Data" localSheetId="25">[3]Data!#REF!</definedName>
    <definedName name="Data">#REF!</definedName>
    <definedName name="FINPERIOD" localSheetId="16">[2]Map!$D$5</definedName>
    <definedName name="FINPERIOD" localSheetId="18">[2]Map!$D$5</definedName>
    <definedName name="FINPERIOD" localSheetId="17">[2]Map!$D$5</definedName>
    <definedName name="FINPERIOD" localSheetId="22">[2]Map!$D$5</definedName>
    <definedName name="FINPERIOD" localSheetId="24">[2]Map!$D$5</definedName>
    <definedName name="FINPERIOD" localSheetId="23">[2]Map!$D$5</definedName>
    <definedName name="FINPERIOD" localSheetId="0">[2]Map!$D$5</definedName>
    <definedName name="FINPERIOD" localSheetId="11">[2]Map!$D$5</definedName>
    <definedName name="FINPERIOD" localSheetId="14">[2]Map!$D$5</definedName>
    <definedName name="FINPERIOD" localSheetId="15">[2]Map!$D$5</definedName>
    <definedName name="FINPERIOD" localSheetId="13">[2]Map!$D$5</definedName>
    <definedName name="FINPERIOD" localSheetId="12">[2]Map!$D$5</definedName>
    <definedName name="FINPERIOD" localSheetId="7">[2]Map!$D$5</definedName>
    <definedName name="FINPERIOD" localSheetId="10">[2]Map!$D$5</definedName>
    <definedName name="FINPERIOD" localSheetId="9">[2]Map!$D$5</definedName>
    <definedName name="FINPERIOD" localSheetId="8">[2]Map!$D$5</definedName>
    <definedName name="FINPERIOD" localSheetId="4">[2]Map!$D$5</definedName>
    <definedName name="FINPERIOD" localSheetId="6">[2]Map!$D$5</definedName>
    <definedName name="FINPERIOD" localSheetId="5">[2]Map!$D$5</definedName>
    <definedName name="FINPERIOD" localSheetId="19">[2]Map!$D$5</definedName>
    <definedName name="FINPERIOD" localSheetId="21">[2]Map!$D$5</definedName>
    <definedName name="FINPERIOD" localSheetId="20">[2]Map!$D$5</definedName>
    <definedName name="FINPERIOD" localSheetId="3">[2]Map!$D$5</definedName>
    <definedName name="FINPERIOD" localSheetId="2">[2]Map!$D$5</definedName>
    <definedName name="FINPERIOD" localSheetId="25">[2]Map!$D$5</definedName>
    <definedName name="FINPERIOD">#REF!</definedName>
    <definedName name="LASTYEAR" localSheetId="16">[2]Map!$F$5</definedName>
    <definedName name="LASTYEAR" localSheetId="18">[2]Map!$F$5</definedName>
    <definedName name="LASTYEAR" localSheetId="17">[2]Map!$F$5</definedName>
    <definedName name="LASTYEAR" localSheetId="22">[2]Map!$F$5</definedName>
    <definedName name="LASTYEAR" localSheetId="24">[2]Map!$F$5</definedName>
    <definedName name="LASTYEAR" localSheetId="23">[2]Map!$F$5</definedName>
    <definedName name="LASTYEAR" localSheetId="0">[2]Map!$F$5</definedName>
    <definedName name="LASTYEAR" localSheetId="11">[2]Map!$F$5</definedName>
    <definedName name="LASTYEAR" localSheetId="14">[2]Map!$F$5</definedName>
    <definedName name="LASTYEAR" localSheetId="15">[2]Map!$F$5</definedName>
    <definedName name="LASTYEAR" localSheetId="13">[2]Map!$F$5</definedName>
    <definedName name="LASTYEAR" localSheetId="12">[2]Map!$F$5</definedName>
    <definedName name="LASTYEAR" localSheetId="7">[2]Map!$F$5</definedName>
    <definedName name="LASTYEAR" localSheetId="10">[2]Map!$F$5</definedName>
    <definedName name="LASTYEAR" localSheetId="9">[2]Map!$F$5</definedName>
    <definedName name="LASTYEAR" localSheetId="8">[2]Map!$F$5</definedName>
    <definedName name="LASTYEAR" localSheetId="4">[2]Map!$F$5</definedName>
    <definedName name="LASTYEAR" localSheetId="6">[2]Map!$F$5</definedName>
    <definedName name="LASTYEAR" localSheetId="5">[2]Map!$F$5</definedName>
    <definedName name="LASTYEAR" localSheetId="19">[2]Map!$F$5</definedName>
    <definedName name="LASTYEAR" localSheetId="21">[2]Map!$F$5</definedName>
    <definedName name="LASTYEAR" localSheetId="20">[2]Map!$F$5</definedName>
    <definedName name="LASTYEAR" localSheetId="3">[2]Map!$F$5</definedName>
    <definedName name="LASTYEAR" localSheetId="2">[2]Map!$F$5</definedName>
    <definedName name="LASTYEAR" localSheetId="25">[2]Map!$F$5</definedName>
    <definedName name="LASTYEAR">#REF!</definedName>
    <definedName name="_xlnm.Print_Area" localSheetId="16">'Accident &amp; Health and WC'!$D$1:$Z$70</definedName>
    <definedName name="_xlnm.Print_Area" localSheetId="18">'Accident &amp; Health and WC CS'!$D$1:$Z$70</definedName>
    <definedName name="_xlnm.Print_Area" localSheetId="17">'Accident &amp; Health and WC Reins'!$D$1:$Z$70</definedName>
    <definedName name="_xlnm.Print_Area" localSheetId="22">'Credit &amp; Surety'!$D$1:$Z$70</definedName>
    <definedName name="_xlnm.Print_Area" localSheetId="24">'Credit &amp; Surety CS'!$D$1:$Z$70</definedName>
    <definedName name="_xlnm.Print_Area" localSheetId="23">'Credit &amp; Surety Reinsurance'!$D$1:$Z$70</definedName>
    <definedName name="_xlnm.Print_Area" localSheetId="0">'Data description'!$A$1:$B$21</definedName>
    <definedName name="_xlnm.Print_Area" localSheetId="11">Liability!$D$1:$Z$70</definedName>
    <definedName name="_xlnm.Print_Area" localSheetId="14">'Liability - NP'!$D$1:$Z$70</definedName>
    <definedName name="_xlnm.Print_Area" localSheetId="15">'Liability - Prop &amp; Direct'!$D$1:$Z$70</definedName>
    <definedName name="_xlnm.Print_Area" localSheetId="13">'Liability CS'!$D$1:$Z$70</definedName>
    <definedName name="_xlnm.Print_Area" localSheetId="12">'Liability Reinsurance'!$D$1:$Z$70</definedName>
    <definedName name="_xlnm.Print_Area" localSheetId="7">Motor!$D$1:$Z$70</definedName>
    <definedName name="_xlnm.Print_Area" localSheetId="10">'Motor - NP &amp; Fac Reinsurance'!$D$1:$Z$70</definedName>
    <definedName name="_xlnm.Print_Area" localSheetId="9">'Motor - Prop &amp; Direct Reinsura'!$D$1:$Z$70</definedName>
    <definedName name="_xlnm.Print_Area" localSheetId="8">'Motor Reinsurance'!$D$1:$Z$70</definedName>
    <definedName name="_xlnm.Print_Area" localSheetId="4">Property!$D$1:$Z$70</definedName>
    <definedName name="_xlnm.Print_Area" localSheetId="6">'Property CS'!$D$1:$Z$70</definedName>
    <definedName name="_xlnm.Print_Area" localSheetId="5">'Property Reinsurance'!$D$1:$Z$70</definedName>
    <definedName name="_xlnm.Print_Area" localSheetId="19">Specialty!$D$1:$Z$70</definedName>
    <definedName name="_xlnm.Print_Area" localSheetId="21">'Specialty CS'!$D$1:$Z$70</definedName>
    <definedName name="_xlnm.Print_Area" localSheetId="20">'Specialty Reinsurance'!$D$1:$Z$70</definedName>
    <definedName name="_xlnm.Print_Area" localSheetId="3">'SR Corporate Solutions - All L'!$D$1:$Z$70</definedName>
    <definedName name="_xlnm.Print_Area" localSheetId="1">'SR GROUP'!$D$1:$Z$70</definedName>
    <definedName name="_xlnm.Print_Area" localSheetId="2">'SR Reinsurance - All Lines'!$D$1:$Z$70</definedName>
    <definedName name="_xlnm.Print_Area" localSheetId="25">'Various other lines &amp; multilin'!$D$1:$Z$70</definedName>
    <definedName name="qryGetDataForLRcharts">#REF!</definedName>
    <definedName name="SingleLine200912" localSheetId="16">OFFSET('[1]201012 Single Line'!#REF!,0,0,COUNT('[1]201012 Single Line'!$A$2:$A$65536),56)</definedName>
    <definedName name="SingleLine200912" localSheetId="18">OFFSET('[1]201012 Single Line'!#REF!,0,0,COUNT('[1]201012 Single Line'!$A$2:$A$65536),56)</definedName>
    <definedName name="SingleLine200912" localSheetId="17">OFFSET('[1]201012 Single Line'!#REF!,0,0,COUNT('[1]201012 Single Line'!$A$2:$A$65536),56)</definedName>
    <definedName name="SingleLine200912" localSheetId="22">OFFSET('[1]201012 Single Line'!#REF!,0,0,COUNT('[1]201012 Single Line'!$A$2:$A$65536),56)</definedName>
    <definedName name="SingleLine200912" localSheetId="24">OFFSET('[1]201012 Single Line'!#REF!,0,0,COUNT('[1]201012 Single Line'!$A$2:$A$65536),56)</definedName>
    <definedName name="SingleLine200912" localSheetId="23">OFFSET('[1]201012 Single Line'!#REF!,0,0,COUNT('[1]201012 Single Line'!$A$2:$A$65536),56)</definedName>
    <definedName name="SingleLine200912" localSheetId="0">OFFSET('[1]201012 Single Line'!#REF!,0,0,COUNT('[1]201012 Single Line'!$A$2:$A$65536),56)</definedName>
    <definedName name="SingleLine200912" localSheetId="11">OFFSET('[1]201012 Single Line'!#REF!,0,0,COUNT('[1]201012 Single Line'!$A$2:$A$65536),56)</definedName>
    <definedName name="SingleLine200912" localSheetId="14">OFFSET('[1]201012 Single Line'!#REF!,0,0,COUNT('[1]201012 Single Line'!$A$2:$A$65536),56)</definedName>
    <definedName name="SingleLine200912" localSheetId="15">OFFSET('[1]201012 Single Line'!#REF!,0,0,COUNT('[1]201012 Single Line'!$A$2:$A$65536),56)</definedName>
    <definedName name="SingleLine200912" localSheetId="13">OFFSET('[1]201012 Single Line'!#REF!,0,0,COUNT('[1]201012 Single Line'!$A$2:$A$65536),56)</definedName>
    <definedName name="SingleLine200912" localSheetId="12">OFFSET('[1]201012 Single Line'!#REF!,0,0,COUNT('[1]201012 Single Line'!$A$2:$A$65536),56)</definedName>
    <definedName name="SingleLine200912" localSheetId="7">OFFSET('[1]201012 Single Line'!#REF!,0,0,COUNT('[1]201012 Single Line'!$A$2:$A$65536),56)</definedName>
    <definedName name="SingleLine200912" localSheetId="10">OFFSET('[1]201012 Single Line'!#REF!,0,0,COUNT('[1]201012 Single Line'!$A$2:$A$65536),56)</definedName>
    <definedName name="SingleLine200912" localSheetId="9">OFFSET('[1]201012 Single Line'!#REF!,0,0,COUNT('[1]201012 Single Line'!$A$2:$A$65536),56)</definedName>
    <definedName name="SingleLine200912" localSheetId="8">OFFSET('[1]201012 Single Line'!#REF!,0,0,COUNT('[1]201012 Single Line'!$A$2:$A$65536),56)</definedName>
    <definedName name="SingleLine200912" localSheetId="4">OFFSET('[1]201012 Single Line'!#REF!,0,0,COUNT('[1]201012 Single Line'!$A$2:$A$65536),56)</definedName>
    <definedName name="SingleLine200912" localSheetId="6">OFFSET('[1]201012 Single Line'!#REF!,0,0,COUNT('[1]201012 Single Line'!$A$2:$A$65536),56)</definedName>
    <definedName name="SingleLine200912" localSheetId="5">OFFSET('[1]201012 Single Line'!#REF!,0,0,COUNT('[1]201012 Single Line'!$A$2:$A$65536),56)</definedName>
    <definedName name="SingleLine200912" localSheetId="19">OFFSET('[1]201012 Single Line'!#REF!,0,0,COUNT('[1]201012 Single Line'!$A$2:$A$65536),56)</definedName>
    <definedName name="SingleLine200912" localSheetId="21">OFFSET('[1]201012 Single Line'!#REF!,0,0,COUNT('[1]201012 Single Line'!$A$2:$A$65536),56)</definedName>
    <definedName name="SingleLine200912" localSheetId="20">OFFSET('[1]201012 Single Line'!#REF!,0,0,COUNT('[1]201012 Single Line'!$A$2:$A$65536),56)</definedName>
    <definedName name="SingleLine200912" localSheetId="3">OFFSET('[1]201012 Single Line'!#REF!,0,0,COUNT('[1]201012 Single Line'!$A$2:$A$65536),56)</definedName>
    <definedName name="SingleLine200912" localSheetId="2">OFFSET('[1]201012 Single Line'!#REF!,0,0,COUNT('[1]201012 Single Line'!$A$2:$A$65536),56)</definedName>
    <definedName name="SingleLine200912" localSheetId="25">OFFSET('[1]201012 Single Line'!#REF!,0,0,COUNT('[1]201012 Single Line'!$A$2:$A$65536),56)</definedName>
    <definedName name="SingleLine200912">OFFSET(#REF!,0,0,COUNT(#REF!),56)</definedName>
    <definedName name="tblDATAMISC" localSheetId="16">OFFSET([4]DataMisc!$A$1,0,0,COUNTA([4]DataMisc!$A:$A),15)</definedName>
    <definedName name="tblDATAMISC" localSheetId="18">OFFSET([4]DataMisc!$A$1,0,0,COUNTA([4]DataMisc!$A:$A),15)</definedName>
    <definedName name="tblDATAMISC" localSheetId="17">OFFSET([4]DataMisc!$A$1,0,0,COUNTA([4]DataMisc!$A:$A),15)</definedName>
    <definedName name="tblDATAMISC" localSheetId="22">OFFSET([4]DataMisc!$A$1,0,0,COUNTA([4]DataMisc!$A:$A),15)</definedName>
    <definedName name="tblDATAMISC" localSheetId="24">OFFSET([4]DataMisc!$A$1,0,0,COUNTA([4]DataMisc!$A:$A),15)</definedName>
    <definedName name="tblDATAMISC" localSheetId="23">OFFSET([4]DataMisc!$A$1,0,0,COUNTA([4]DataMisc!$A:$A),15)</definedName>
    <definedName name="tblDATAMISC" localSheetId="0">OFFSET([4]DataMisc!$A$1,0,0,COUNTA([4]DataMisc!$A:$A),15)</definedName>
    <definedName name="tblDATAMISC" localSheetId="11">OFFSET([4]DataMisc!$A$1,0,0,COUNTA([4]DataMisc!$A:$A),15)</definedName>
    <definedName name="tblDATAMISC" localSheetId="14">OFFSET([4]DataMisc!$A$1,0,0,COUNTA([4]DataMisc!$A:$A),15)</definedName>
    <definedName name="tblDATAMISC" localSheetId="15">OFFSET([4]DataMisc!$A$1,0,0,COUNTA([4]DataMisc!$A:$A),15)</definedName>
    <definedName name="tblDATAMISC" localSheetId="13">OFFSET([4]DataMisc!$A$1,0,0,COUNTA([4]DataMisc!$A:$A),15)</definedName>
    <definedName name="tblDATAMISC" localSheetId="12">OFFSET([4]DataMisc!$A$1,0,0,COUNTA([4]DataMisc!$A:$A),15)</definedName>
    <definedName name="tblDATAMISC" localSheetId="7">OFFSET([4]DataMisc!$A$1,0,0,COUNTA([4]DataMisc!$A:$A),15)</definedName>
    <definedName name="tblDATAMISC" localSheetId="10">OFFSET([4]DataMisc!$A$1,0,0,COUNTA([4]DataMisc!$A:$A),15)</definedName>
    <definedName name="tblDATAMISC" localSheetId="9">OFFSET([4]DataMisc!$A$1,0,0,COUNTA([4]DataMisc!$A:$A),15)</definedName>
    <definedName name="tblDATAMISC" localSheetId="8">OFFSET([4]DataMisc!$A$1,0,0,COUNTA([4]DataMisc!$A:$A),15)</definedName>
    <definedName name="tblDATAMISC" localSheetId="4">OFFSET([4]DataMisc!$A$1,0,0,COUNTA([4]DataMisc!$A:$A),15)</definedName>
    <definedName name="tblDATAMISC" localSheetId="6">OFFSET([4]DataMisc!$A$1,0,0,COUNTA([4]DataMisc!$A:$A),15)</definedName>
    <definedName name="tblDATAMISC" localSheetId="5">OFFSET([4]DataMisc!$A$1,0,0,COUNTA([4]DataMisc!$A:$A),15)</definedName>
    <definedName name="tblDATAMISC" localSheetId="19">OFFSET([4]DataMisc!$A$1,0,0,COUNTA([4]DataMisc!$A:$A),15)</definedName>
    <definedName name="tblDATAMISC" localSheetId="21">OFFSET([4]DataMisc!$A$1,0,0,COUNTA([4]DataMisc!$A:$A),15)</definedName>
    <definedName name="tblDATAMISC" localSheetId="20">OFFSET([4]DataMisc!$A$1,0,0,COUNTA([4]DataMisc!$A:$A),15)</definedName>
    <definedName name="tblDATAMISC" localSheetId="3">OFFSET([4]DataMisc!$A$1,0,0,COUNTA([4]DataMisc!$A:$A),15)</definedName>
    <definedName name="tblDATAMISC" localSheetId="2">OFFSET([4]DataMisc!$A$1,0,0,COUNTA([4]DataMisc!$A:$A),15)</definedName>
    <definedName name="tblDATAMISC" localSheetId="25">OFFSET([4]DataMisc!$A$1,0,0,COUNTA([4]DataMisc!$A:$A),15)</definedName>
    <definedName name="tblDATAMISC">OFFSET(#REF!,0,0,COUNTA(#REF!),15)</definedName>
    <definedName name="tblDATARUNOFF" localSheetId="16">OFFSET([4]DataRunoff!$A$2,0,0,COUNTA([4]DataRunoff!$A:$A)-1,14)</definedName>
    <definedName name="tblDATARUNOFF" localSheetId="18">OFFSET([4]DataRunoff!$A$2,0,0,COUNTA([4]DataRunoff!$A:$A)-1,14)</definedName>
    <definedName name="tblDATARUNOFF" localSheetId="17">OFFSET([4]DataRunoff!$A$2,0,0,COUNTA([4]DataRunoff!$A:$A)-1,14)</definedName>
    <definedName name="tblDATARUNOFF" localSheetId="22">OFFSET([4]DataRunoff!$A$2,0,0,COUNTA([4]DataRunoff!$A:$A)-1,14)</definedName>
    <definedName name="tblDATARUNOFF" localSheetId="24">OFFSET([4]DataRunoff!$A$2,0,0,COUNTA([4]DataRunoff!$A:$A)-1,14)</definedName>
    <definedName name="tblDATARUNOFF" localSheetId="23">OFFSET([4]DataRunoff!$A$2,0,0,COUNTA([4]DataRunoff!$A:$A)-1,14)</definedName>
    <definedName name="tblDATARUNOFF" localSheetId="0">OFFSET([4]DataRunoff!$A$2,0,0,COUNTA([4]DataRunoff!$A:$A)-1,14)</definedName>
    <definedName name="tblDATARUNOFF" localSheetId="11">OFFSET([4]DataRunoff!$A$2,0,0,COUNTA([4]DataRunoff!$A:$A)-1,14)</definedName>
    <definedName name="tblDATARUNOFF" localSheetId="14">OFFSET([4]DataRunoff!$A$2,0,0,COUNTA([4]DataRunoff!$A:$A)-1,14)</definedName>
    <definedName name="tblDATARUNOFF" localSheetId="15">OFFSET([4]DataRunoff!$A$2,0,0,COUNTA([4]DataRunoff!$A:$A)-1,14)</definedName>
    <definedName name="tblDATARUNOFF" localSheetId="13">OFFSET([4]DataRunoff!$A$2,0,0,COUNTA([4]DataRunoff!$A:$A)-1,14)</definedName>
    <definedName name="tblDATARUNOFF" localSheetId="12">OFFSET([4]DataRunoff!$A$2,0,0,COUNTA([4]DataRunoff!$A:$A)-1,14)</definedName>
    <definedName name="tblDATARUNOFF" localSheetId="7">OFFSET([4]DataRunoff!$A$2,0,0,COUNTA([4]DataRunoff!$A:$A)-1,14)</definedName>
    <definedName name="tblDATARUNOFF" localSheetId="10">OFFSET([4]DataRunoff!$A$2,0,0,COUNTA([4]DataRunoff!$A:$A)-1,14)</definedName>
    <definedName name="tblDATARUNOFF" localSheetId="9">OFFSET([4]DataRunoff!$A$2,0,0,COUNTA([4]DataRunoff!$A:$A)-1,14)</definedName>
    <definedName name="tblDATARUNOFF" localSheetId="8">OFFSET([4]DataRunoff!$A$2,0,0,COUNTA([4]DataRunoff!$A:$A)-1,14)</definedName>
    <definedName name="tblDATARUNOFF" localSheetId="4">OFFSET([4]DataRunoff!$A$2,0,0,COUNTA([4]DataRunoff!$A:$A)-1,14)</definedName>
    <definedName name="tblDATARUNOFF" localSheetId="6">OFFSET([4]DataRunoff!$A$2,0,0,COUNTA([4]DataRunoff!$A:$A)-1,14)</definedName>
    <definedName name="tblDATARUNOFF" localSheetId="5">OFFSET([4]DataRunoff!$A$2,0,0,COUNTA([4]DataRunoff!$A:$A)-1,14)</definedName>
    <definedName name="tblDATARUNOFF" localSheetId="19">OFFSET([4]DataRunoff!$A$2,0,0,COUNTA([4]DataRunoff!$A:$A)-1,14)</definedName>
    <definedName name="tblDATARUNOFF" localSheetId="21">OFFSET([4]DataRunoff!$A$2,0,0,COUNTA([4]DataRunoff!$A:$A)-1,14)</definedName>
    <definedName name="tblDATARUNOFF" localSheetId="20">OFFSET([4]DataRunoff!$A$2,0,0,COUNTA([4]DataRunoff!$A:$A)-1,14)</definedName>
    <definedName name="tblDATARUNOFF" localSheetId="3">OFFSET([4]DataRunoff!$A$2,0,0,COUNTA([4]DataRunoff!$A:$A)-1,14)</definedName>
    <definedName name="tblDATARUNOFF" localSheetId="2">OFFSET([4]DataRunoff!$A$2,0,0,COUNTA([4]DataRunoff!$A:$A)-1,14)</definedName>
    <definedName name="tblDATARUNOFF" localSheetId="25">OFFSET([4]DataRunoff!$A$2,0,0,COUNTA([4]DataRunoff!$A:$A)-1,14)</definedName>
    <definedName name="tblDATARUNOFF">OFFSET(#REF!,0,0,COUNTA(#REF!)-1,14)</definedName>
    <definedName name="tblDATARUNOFFADC" localSheetId="16">OFFSET([4]DataRunoffADC!$A$1,0,0,COUNTA([4]DataRunoffADC!$A:$A),13)</definedName>
    <definedName name="tblDATARUNOFFADC" localSheetId="18">OFFSET([4]DataRunoffADC!$A$1,0,0,COUNTA([4]DataRunoffADC!$A:$A),13)</definedName>
    <definedName name="tblDATARUNOFFADC" localSheetId="17">OFFSET([4]DataRunoffADC!$A$1,0,0,COUNTA([4]DataRunoffADC!$A:$A),13)</definedName>
    <definedName name="tblDATARUNOFFADC" localSheetId="22">OFFSET([4]DataRunoffADC!$A$1,0,0,COUNTA([4]DataRunoffADC!$A:$A),13)</definedName>
    <definedName name="tblDATARUNOFFADC" localSheetId="24">OFFSET([4]DataRunoffADC!$A$1,0,0,COUNTA([4]DataRunoffADC!$A:$A),13)</definedName>
    <definedName name="tblDATARUNOFFADC" localSheetId="23">OFFSET([4]DataRunoffADC!$A$1,0,0,COUNTA([4]DataRunoffADC!$A:$A),13)</definedName>
    <definedName name="tblDATARUNOFFADC" localSheetId="0">OFFSET([4]DataRunoffADC!$A$1,0,0,COUNTA([4]DataRunoffADC!$A:$A),13)</definedName>
    <definedName name="tblDATARUNOFFADC" localSheetId="11">OFFSET([4]DataRunoffADC!$A$1,0,0,COUNTA([4]DataRunoffADC!$A:$A),13)</definedName>
    <definedName name="tblDATARUNOFFADC" localSheetId="14">OFFSET([4]DataRunoffADC!$A$1,0,0,COUNTA([4]DataRunoffADC!$A:$A),13)</definedName>
    <definedName name="tblDATARUNOFFADC" localSheetId="15">OFFSET([4]DataRunoffADC!$A$1,0,0,COUNTA([4]DataRunoffADC!$A:$A),13)</definedName>
    <definedName name="tblDATARUNOFFADC" localSheetId="13">OFFSET([4]DataRunoffADC!$A$1,0,0,COUNTA([4]DataRunoffADC!$A:$A),13)</definedName>
    <definedName name="tblDATARUNOFFADC" localSheetId="12">OFFSET([4]DataRunoffADC!$A$1,0,0,COUNTA([4]DataRunoffADC!$A:$A),13)</definedName>
    <definedName name="tblDATARUNOFFADC" localSheetId="7">OFFSET([4]DataRunoffADC!$A$1,0,0,COUNTA([4]DataRunoffADC!$A:$A),13)</definedName>
    <definedName name="tblDATARUNOFFADC" localSheetId="10">OFFSET([4]DataRunoffADC!$A$1,0,0,COUNTA([4]DataRunoffADC!$A:$A),13)</definedName>
    <definedName name="tblDATARUNOFFADC" localSheetId="9">OFFSET([4]DataRunoffADC!$A$1,0,0,COUNTA([4]DataRunoffADC!$A:$A),13)</definedName>
    <definedName name="tblDATARUNOFFADC" localSheetId="8">OFFSET([4]DataRunoffADC!$A$1,0,0,COUNTA([4]DataRunoffADC!$A:$A),13)</definedName>
    <definedName name="tblDATARUNOFFADC" localSheetId="4">OFFSET([4]DataRunoffADC!$A$1,0,0,COUNTA([4]DataRunoffADC!$A:$A),13)</definedName>
    <definedName name="tblDATARUNOFFADC" localSheetId="6">OFFSET([4]DataRunoffADC!$A$1,0,0,COUNTA([4]DataRunoffADC!$A:$A),13)</definedName>
    <definedName name="tblDATARUNOFFADC" localSheetId="5">OFFSET([4]DataRunoffADC!$A$1,0,0,COUNTA([4]DataRunoffADC!$A:$A),13)</definedName>
    <definedName name="tblDATARUNOFFADC" localSheetId="19">OFFSET([4]DataRunoffADC!$A$1,0,0,COUNTA([4]DataRunoffADC!$A:$A),13)</definedName>
    <definedName name="tblDATARUNOFFADC" localSheetId="21">OFFSET([4]DataRunoffADC!$A$1,0,0,COUNTA([4]DataRunoffADC!$A:$A),13)</definedName>
    <definedName name="tblDATARUNOFFADC" localSheetId="20">OFFSET([4]DataRunoffADC!$A$1,0,0,COUNTA([4]DataRunoffADC!$A:$A),13)</definedName>
    <definedName name="tblDATARUNOFFADC" localSheetId="3">OFFSET([4]DataRunoffADC!$A$1,0,0,COUNTA([4]DataRunoffADC!$A:$A),13)</definedName>
    <definedName name="tblDATARUNOFFADC" localSheetId="2">OFFSET([4]DataRunoffADC!$A$1,0,0,COUNTA([4]DataRunoffADC!$A:$A),13)</definedName>
    <definedName name="tblDATARUNOFFADC" localSheetId="25">OFFSET([4]DataRunoffADC!$A$1,0,0,COUNTA([4]DataRunoffADC!$A:$A),13)</definedName>
    <definedName name="tblDATARUNOFFADC">OFFSET(#REF!,0,0,COUNTA(#REF!),13)</definedName>
    <definedName name="tblDATASV90BYLOB" localSheetId="16">OFFSET([4]DataSV90ByLOB!$A$1,0,0,COUNTA([4]DataSV90ByLOB!$A:$A),8)</definedName>
    <definedName name="tblDATASV90BYLOB" localSheetId="18">OFFSET([4]DataSV90ByLOB!$A$1,0,0,COUNTA([4]DataSV90ByLOB!$A:$A),8)</definedName>
    <definedName name="tblDATASV90BYLOB" localSheetId="17">OFFSET([4]DataSV90ByLOB!$A$1,0,0,COUNTA([4]DataSV90ByLOB!$A:$A),8)</definedName>
    <definedName name="tblDATASV90BYLOB" localSheetId="22">OFFSET([4]DataSV90ByLOB!$A$1,0,0,COUNTA([4]DataSV90ByLOB!$A:$A),8)</definedName>
    <definedName name="tblDATASV90BYLOB" localSheetId="24">OFFSET([4]DataSV90ByLOB!$A$1,0,0,COUNTA([4]DataSV90ByLOB!$A:$A),8)</definedName>
    <definedName name="tblDATASV90BYLOB" localSheetId="23">OFFSET([4]DataSV90ByLOB!$A$1,0,0,COUNTA([4]DataSV90ByLOB!$A:$A),8)</definedName>
    <definedName name="tblDATASV90BYLOB" localSheetId="0">OFFSET([4]DataSV90ByLOB!$A$1,0,0,COUNTA([4]DataSV90ByLOB!$A:$A),8)</definedName>
    <definedName name="tblDATASV90BYLOB" localSheetId="11">OFFSET([4]DataSV90ByLOB!$A$1,0,0,COUNTA([4]DataSV90ByLOB!$A:$A),8)</definedName>
    <definedName name="tblDATASV90BYLOB" localSheetId="14">OFFSET([4]DataSV90ByLOB!$A$1,0,0,COUNTA([4]DataSV90ByLOB!$A:$A),8)</definedName>
    <definedName name="tblDATASV90BYLOB" localSheetId="15">OFFSET([4]DataSV90ByLOB!$A$1,0,0,COUNTA([4]DataSV90ByLOB!$A:$A),8)</definedName>
    <definedName name="tblDATASV90BYLOB" localSheetId="13">OFFSET([4]DataSV90ByLOB!$A$1,0,0,COUNTA([4]DataSV90ByLOB!$A:$A),8)</definedName>
    <definedName name="tblDATASV90BYLOB" localSheetId="12">OFFSET([4]DataSV90ByLOB!$A$1,0,0,COUNTA([4]DataSV90ByLOB!$A:$A),8)</definedName>
    <definedName name="tblDATASV90BYLOB" localSheetId="7">OFFSET([4]DataSV90ByLOB!$A$1,0,0,COUNTA([4]DataSV90ByLOB!$A:$A),8)</definedName>
    <definedName name="tblDATASV90BYLOB" localSheetId="10">OFFSET([4]DataSV90ByLOB!$A$1,0,0,COUNTA([4]DataSV90ByLOB!$A:$A),8)</definedName>
    <definedName name="tblDATASV90BYLOB" localSheetId="9">OFFSET([4]DataSV90ByLOB!$A$1,0,0,COUNTA([4]DataSV90ByLOB!$A:$A),8)</definedName>
    <definedName name="tblDATASV90BYLOB" localSheetId="8">OFFSET([4]DataSV90ByLOB!$A$1,0,0,COUNTA([4]DataSV90ByLOB!$A:$A),8)</definedName>
    <definedName name="tblDATASV90BYLOB" localSheetId="4">OFFSET([4]DataSV90ByLOB!$A$1,0,0,COUNTA([4]DataSV90ByLOB!$A:$A),8)</definedName>
    <definedName name="tblDATASV90BYLOB" localSheetId="6">OFFSET([4]DataSV90ByLOB!$A$1,0,0,COUNTA([4]DataSV90ByLOB!$A:$A),8)</definedName>
    <definedName name="tblDATASV90BYLOB" localSheetId="5">OFFSET([4]DataSV90ByLOB!$A$1,0,0,COUNTA([4]DataSV90ByLOB!$A:$A),8)</definedName>
    <definedName name="tblDATASV90BYLOB" localSheetId="19">OFFSET([4]DataSV90ByLOB!$A$1,0,0,COUNTA([4]DataSV90ByLOB!$A:$A),8)</definedName>
    <definedName name="tblDATASV90BYLOB" localSheetId="21">OFFSET([4]DataSV90ByLOB!$A$1,0,0,COUNTA([4]DataSV90ByLOB!$A:$A),8)</definedName>
    <definedName name="tblDATASV90BYLOB" localSheetId="20">OFFSET([4]DataSV90ByLOB!$A$1,0,0,COUNTA([4]DataSV90ByLOB!$A:$A),8)</definedName>
    <definedName name="tblDATASV90BYLOB" localSheetId="3">OFFSET([4]DataSV90ByLOB!$A$1,0,0,COUNTA([4]DataSV90ByLOB!$A:$A),8)</definedName>
    <definedName name="tblDATASV90BYLOB" localSheetId="2">OFFSET([4]DataSV90ByLOB!$A$1,0,0,COUNTA([4]DataSV90ByLOB!$A:$A),8)</definedName>
    <definedName name="tblDATASV90BYLOB" localSheetId="25">OFFSET([4]DataSV90ByLOB!$A$1,0,0,COUNTA([4]DataSV90ByLOB!$A:$A),8)</definedName>
    <definedName name="tblDATASV90BYLOB">OFFSET(#REF!,0,0,COUNTA(#REF!),8)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27" l="1"/>
  <c r="D54" i="27" s="1"/>
  <c r="D55" i="27" s="1"/>
  <c r="D56" i="27" s="1"/>
  <c r="D57" i="27" s="1"/>
  <c r="D58" i="27" s="1"/>
  <c r="D59" i="27" s="1"/>
  <c r="D60" i="27" s="1"/>
  <c r="D61" i="27" s="1"/>
  <c r="D62" i="27" s="1"/>
  <c r="D63" i="27" s="1"/>
  <c r="D64" i="27" s="1"/>
  <c r="D65" i="27" s="1"/>
  <c r="D66" i="27" s="1"/>
  <c r="D52" i="27"/>
  <c r="D32" i="27"/>
  <c r="D33" i="27" s="1"/>
  <c r="D34" i="27" s="1"/>
  <c r="D35" i="27" s="1"/>
  <c r="D36" i="27" s="1"/>
  <c r="D37" i="27" s="1"/>
  <c r="D38" i="27" s="1"/>
  <c r="D39" i="27" s="1"/>
  <c r="D40" i="27" s="1"/>
  <c r="D41" i="27" s="1"/>
  <c r="D42" i="27" s="1"/>
  <c r="D43" i="27" s="1"/>
  <c r="D44" i="27" s="1"/>
  <c r="D45" i="27" s="1"/>
  <c r="D46" i="27" s="1"/>
  <c r="C27" i="27"/>
  <c r="C26" i="27"/>
  <c r="C25" i="27"/>
  <c r="C24" i="27"/>
  <c r="C23" i="27"/>
  <c r="C22" i="27"/>
  <c r="C21" i="27"/>
  <c r="C20" i="27"/>
  <c r="C19" i="27"/>
  <c r="C18" i="27"/>
  <c r="C17" i="27"/>
  <c r="C16" i="27"/>
  <c r="C15" i="27"/>
  <c r="C14" i="27"/>
  <c r="C13" i="27"/>
  <c r="D13" i="27"/>
  <c r="C12" i="27"/>
  <c r="Z5" i="27"/>
  <c r="D5" i="27"/>
  <c r="D53" i="26"/>
  <c r="D54" i="26" s="1"/>
  <c r="D55" i="26" s="1"/>
  <c r="D56" i="26" s="1"/>
  <c r="D57" i="26" s="1"/>
  <c r="D58" i="26" s="1"/>
  <c r="D59" i="26" s="1"/>
  <c r="D60" i="26" s="1"/>
  <c r="D61" i="26" s="1"/>
  <c r="D62" i="26" s="1"/>
  <c r="D63" i="26" s="1"/>
  <c r="D64" i="26" s="1"/>
  <c r="D65" i="26" s="1"/>
  <c r="D66" i="26" s="1"/>
  <c r="D52" i="26"/>
  <c r="D32" i="26"/>
  <c r="D33" i="26" s="1"/>
  <c r="D34" i="26" s="1"/>
  <c r="D35" i="26" s="1"/>
  <c r="D36" i="26" s="1"/>
  <c r="D37" i="26" s="1"/>
  <c r="D38" i="26" s="1"/>
  <c r="D39" i="26" s="1"/>
  <c r="D40" i="26" s="1"/>
  <c r="D41" i="26" s="1"/>
  <c r="D42" i="26" s="1"/>
  <c r="D43" i="26" s="1"/>
  <c r="D44" i="26" s="1"/>
  <c r="D45" i="26" s="1"/>
  <c r="D46" i="26" s="1"/>
  <c r="C27" i="26"/>
  <c r="C26" i="26"/>
  <c r="C25" i="26"/>
  <c r="C24" i="26"/>
  <c r="C23" i="26"/>
  <c r="C22" i="26"/>
  <c r="C21" i="26"/>
  <c r="C20" i="26"/>
  <c r="C19" i="26"/>
  <c r="C18" i="26"/>
  <c r="C17" i="26"/>
  <c r="C16" i="26"/>
  <c r="C15" i="26"/>
  <c r="C14" i="26"/>
  <c r="C13" i="26"/>
  <c r="D13" i="26"/>
  <c r="C12" i="26"/>
  <c r="Z5" i="26"/>
  <c r="D5" i="26"/>
  <c r="C24" i="25"/>
  <c r="C21" i="25"/>
  <c r="C16" i="25"/>
  <c r="C13" i="25"/>
  <c r="D52" i="25"/>
  <c r="D53" i="25" s="1"/>
  <c r="D54" i="25" s="1"/>
  <c r="D55" i="25" s="1"/>
  <c r="D56" i="25" s="1"/>
  <c r="D57" i="25" s="1"/>
  <c r="D58" i="25" s="1"/>
  <c r="D59" i="25" s="1"/>
  <c r="D60" i="25" s="1"/>
  <c r="D61" i="25" s="1"/>
  <c r="D62" i="25" s="1"/>
  <c r="D63" i="25" s="1"/>
  <c r="D64" i="25" s="1"/>
  <c r="D65" i="25" s="1"/>
  <c r="D66" i="25" s="1"/>
  <c r="D32" i="25"/>
  <c r="D33" i="25" s="1"/>
  <c r="D34" i="25" s="1"/>
  <c r="D35" i="25" s="1"/>
  <c r="D36" i="25" s="1"/>
  <c r="D37" i="25" s="1"/>
  <c r="D38" i="25" s="1"/>
  <c r="D39" i="25" s="1"/>
  <c r="D40" i="25" s="1"/>
  <c r="D41" i="25" s="1"/>
  <c r="D42" i="25" s="1"/>
  <c r="D43" i="25" s="1"/>
  <c r="D44" i="25" s="1"/>
  <c r="D45" i="25" s="1"/>
  <c r="D46" i="25" s="1"/>
  <c r="C27" i="25"/>
  <c r="C26" i="25"/>
  <c r="C25" i="25"/>
  <c r="C23" i="25"/>
  <c r="C22" i="25"/>
  <c r="C20" i="25"/>
  <c r="C19" i="25"/>
  <c r="C18" i="25"/>
  <c r="C17" i="25"/>
  <c r="C15" i="25"/>
  <c r="C14" i="25"/>
  <c r="C12" i="25"/>
  <c r="D13" i="25"/>
  <c r="Z5" i="25"/>
  <c r="D5" i="25"/>
  <c r="D52" i="24"/>
  <c r="D53" i="24" s="1"/>
  <c r="D54" i="24" s="1"/>
  <c r="D55" i="24" s="1"/>
  <c r="D56" i="24" s="1"/>
  <c r="D57" i="24" s="1"/>
  <c r="D58" i="24" s="1"/>
  <c r="D59" i="24" s="1"/>
  <c r="D60" i="24" s="1"/>
  <c r="D61" i="24" s="1"/>
  <c r="D62" i="24" s="1"/>
  <c r="D63" i="24" s="1"/>
  <c r="D64" i="24" s="1"/>
  <c r="D65" i="24" s="1"/>
  <c r="D66" i="24" s="1"/>
  <c r="D32" i="24"/>
  <c r="D33" i="24" s="1"/>
  <c r="D34" i="24" s="1"/>
  <c r="D35" i="24" s="1"/>
  <c r="D36" i="24" s="1"/>
  <c r="D37" i="24" s="1"/>
  <c r="D38" i="24" s="1"/>
  <c r="D39" i="24" s="1"/>
  <c r="D40" i="24" s="1"/>
  <c r="D41" i="24" s="1"/>
  <c r="D42" i="24" s="1"/>
  <c r="D43" i="24" s="1"/>
  <c r="D44" i="24" s="1"/>
  <c r="D45" i="24" s="1"/>
  <c r="D46" i="24" s="1"/>
  <c r="C27" i="24"/>
  <c r="C26" i="24"/>
  <c r="C25" i="24"/>
  <c r="C24" i="24"/>
  <c r="C23" i="24"/>
  <c r="C22" i="24"/>
  <c r="C21" i="24"/>
  <c r="C20" i="24"/>
  <c r="C19" i="24"/>
  <c r="C18" i="24"/>
  <c r="C17" i="24"/>
  <c r="C16" i="24"/>
  <c r="C15" i="24"/>
  <c r="D14" i="24"/>
  <c r="C14" i="24"/>
  <c r="D13" i="24"/>
  <c r="C13" i="24"/>
  <c r="C12" i="24"/>
  <c r="Z5" i="24"/>
  <c r="D5" i="24"/>
  <c r="C26" i="23"/>
  <c r="C25" i="23"/>
  <c r="C24" i="23"/>
  <c r="C21" i="23"/>
  <c r="C20" i="23"/>
  <c r="C18" i="23"/>
  <c r="C17" i="23"/>
  <c r="C16" i="23"/>
  <c r="C13" i="23"/>
  <c r="D52" i="23"/>
  <c r="D53" i="23" s="1"/>
  <c r="D54" i="23" s="1"/>
  <c r="D55" i="23" s="1"/>
  <c r="D56" i="23" s="1"/>
  <c r="D57" i="23" s="1"/>
  <c r="D58" i="23" s="1"/>
  <c r="D59" i="23" s="1"/>
  <c r="D60" i="23" s="1"/>
  <c r="D61" i="23" s="1"/>
  <c r="D62" i="23" s="1"/>
  <c r="D63" i="23" s="1"/>
  <c r="D64" i="23" s="1"/>
  <c r="D65" i="23" s="1"/>
  <c r="D66" i="23" s="1"/>
  <c r="D32" i="23"/>
  <c r="D33" i="23" s="1"/>
  <c r="D34" i="23" s="1"/>
  <c r="D35" i="23" s="1"/>
  <c r="D36" i="23" s="1"/>
  <c r="D37" i="23" s="1"/>
  <c r="D38" i="23" s="1"/>
  <c r="D39" i="23" s="1"/>
  <c r="D40" i="23" s="1"/>
  <c r="D41" i="23" s="1"/>
  <c r="D42" i="23" s="1"/>
  <c r="D43" i="23" s="1"/>
  <c r="D44" i="23" s="1"/>
  <c r="D45" i="23" s="1"/>
  <c r="D46" i="23" s="1"/>
  <c r="C27" i="23"/>
  <c r="C23" i="23"/>
  <c r="C22" i="23"/>
  <c r="C19" i="23"/>
  <c r="C15" i="23"/>
  <c r="C14" i="23"/>
  <c r="D13" i="23"/>
  <c r="C12" i="23"/>
  <c r="Z5" i="23"/>
  <c r="D5" i="23"/>
  <c r="D53" i="22"/>
  <c r="D54" i="22" s="1"/>
  <c r="D55" i="22" s="1"/>
  <c r="D56" i="22" s="1"/>
  <c r="D57" i="22" s="1"/>
  <c r="D58" i="22" s="1"/>
  <c r="D59" i="22" s="1"/>
  <c r="D60" i="22" s="1"/>
  <c r="D61" i="22" s="1"/>
  <c r="D62" i="22" s="1"/>
  <c r="D63" i="22" s="1"/>
  <c r="D64" i="22" s="1"/>
  <c r="D65" i="22" s="1"/>
  <c r="D66" i="22" s="1"/>
  <c r="D52" i="22"/>
  <c r="D32" i="22"/>
  <c r="D33" i="22" s="1"/>
  <c r="D34" i="22" s="1"/>
  <c r="D35" i="22" s="1"/>
  <c r="D36" i="22" s="1"/>
  <c r="D37" i="22" s="1"/>
  <c r="D38" i="22" s="1"/>
  <c r="D39" i="22" s="1"/>
  <c r="D40" i="22" s="1"/>
  <c r="D41" i="22" s="1"/>
  <c r="D42" i="22" s="1"/>
  <c r="D43" i="22" s="1"/>
  <c r="D44" i="22" s="1"/>
  <c r="D45" i="22" s="1"/>
  <c r="D46" i="22" s="1"/>
  <c r="C27" i="22"/>
  <c r="C26" i="22"/>
  <c r="C25" i="22"/>
  <c r="C24" i="22"/>
  <c r="C23" i="22"/>
  <c r="C22" i="22"/>
  <c r="C21" i="22"/>
  <c r="C20" i="22"/>
  <c r="C19" i="22"/>
  <c r="C18" i="22"/>
  <c r="C17" i="22"/>
  <c r="C16" i="22"/>
  <c r="C15" i="22"/>
  <c r="C14" i="22"/>
  <c r="C13" i="22"/>
  <c r="C12" i="22"/>
  <c r="D13" i="22"/>
  <c r="Z5" i="22"/>
  <c r="D5" i="22"/>
  <c r="D53" i="21"/>
  <c r="D54" i="21" s="1"/>
  <c r="D55" i="21" s="1"/>
  <c r="D56" i="21" s="1"/>
  <c r="D57" i="21" s="1"/>
  <c r="D58" i="21" s="1"/>
  <c r="D59" i="21" s="1"/>
  <c r="D60" i="21" s="1"/>
  <c r="D61" i="21" s="1"/>
  <c r="D62" i="21" s="1"/>
  <c r="D63" i="21" s="1"/>
  <c r="D64" i="21" s="1"/>
  <c r="D65" i="21" s="1"/>
  <c r="D66" i="21" s="1"/>
  <c r="D52" i="21"/>
  <c r="D32" i="21"/>
  <c r="D33" i="21" s="1"/>
  <c r="D34" i="21" s="1"/>
  <c r="D35" i="21" s="1"/>
  <c r="D36" i="21" s="1"/>
  <c r="D37" i="21" s="1"/>
  <c r="D38" i="21" s="1"/>
  <c r="D39" i="21" s="1"/>
  <c r="D40" i="21" s="1"/>
  <c r="D41" i="21" s="1"/>
  <c r="D42" i="21" s="1"/>
  <c r="D43" i="21" s="1"/>
  <c r="D44" i="21" s="1"/>
  <c r="D45" i="21" s="1"/>
  <c r="D46" i="21" s="1"/>
  <c r="C27" i="21"/>
  <c r="C26" i="21"/>
  <c r="C25" i="21"/>
  <c r="C24" i="21"/>
  <c r="C23" i="21"/>
  <c r="C22" i="21"/>
  <c r="C21" i="21"/>
  <c r="C20" i="21"/>
  <c r="C19" i="21"/>
  <c r="C18" i="21"/>
  <c r="C17" i="21"/>
  <c r="C16" i="21"/>
  <c r="C15" i="21"/>
  <c r="C14" i="21"/>
  <c r="C13" i="21"/>
  <c r="C12" i="21"/>
  <c r="D13" i="21"/>
  <c r="Z5" i="21"/>
  <c r="D5" i="21"/>
  <c r="C24" i="20"/>
  <c r="C21" i="20"/>
  <c r="C16" i="20"/>
  <c r="C13" i="20"/>
  <c r="D52" i="20"/>
  <c r="D53" i="20" s="1"/>
  <c r="D54" i="20" s="1"/>
  <c r="D55" i="20" s="1"/>
  <c r="D56" i="20" s="1"/>
  <c r="D57" i="20" s="1"/>
  <c r="D58" i="20" s="1"/>
  <c r="D59" i="20" s="1"/>
  <c r="D60" i="20" s="1"/>
  <c r="D61" i="20" s="1"/>
  <c r="D62" i="20" s="1"/>
  <c r="D63" i="20" s="1"/>
  <c r="D64" i="20" s="1"/>
  <c r="D65" i="20" s="1"/>
  <c r="D66" i="20" s="1"/>
  <c r="D32" i="20"/>
  <c r="D33" i="20" s="1"/>
  <c r="D34" i="20" s="1"/>
  <c r="D35" i="20" s="1"/>
  <c r="D36" i="20" s="1"/>
  <c r="D37" i="20" s="1"/>
  <c r="D38" i="20" s="1"/>
  <c r="D39" i="20" s="1"/>
  <c r="D40" i="20" s="1"/>
  <c r="D41" i="20" s="1"/>
  <c r="D42" i="20" s="1"/>
  <c r="D43" i="20" s="1"/>
  <c r="D44" i="20" s="1"/>
  <c r="D45" i="20" s="1"/>
  <c r="D46" i="20" s="1"/>
  <c r="C27" i="20"/>
  <c r="C26" i="20"/>
  <c r="C25" i="20"/>
  <c r="C23" i="20"/>
  <c r="C22" i="20"/>
  <c r="C20" i="20"/>
  <c r="C19" i="20"/>
  <c r="C18" i="20"/>
  <c r="C17" i="20"/>
  <c r="C15" i="20"/>
  <c r="C14" i="20"/>
  <c r="D13" i="20"/>
  <c r="D14" i="20" s="1"/>
  <c r="C12" i="20"/>
  <c r="Z5" i="20"/>
  <c r="D5" i="20"/>
  <c r="D52" i="19"/>
  <c r="D53" i="19" s="1"/>
  <c r="D54" i="19" s="1"/>
  <c r="D55" i="19" s="1"/>
  <c r="D56" i="19" s="1"/>
  <c r="D57" i="19" s="1"/>
  <c r="D58" i="19" s="1"/>
  <c r="D59" i="19" s="1"/>
  <c r="D60" i="19" s="1"/>
  <c r="D61" i="19" s="1"/>
  <c r="D62" i="19" s="1"/>
  <c r="D63" i="19" s="1"/>
  <c r="D64" i="19" s="1"/>
  <c r="D65" i="19" s="1"/>
  <c r="D66" i="19" s="1"/>
  <c r="D32" i="19"/>
  <c r="D33" i="19" s="1"/>
  <c r="D34" i="19" s="1"/>
  <c r="D35" i="19" s="1"/>
  <c r="D36" i="19" s="1"/>
  <c r="D37" i="19" s="1"/>
  <c r="D38" i="19" s="1"/>
  <c r="D39" i="19" s="1"/>
  <c r="D40" i="19" s="1"/>
  <c r="D41" i="19" s="1"/>
  <c r="D42" i="19" s="1"/>
  <c r="D43" i="19" s="1"/>
  <c r="D44" i="19" s="1"/>
  <c r="D45" i="19" s="1"/>
  <c r="D46" i="19" s="1"/>
  <c r="C27" i="19"/>
  <c r="C26" i="19"/>
  <c r="C25" i="19"/>
  <c r="C24" i="19"/>
  <c r="C23" i="19"/>
  <c r="C22" i="19"/>
  <c r="C21" i="19"/>
  <c r="C20" i="19"/>
  <c r="C19" i="19"/>
  <c r="C18" i="19"/>
  <c r="C17" i="19"/>
  <c r="C16" i="19"/>
  <c r="C15" i="19"/>
  <c r="C14" i="19"/>
  <c r="C13" i="19"/>
  <c r="D13" i="19"/>
  <c r="C12" i="19"/>
  <c r="Z5" i="19"/>
  <c r="D5" i="19"/>
  <c r="C27" i="18"/>
  <c r="C22" i="18"/>
  <c r="C19" i="18"/>
  <c r="C14" i="18"/>
  <c r="D52" i="18"/>
  <c r="D53" i="18" s="1"/>
  <c r="D54" i="18" s="1"/>
  <c r="D55" i="18" s="1"/>
  <c r="D56" i="18" s="1"/>
  <c r="D57" i="18" s="1"/>
  <c r="D58" i="18" s="1"/>
  <c r="D59" i="18" s="1"/>
  <c r="D60" i="18" s="1"/>
  <c r="D61" i="18" s="1"/>
  <c r="D62" i="18" s="1"/>
  <c r="D63" i="18" s="1"/>
  <c r="D64" i="18" s="1"/>
  <c r="D65" i="18" s="1"/>
  <c r="D66" i="18" s="1"/>
  <c r="D32" i="18"/>
  <c r="D33" i="18" s="1"/>
  <c r="D34" i="18" s="1"/>
  <c r="D35" i="18" s="1"/>
  <c r="D36" i="18" s="1"/>
  <c r="D37" i="18" s="1"/>
  <c r="D38" i="18" s="1"/>
  <c r="D39" i="18" s="1"/>
  <c r="D40" i="18" s="1"/>
  <c r="D41" i="18" s="1"/>
  <c r="D42" i="18" s="1"/>
  <c r="D43" i="18" s="1"/>
  <c r="D44" i="18" s="1"/>
  <c r="D45" i="18" s="1"/>
  <c r="D46" i="18" s="1"/>
  <c r="C26" i="18"/>
  <c r="C25" i="18"/>
  <c r="C24" i="18"/>
  <c r="C23" i="18"/>
  <c r="C21" i="18"/>
  <c r="C20" i="18"/>
  <c r="C18" i="18"/>
  <c r="C17" i="18"/>
  <c r="C16" i="18"/>
  <c r="C15" i="18"/>
  <c r="D13" i="18"/>
  <c r="C13" i="18"/>
  <c r="C12" i="18"/>
  <c r="Z5" i="18"/>
  <c r="D5" i="18"/>
  <c r="D53" i="17"/>
  <c r="D54" i="17" s="1"/>
  <c r="D55" i="17" s="1"/>
  <c r="D56" i="17" s="1"/>
  <c r="D57" i="17" s="1"/>
  <c r="D58" i="17" s="1"/>
  <c r="D59" i="17" s="1"/>
  <c r="D60" i="17" s="1"/>
  <c r="D61" i="17" s="1"/>
  <c r="D62" i="17" s="1"/>
  <c r="D63" i="17" s="1"/>
  <c r="D64" i="17" s="1"/>
  <c r="D65" i="17" s="1"/>
  <c r="D66" i="17" s="1"/>
  <c r="D52" i="17"/>
  <c r="D32" i="17"/>
  <c r="D33" i="17" s="1"/>
  <c r="D34" i="17" s="1"/>
  <c r="D35" i="17" s="1"/>
  <c r="D36" i="17" s="1"/>
  <c r="D37" i="17" s="1"/>
  <c r="D38" i="17" s="1"/>
  <c r="D39" i="17" s="1"/>
  <c r="D40" i="17" s="1"/>
  <c r="D41" i="17" s="1"/>
  <c r="D42" i="17" s="1"/>
  <c r="D43" i="17" s="1"/>
  <c r="D44" i="17" s="1"/>
  <c r="D45" i="17" s="1"/>
  <c r="D46" i="17" s="1"/>
  <c r="C27" i="17"/>
  <c r="C26" i="17"/>
  <c r="C25" i="17"/>
  <c r="C24" i="17"/>
  <c r="C23" i="17"/>
  <c r="C22" i="17"/>
  <c r="C21" i="17"/>
  <c r="C20" i="17"/>
  <c r="C19" i="17"/>
  <c r="C18" i="17"/>
  <c r="C17" i="17"/>
  <c r="C16" i="17"/>
  <c r="C15" i="17"/>
  <c r="C14" i="17"/>
  <c r="C13" i="17"/>
  <c r="D13" i="17"/>
  <c r="C12" i="17"/>
  <c r="Z5" i="17"/>
  <c r="D5" i="17"/>
  <c r="D53" i="16"/>
  <c r="D54" i="16" s="1"/>
  <c r="D55" i="16" s="1"/>
  <c r="D56" i="16" s="1"/>
  <c r="D57" i="16" s="1"/>
  <c r="D58" i="16" s="1"/>
  <c r="D59" i="16" s="1"/>
  <c r="D60" i="16" s="1"/>
  <c r="D61" i="16" s="1"/>
  <c r="D62" i="16" s="1"/>
  <c r="D63" i="16" s="1"/>
  <c r="D64" i="16" s="1"/>
  <c r="D65" i="16" s="1"/>
  <c r="D66" i="16" s="1"/>
  <c r="D52" i="16"/>
  <c r="D32" i="16"/>
  <c r="D33" i="16" s="1"/>
  <c r="D34" i="16" s="1"/>
  <c r="D35" i="16" s="1"/>
  <c r="D36" i="16" s="1"/>
  <c r="D37" i="16" s="1"/>
  <c r="D38" i="16" s="1"/>
  <c r="D39" i="16" s="1"/>
  <c r="D40" i="16" s="1"/>
  <c r="D41" i="16" s="1"/>
  <c r="D42" i="16" s="1"/>
  <c r="D43" i="16" s="1"/>
  <c r="D44" i="16" s="1"/>
  <c r="D45" i="16" s="1"/>
  <c r="D46" i="16" s="1"/>
  <c r="C27" i="16"/>
  <c r="C26" i="16"/>
  <c r="C25" i="16"/>
  <c r="C24" i="16"/>
  <c r="C23" i="16"/>
  <c r="C22" i="16"/>
  <c r="C21" i="16"/>
  <c r="C20" i="16"/>
  <c r="C19" i="16"/>
  <c r="C18" i="16"/>
  <c r="C17" i="16"/>
  <c r="C16" i="16"/>
  <c r="C15" i="16"/>
  <c r="C14" i="16"/>
  <c r="C13" i="16"/>
  <c r="C12" i="16"/>
  <c r="Z5" i="16"/>
  <c r="D5" i="16"/>
  <c r="C24" i="15"/>
  <c r="C21" i="15"/>
  <c r="C16" i="15"/>
  <c r="C13" i="15"/>
  <c r="D52" i="15"/>
  <c r="D53" i="15" s="1"/>
  <c r="D54" i="15" s="1"/>
  <c r="D55" i="15" s="1"/>
  <c r="D56" i="15" s="1"/>
  <c r="D57" i="15" s="1"/>
  <c r="D58" i="15" s="1"/>
  <c r="D59" i="15" s="1"/>
  <c r="D60" i="15" s="1"/>
  <c r="D61" i="15" s="1"/>
  <c r="D62" i="15" s="1"/>
  <c r="D63" i="15" s="1"/>
  <c r="D64" i="15" s="1"/>
  <c r="D65" i="15" s="1"/>
  <c r="D66" i="15" s="1"/>
  <c r="D32" i="15"/>
  <c r="D33" i="15" s="1"/>
  <c r="D34" i="15" s="1"/>
  <c r="D35" i="15" s="1"/>
  <c r="D36" i="15" s="1"/>
  <c r="D37" i="15" s="1"/>
  <c r="D38" i="15" s="1"/>
  <c r="D39" i="15" s="1"/>
  <c r="D40" i="15" s="1"/>
  <c r="D41" i="15" s="1"/>
  <c r="D42" i="15" s="1"/>
  <c r="D43" i="15" s="1"/>
  <c r="D44" i="15" s="1"/>
  <c r="D45" i="15" s="1"/>
  <c r="D46" i="15" s="1"/>
  <c r="C27" i="15"/>
  <c r="C26" i="15"/>
  <c r="C25" i="15"/>
  <c r="C23" i="15"/>
  <c r="C22" i="15"/>
  <c r="C20" i="15"/>
  <c r="C19" i="15"/>
  <c r="C18" i="15"/>
  <c r="C17" i="15"/>
  <c r="C15" i="15"/>
  <c r="C14" i="15"/>
  <c r="C12" i="15"/>
  <c r="D13" i="15"/>
  <c r="Z5" i="15"/>
  <c r="D5" i="15"/>
  <c r="C27" i="14"/>
  <c r="C26" i="14"/>
  <c r="D52" i="14"/>
  <c r="D53" i="14" s="1"/>
  <c r="D54" i="14" s="1"/>
  <c r="D55" i="14" s="1"/>
  <c r="D56" i="14" s="1"/>
  <c r="D57" i="14" s="1"/>
  <c r="D58" i="14" s="1"/>
  <c r="D59" i="14" s="1"/>
  <c r="D60" i="14" s="1"/>
  <c r="D61" i="14" s="1"/>
  <c r="D62" i="14" s="1"/>
  <c r="D63" i="14" s="1"/>
  <c r="D64" i="14" s="1"/>
  <c r="D65" i="14" s="1"/>
  <c r="D66" i="14" s="1"/>
  <c r="D32" i="14"/>
  <c r="D33" i="14" s="1"/>
  <c r="D34" i="14" s="1"/>
  <c r="D35" i="14" s="1"/>
  <c r="D36" i="14" s="1"/>
  <c r="D37" i="14" s="1"/>
  <c r="D38" i="14" s="1"/>
  <c r="D39" i="14" s="1"/>
  <c r="D40" i="14" s="1"/>
  <c r="D41" i="14" s="1"/>
  <c r="D42" i="14" s="1"/>
  <c r="D43" i="14" s="1"/>
  <c r="D44" i="14" s="1"/>
  <c r="D45" i="14" s="1"/>
  <c r="D46" i="14" s="1"/>
  <c r="C25" i="14"/>
  <c r="C24" i="14"/>
  <c r="C23" i="14"/>
  <c r="C22" i="14"/>
  <c r="C21" i="14"/>
  <c r="C20" i="14"/>
  <c r="C19" i="14"/>
  <c r="C18" i="14"/>
  <c r="C17" i="14"/>
  <c r="C16" i="14"/>
  <c r="C15" i="14"/>
  <c r="C14" i="14"/>
  <c r="D13" i="14"/>
  <c r="D14" i="14" s="1"/>
  <c r="C13" i="14"/>
  <c r="C12" i="14"/>
  <c r="Z5" i="14"/>
  <c r="D5" i="14"/>
  <c r="D52" i="13"/>
  <c r="D53" i="13" s="1"/>
  <c r="D54" i="13" s="1"/>
  <c r="D55" i="13" s="1"/>
  <c r="D56" i="13" s="1"/>
  <c r="D57" i="13" s="1"/>
  <c r="D58" i="13" s="1"/>
  <c r="D59" i="13" s="1"/>
  <c r="D60" i="13" s="1"/>
  <c r="D61" i="13" s="1"/>
  <c r="D62" i="13" s="1"/>
  <c r="D63" i="13" s="1"/>
  <c r="D64" i="13" s="1"/>
  <c r="D65" i="13" s="1"/>
  <c r="D66" i="13" s="1"/>
  <c r="D32" i="13"/>
  <c r="D33" i="13" s="1"/>
  <c r="D34" i="13" s="1"/>
  <c r="D35" i="13" s="1"/>
  <c r="D36" i="13" s="1"/>
  <c r="D37" i="13" s="1"/>
  <c r="D38" i="13" s="1"/>
  <c r="D39" i="13" s="1"/>
  <c r="D40" i="13" s="1"/>
  <c r="D41" i="13" s="1"/>
  <c r="D42" i="13" s="1"/>
  <c r="D43" i="13" s="1"/>
  <c r="D44" i="13" s="1"/>
  <c r="D45" i="13" s="1"/>
  <c r="D46" i="13" s="1"/>
  <c r="C27" i="13"/>
  <c r="C26" i="13"/>
  <c r="C25" i="13"/>
  <c r="C24" i="13"/>
  <c r="C23" i="13"/>
  <c r="C22" i="13"/>
  <c r="C21" i="13"/>
  <c r="C20" i="13"/>
  <c r="C19" i="13"/>
  <c r="C18" i="13"/>
  <c r="C17" i="13"/>
  <c r="C16" i="13"/>
  <c r="C15" i="13"/>
  <c r="C14" i="13"/>
  <c r="D13" i="13"/>
  <c r="D14" i="13" s="1"/>
  <c r="C13" i="13"/>
  <c r="C12" i="13"/>
  <c r="Z5" i="13"/>
  <c r="D5" i="13"/>
  <c r="D53" i="12"/>
  <c r="D54" i="12" s="1"/>
  <c r="D55" i="12" s="1"/>
  <c r="D56" i="12" s="1"/>
  <c r="D57" i="12" s="1"/>
  <c r="D58" i="12" s="1"/>
  <c r="D59" i="12" s="1"/>
  <c r="D60" i="12" s="1"/>
  <c r="D61" i="12" s="1"/>
  <c r="D62" i="12" s="1"/>
  <c r="D63" i="12" s="1"/>
  <c r="D64" i="12" s="1"/>
  <c r="D65" i="12" s="1"/>
  <c r="D66" i="12" s="1"/>
  <c r="D52" i="12"/>
  <c r="D32" i="12"/>
  <c r="D33" i="12" s="1"/>
  <c r="D34" i="12" s="1"/>
  <c r="D35" i="12" s="1"/>
  <c r="D36" i="12" s="1"/>
  <c r="D37" i="12" s="1"/>
  <c r="D38" i="12" s="1"/>
  <c r="D39" i="12" s="1"/>
  <c r="D40" i="12" s="1"/>
  <c r="D41" i="12" s="1"/>
  <c r="D42" i="12" s="1"/>
  <c r="D43" i="12" s="1"/>
  <c r="D44" i="12" s="1"/>
  <c r="D45" i="12" s="1"/>
  <c r="D46" i="12" s="1"/>
  <c r="C27" i="12"/>
  <c r="C26" i="12"/>
  <c r="C25" i="12"/>
  <c r="C24" i="12"/>
  <c r="C23" i="12"/>
  <c r="C22" i="12"/>
  <c r="C21" i="12"/>
  <c r="C20" i="12"/>
  <c r="C19" i="12"/>
  <c r="C18" i="12"/>
  <c r="C17" i="12"/>
  <c r="C16" i="12"/>
  <c r="C15" i="12"/>
  <c r="C14" i="12"/>
  <c r="C13" i="12"/>
  <c r="D13" i="12"/>
  <c r="C12" i="12"/>
  <c r="Z5" i="12"/>
  <c r="D5" i="12"/>
  <c r="C24" i="11"/>
  <c r="C21" i="11"/>
  <c r="C16" i="11"/>
  <c r="C13" i="11"/>
  <c r="D52" i="11"/>
  <c r="D53" i="11" s="1"/>
  <c r="D54" i="11" s="1"/>
  <c r="D55" i="11" s="1"/>
  <c r="D56" i="11" s="1"/>
  <c r="D57" i="11" s="1"/>
  <c r="D58" i="11" s="1"/>
  <c r="D59" i="11" s="1"/>
  <c r="D60" i="11" s="1"/>
  <c r="D61" i="11" s="1"/>
  <c r="D62" i="11" s="1"/>
  <c r="D63" i="11" s="1"/>
  <c r="D64" i="11" s="1"/>
  <c r="D65" i="11" s="1"/>
  <c r="D66" i="11" s="1"/>
  <c r="D32" i="11"/>
  <c r="D33" i="11" s="1"/>
  <c r="D34" i="11" s="1"/>
  <c r="D35" i="11" s="1"/>
  <c r="D36" i="11" s="1"/>
  <c r="D37" i="11" s="1"/>
  <c r="D38" i="11" s="1"/>
  <c r="D39" i="11" s="1"/>
  <c r="D40" i="11" s="1"/>
  <c r="D41" i="11" s="1"/>
  <c r="D42" i="11" s="1"/>
  <c r="D43" i="11" s="1"/>
  <c r="D44" i="11" s="1"/>
  <c r="D45" i="11" s="1"/>
  <c r="D46" i="11" s="1"/>
  <c r="C27" i="11"/>
  <c r="C26" i="11"/>
  <c r="C25" i="11"/>
  <c r="C23" i="11"/>
  <c r="C22" i="11"/>
  <c r="C20" i="11"/>
  <c r="C19" i="11"/>
  <c r="C18" i="11"/>
  <c r="C17" i="11"/>
  <c r="C15" i="11"/>
  <c r="C14" i="11"/>
  <c r="D13" i="11"/>
  <c r="C12" i="11"/>
  <c r="Z5" i="11"/>
  <c r="D5" i="11"/>
  <c r="C27" i="9"/>
  <c r="D52" i="9"/>
  <c r="D53" i="9" s="1"/>
  <c r="D54" i="9" s="1"/>
  <c r="D55" i="9" s="1"/>
  <c r="D56" i="9" s="1"/>
  <c r="D57" i="9" s="1"/>
  <c r="D58" i="9" s="1"/>
  <c r="D59" i="9" s="1"/>
  <c r="D60" i="9" s="1"/>
  <c r="D61" i="9" s="1"/>
  <c r="D62" i="9" s="1"/>
  <c r="D63" i="9" s="1"/>
  <c r="D64" i="9" s="1"/>
  <c r="D65" i="9" s="1"/>
  <c r="D66" i="9" s="1"/>
  <c r="D32" i="9"/>
  <c r="D33" i="9" s="1"/>
  <c r="D34" i="9" s="1"/>
  <c r="D35" i="9" s="1"/>
  <c r="D36" i="9" s="1"/>
  <c r="D37" i="9" s="1"/>
  <c r="D38" i="9" s="1"/>
  <c r="D39" i="9" s="1"/>
  <c r="D40" i="9" s="1"/>
  <c r="D41" i="9" s="1"/>
  <c r="D42" i="9" s="1"/>
  <c r="D43" i="9" s="1"/>
  <c r="D44" i="9" s="1"/>
  <c r="D45" i="9" s="1"/>
  <c r="D46" i="9" s="1"/>
  <c r="C26" i="9"/>
  <c r="C25" i="9"/>
  <c r="C24" i="9"/>
  <c r="C23" i="9"/>
  <c r="C22" i="9"/>
  <c r="C21" i="9"/>
  <c r="C20" i="9"/>
  <c r="C19" i="9"/>
  <c r="C18" i="9"/>
  <c r="C17" i="9"/>
  <c r="C16" i="9"/>
  <c r="C15" i="9"/>
  <c r="C14" i="9"/>
  <c r="C13" i="9"/>
  <c r="D13" i="9"/>
  <c r="C12" i="9"/>
  <c r="Z5" i="9"/>
  <c r="D5" i="9"/>
  <c r="D52" i="8"/>
  <c r="D53" i="8" s="1"/>
  <c r="D54" i="8" s="1"/>
  <c r="D55" i="8" s="1"/>
  <c r="D56" i="8" s="1"/>
  <c r="D57" i="8" s="1"/>
  <c r="D58" i="8" s="1"/>
  <c r="D59" i="8" s="1"/>
  <c r="D60" i="8" s="1"/>
  <c r="D61" i="8" s="1"/>
  <c r="D62" i="8" s="1"/>
  <c r="D63" i="8" s="1"/>
  <c r="D64" i="8" s="1"/>
  <c r="D65" i="8" s="1"/>
  <c r="D66" i="8" s="1"/>
  <c r="D32" i="8"/>
  <c r="D33" i="8" s="1"/>
  <c r="D34" i="8" s="1"/>
  <c r="D35" i="8" s="1"/>
  <c r="D36" i="8" s="1"/>
  <c r="D37" i="8" s="1"/>
  <c r="D38" i="8" s="1"/>
  <c r="D39" i="8" s="1"/>
  <c r="D40" i="8" s="1"/>
  <c r="D41" i="8" s="1"/>
  <c r="D42" i="8" s="1"/>
  <c r="D43" i="8" s="1"/>
  <c r="D44" i="8" s="1"/>
  <c r="D45" i="8" s="1"/>
  <c r="D46" i="8" s="1"/>
  <c r="C27" i="8"/>
  <c r="C26" i="8"/>
  <c r="C25" i="8"/>
  <c r="C24" i="8"/>
  <c r="C23" i="8"/>
  <c r="C22" i="8"/>
  <c r="C21" i="8"/>
  <c r="C20" i="8"/>
  <c r="C19" i="8"/>
  <c r="C18" i="8"/>
  <c r="C17" i="8"/>
  <c r="C16" i="8"/>
  <c r="C15" i="8"/>
  <c r="C14" i="8"/>
  <c r="C13" i="8"/>
  <c r="D13" i="8"/>
  <c r="C12" i="8"/>
  <c r="Z5" i="8"/>
  <c r="D5" i="8"/>
  <c r="C24" i="7"/>
  <c r="C21" i="7"/>
  <c r="C16" i="7"/>
  <c r="C13" i="7"/>
  <c r="D52" i="7"/>
  <c r="D53" i="7" s="1"/>
  <c r="D54" i="7" s="1"/>
  <c r="D55" i="7" s="1"/>
  <c r="D56" i="7" s="1"/>
  <c r="D57" i="7" s="1"/>
  <c r="D58" i="7" s="1"/>
  <c r="D59" i="7" s="1"/>
  <c r="D60" i="7" s="1"/>
  <c r="D61" i="7" s="1"/>
  <c r="D62" i="7" s="1"/>
  <c r="D63" i="7" s="1"/>
  <c r="D64" i="7" s="1"/>
  <c r="D65" i="7" s="1"/>
  <c r="D66" i="7" s="1"/>
  <c r="D32" i="7"/>
  <c r="D33" i="7" s="1"/>
  <c r="D34" i="7" s="1"/>
  <c r="D35" i="7" s="1"/>
  <c r="D36" i="7" s="1"/>
  <c r="D37" i="7" s="1"/>
  <c r="D38" i="7" s="1"/>
  <c r="D39" i="7" s="1"/>
  <c r="D40" i="7" s="1"/>
  <c r="D41" i="7" s="1"/>
  <c r="D42" i="7" s="1"/>
  <c r="D43" i="7" s="1"/>
  <c r="D44" i="7" s="1"/>
  <c r="D45" i="7" s="1"/>
  <c r="D46" i="7" s="1"/>
  <c r="C27" i="7"/>
  <c r="C26" i="7"/>
  <c r="C25" i="7"/>
  <c r="C23" i="7"/>
  <c r="C22" i="7"/>
  <c r="C20" i="7"/>
  <c r="C19" i="7"/>
  <c r="C18" i="7"/>
  <c r="C17" i="7"/>
  <c r="C15" i="7"/>
  <c r="C14" i="7"/>
  <c r="C12" i="7"/>
  <c r="D13" i="7"/>
  <c r="Z5" i="7"/>
  <c r="D5" i="7"/>
  <c r="C24" i="6"/>
  <c r="C21" i="6"/>
  <c r="C16" i="6"/>
  <c r="C13" i="6"/>
  <c r="D52" i="6"/>
  <c r="D53" i="6" s="1"/>
  <c r="D54" i="6" s="1"/>
  <c r="D55" i="6" s="1"/>
  <c r="D56" i="6" s="1"/>
  <c r="D57" i="6" s="1"/>
  <c r="D58" i="6" s="1"/>
  <c r="D59" i="6" s="1"/>
  <c r="D60" i="6" s="1"/>
  <c r="D61" i="6" s="1"/>
  <c r="D62" i="6" s="1"/>
  <c r="D63" i="6" s="1"/>
  <c r="D64" i="6" s="1"/>
  <c r="D65" i="6" s="1"/>
  <c r="D66" i="6" s="1"/>
  <c r="D32" i="6"/>
  <c r="D33" i="6" s="1"/>
  <c r="D34" i="6" s="1"/>
  <c r="D35" i="6" s="1"/>
  <c r="D36" i="6" s="1"/>
  <c r="D37" i="6" s="1"/>
  <c r="D38" i="6" s="1"/>
  <c r="D39" i="6" s="1"/>
  <c r="D40" i="6" s="1"/>
  <c r="D41" i="6" s="1"/>
  <c r="D42" i="6" s="1"/>
  <c r="D43" i="6" s="1"/>
  <c r="D44" i="6" s="1"/>
  <c r="D45" i="6" s="1"/>
  <c r="D46" i="6" s="1"/>
  <c r="C27" i="6"/>
  <c r="C26" i="6"/>
  <c r="C25" i="6"/>
  <c r="C23" i="6"/>
  <c r="C22" i="6"/>
  <c r="C20" i="6"/>
  <c r="C19" i="6"/>
  <c r="C18" i="6"/>
  <c r="C17" i="6"/>
  <c r="C15" i="6"/>
  <c r="C14" i="6"/>
  <c r="D13" i="6"/>
  <c r="C12" i="6"/>
  <c r="Z5" i="6"/>
  <c r="D5" i="6"/>
  <c r="C26" i="5"/>
  <c r="C24" i="5"/>
  <c r="C23" i="5"/>
  <c r="C21" i="5"/>
  <c r="C18" i="5"/>
  <c r="C16" i="5"/>
  <c r="C13" i="5"/>
  <c r="D52" i="5"/>
  <c r="D53" i="5" s="1"/>
  <c r="D54" i="5" s="1"/>
  <c r="D55" i="5" s="1"/>
  <c r="D56" i="5" s="1"/>
  <c r="D57" i="5" s="1"/>
  <c r="D58" i="5" s="1"/>
  <c r="D59" i="5" s="1"/>
  <c r="D60" i="5" s="1"/>
  <c r="D61" i="5" s="1"/>
  <c r="D62" i="5" s="1"/>
  <c r="D63" i="5" s="1"/>
  <c r="D64" i="5" s="1"/>
  <c r="D65" i="5" s="1"/>
  <c r="D66" i="5" s="1"/>
  <c r="D32" i="5"/>
  <c r="D33" i="5" s="1"/>
  <c r="D34" i="5" s="1"/>
  <c r="D35" i="5" s="1"/>
  <c r="D36" i="5" s="1"/>
  <c r="D37" i="5" s="1"/>
  <c r="D38" i="5" s="1"/>
  <c r="D39" i="5" s="1"/>
  <c r="D40" i="5" s="1"/>
  <c r="D41" i="5" s="1"/>
  <c r="D42" i="5" s="1"/>
  <c r="D43" i="5" s="1"/>
  <c r="D44" i="5" s="1"/>
  <c r="D45" i="5" s="1"/>
  <c r="D46" i="5" s="1"/>
  <c r="C27" i="5"/>
  <c r="C25" i="5"/>
  <c r="C22" i="5"/>
  <c r="C20" i="5"/>
  <c r="C19" i="5"/>
  <c r="C17" i="5"/>
  <c r="C15" i="5"/>
  <c r="C14" i="5"/>
  <c r="D13" i="5"/>
  <c r="C12" i="5"/>
  <c r="Z5" i="5"/>
  <c r="D5" i="5"/>
  <c r="C23" i="4"/>
  <c r="C18" i="4"/>
  <c r="D52" i="4"/>
  <c r="D53" i="4" s="1"/>
  <c r="D54" i="4" s="1"/>
  <c r="D55" i="4" s="1"/>
  <c r="D56" i="4" s="1"/>
  <c r="D57" i="4" s="1"/>
  <c r="D58" i="4" s="1"/>
  <c r="D59" i="4" s="1"/>
  <c r="D60" i="4" s="1"/>
  <c r="D61" i="4" s="1"/>
  <c r="D62" i="4" s="1"/>
  <c r="D63" i="4" s="1"/>
  <c r="D64" i="4" s="1"/>
  <c r="D65" i="4" s="1"/>
  <c r="D66" i="4" s="1"/>
  <c r="D32" i="4"/>
  <c r="D33" i="4" s="1"/>
  <c r="D34" i="4" s="1"/>
  <c r="D35" i="4" s="1"/>
  <c r="D36" i="4" s="1"/>
  <c r="D37" i="4" s="1"/>
  <c r="D38" i="4" s="1"/>
  <c r="D39" i="4" s="1"/>
  <c r="D40" i="4" s="1"/>
  <c r="D41" i="4" s="1"/>
  <c r="D42" i="4" s="1"/>
  <c r="D43" i="4" s="1"/>
  <c r="D44" i="4" s="1"/>
  <c r="D45" i="4" s="1"/>
  <c r="D46" i="4" s="1"/>
  <c r="C27" i="4"/>
  <c r="C26" i="4"/>
  <c r="C25" i="4"/>
  <c r="C24" i="4"/>
  <c r="C22" i="4"/>
  <c r="C21" i="4"/>
  <c r="C20" i="4"/>
  <c r="C19" i="4"/>
  <c r="C17" i="4"/>
  <c r="C16" i="4"/>
  <c r="C15" i="4"/>
  <c r="C14" i="4"/>
  <c r="C13" i="4"/>
  <c r="D13" i="4"/>
  <c r="C12" i="4"/>
  <c r="Z5" i="4"/>
  <c r="D5" i="4"/>
  <c r="D52" i="3"/>
  <c r="D53" i="3" s="1"/>
  <c r="D54" i="3" s="1"/>
  <c r="D55" i="3" s="1"/>
  <c r="D56" i="3" s="1"/>
  <c r="D57" i="3" s="1"/>
  <c r="D58" i="3" s="1"/>
  <c r="D59" i="3" s="1"/>
  <c r="D60" i="3" s="1"/>
  <c r="D61" i="3" s="1"/>
  <c r="D62" i="3" s="1"/>
  <c r="D63" i="3" s="1"/>
  <c r="D64" i="3" s="1"/>
  <c r="D65" i="3" s="1"/>
  <c r="D66" i="3" s="1"/>
  <c r="D32" i="3"/>
  <c r="D33" i="3" s="1"/>
  <c r="D34" i="3" s="1"/>
  <c r="D35" i="3" s="1"/>
  <c r="D36" i="3" s="1"/>
  <c r="D37" i="3" s="1"/>
  <c r="D38" i="3" s="1"/>
  <c r="D39" i="3" s="1"/>
  <c r="D40" i="3" s="1"/>
  <c r="D41" i="3" s="1"/>
  <c r="D42" i="3" s="1"/>
  <c r="D43" i="3" s="1"/>
  <c r="D44" i="3" s="1"/>
  <c r="D45" i="3" s="1"/>
  <c r="D46" i="3" s="1"/>
  <c r="C27" i="3"/>
  <c r="C26" i="3"/>
  <c r="C25" i="3"/>
  <c r="C24" i="3"/>
  <c r="C23" i="3"/>
  <c r="C22" i="3"/>
  <c r="C21" i="3"/>
  <c r="C20" i="3"/>
  <c r="C19" i="3"/>
  <c r="C18" i="3"/>
  <c r="C17" i="3"/>
  <c r="C16" i="3"/>
  <c r="C15" i="3"/>
  <c r="C14" i="3"/>
  <c r="C13" i="3"/>
  <c r="C12" i="3"/>
  <c r="D13" i="3"/>
  <c r="Z5" i="3"/>
  <c r="D5" i="3"/>
  <c r="D52" i="2"/>
  <c r="D53" i="2" s="1"/>
  <c r="D54" i="2" s="1"/>
  <c r="D55" i="2" s="1"/>
  <c r="D56" i="2" s="1"/>
  <c r="D57" i="2" s="1"/>
  <c r="D58" i="2" s="1"/>
  <c r="D59" i="2" s="1"/>
  <c r="D60" i="2" s="1"/>
  <c r="D61" i="2" s="1"/>
  <c r="D62" i="2" s="1"/>
  <c r="D63" i="2" s="1"/>
  <c r="D64" i="2" s="1"/>
  <c r="D65" i="2" s="1"/>
  <c r="D66" i="2" s="1"/>
  <c r="D32" i="2"/>
  <c r="D33" i="2" s="1"/>
  <c r="D34" i="2" s="1"/>
  <c r="D35" i="2" s="1"/>
  <c r="D36" i="2" s="1"/>
  <c r="D37" i="2" s="1"/>
  <c r="D38" i="2" s="1"/>
  <c r="D39" i="2" s="1"/>
  <c r="D40" i="2" s="1"/>
  <c r="D41" i="2" s="1"/>
  <c r="D42" i="2" s="1"/>
  <c r="D43" i="2" s="1"/>
  <c r="D44" i="2" s="1"/>
  <c r="D45" i="2" s="1"/>
  <c r="D46" i="2" s="1"/>
  <c r="D15" i="2"/>
  <c r="D16" i="2" s="1"/>
  <c r="D14" i="2"/>
  <c r="D13" i="2"/>
  <c r="Z5" i="2"/>
  <c r="D5" i="2"/>
  <c r="D14" i="27" l="1"/>
  <c r="D14" i="26"/>
  <c r="D14" i="25"/>
  <c r="D15" i="24"/>
  <c r="D14" i="23"/>
  <c r="D14" i="22"/>
  <c r="D14" i="21"/>
  <c r="D15" i="20"/>
  <c r="D14" i="19"/>
  <c r="D14" i="18"/>
  <c r="D14" i="17"/>
  <c r="D13" i="16"/>
  <c r="D14" i="15"/>
  <c r="D15" i="14"/>
  <c r="D15" i="13"/>
  <c r="D14" i="12"/>
  <c r="D14" i="11"/>
  <c r="D14" i="9"/>
  <c r="D14" i="8"/>
  <c r="D14" i="7"/>
  <c r="D14" i="6"/>
  <c r="D14" i="5"/>
  <c r="D14" i="4"/>
  <c r="D14" i="3"/>
  <c r="D17" i="2"/>
  <c r="D15" i="27" l="1"/>
  <c r="D15" i="26"/>
  <c r="D15" i="25"/>
  <c r="D16" i="24"/>
  <c r="D15" i="23"/>
  <c r="D15" i="22"/>
  <c r="D15" i="21"/>
  <c r="D16" i="20"/>
  <c r="D15" i="19"/>
  <c r="D15" i="18"/>
  <c r="D15" i="17"/>
  <c r="D14" i="16"/>
  <c r="D15" i="15"/>
  <c r="D16" i="14"/>
  <c r="D16" i="13"/>
  <c r="D15" i="12"/>
  <c r="D15" i="11"/>
  <c r="D15" i="9"/>
  <c r="D15" i="8"/>
  <c r="D15" i="7"/>
  <c r="D15" i="6"/>
  <c r="D15" i="5"/>
  <c r="D15" i="4"/>
  <c r="D15" i="3"/>
  <c r="D18" i="2"/>
  <c r="D16" i="27" l="1"/>
  <c r="D16" i="26"/>
  <c r="D16" i="25"/>
  <c r="D17" i="24"/>
  <c r="D16" i="23"/>
  <c r="D16" i="22"/>
  <c r="D16" i="21"/>
  <c r="D17" i="20"/>
  <c r="D16" i="19"/>
  <c r="D16" i="18"/>
  <c r="D16" i="17"/>
  <c r="D15" i="16"/>
  <c r="D16" i="15"/>
  <c r="D17" i="14"/>
  <c r="D17" i="13"/>
  <c r="D16" i="12"/>
  <c r="D16" i="11"/>
  <c r="D16" i="9"/>
  <c r="D16" i="8"/>
  <c r="D16" i="7"/>
  <c r="D16" i="6"/>
  <c r="D16" i="5"/>
  <c r="D16" i="4"/>
  <c r="D16" i="3"/>
  <c r="D19" i="2"/>
  <c r="D17" i="27" l="1"/>
  <c r="D17" i="26"/>
  <c r="D17" i="25"/>
  <c r="D18" i="24"/>
  <c r="D17" i="23"/>
  <c r="D17" i="22"/>
  <c r="D17" i="21"/>
  <c r="D18" i="20"/>
  <c r="D17" i="19"/>
  <c r="D17" i="18"/>
  <c r="D17" i="17"/>
  <c r="D16" i="16"/>
  <c r="D17" i="15"/>
  <c r="D18" i="14"/>
  <c r="D18" i="13"/>
  <c r="D17" i="12"/>
  <c r="D17" i="11"/>
  <c r="D17" i="9"/>
  <c r="D17" i="8"/>
  <c r="D17" i="7"/>
  <c r="D17" i="6"/>
  <c r="D17" i="5"/>
  <c r="D17" i="4"/>
  <c r="D17" i="3"/>
  <c r="D20" i="2"/>
  <c r="D18" i="27" l="1"/>
  <c r="D18" i="26"/>
  <c r="D18" i="25"/>
  <c r="D19" i="24"/>
  <c r="D18" i="23"/>
  <c r="D18" i="22"/>
  <c r="D18" i="21"/>
  <c r="D19" i="20"/>
  <c r="D18" i="19"/>
  <c r="D18" i="18"/>
  <c r="D18" i="17"/>
  <c r="D17" i="16"/>
  <c r="D18" i="15"/>
  <c r="D19" i="14"/>
  <c r="D19" i="13"/>
  <c r="D18" i="12"/>
  <c r="D18" i="11"/>
  <c r="D18" i="9"/>
  <c r="D18" i="8"/>
  <c r="D18" i="7"/>
  <c r="D18" i="6"/>
  <c r="D18" i="5"/>
  <c r="D18" i="4"/>
  <c r="D18" i="3"/>
  <c r="D21" i="2"/>
  <c r="D19" i="27" l="1"/>
  <c r="D19" i="26"/>
  <c r="D19" i="25"/>
  <c r="D20" i="24"/>
  <c r="D19" i="23"/>
  <c r="D19" i="22"/>
  <c r="D19" i="21"/>
  <c r="D20" i="20"/>
  <c r="D19" i="19"/>
  <c r="D19" i="18"/>
  <c r="D19" i="17"/>
  <c r="D18" i="16"/>
  <c r="D19" i="15"/>
  <c r="D20" i="14"/>
  <c r="D20" i="13"/>
  <c r="D19" i="12"/>
  <c r="D19" i="11"/>
  <c r="D19" i="9"/>
  <c r="D19" i="8"/>
  <c r="D19" i="7"/>
  <c r="D19" i="6"/>
  <c r="D19" i="5"/>
  <c r="D19" i="4"/>
  <c r="D19" i="3"/>
  <c r="D22" i="2"/>
  <c r="D20" i="27" l="1"/>
  <c r="D20" i="26"/>
  <c r="D20" i="25"/>
  <c r="D21" i="24"/>
  <c r="D20" i="23"/>
  <c r="D20" i="22"/>
  <c r="D20" i="21"/>
  <c r="D21" i="20"/>
  <c r="D20" i="19"/>
  <c r="D20" i="18"/>
  <c r="D20" i="17"/>
  <c r="D19" i="16"/>
  <c r="D20" i="15"/>
  <c r="D21" i="14"/>
  <c r="D21" i="13"/>
  <c r="D20" i="12"/>
  <c r="D20" i="11"/>
  <c r="D20" i="9"/>
  <c r="D20" i="8"/>
  <c r="D20" i="7"/>
  <c r="D20" i="6"/>
  <c r="D20" i="5"/>
  <c r="D20" i="4"/>
  <c r="D20" i="3"/>
  <c r="D23" i="2"/>
  <c r="D21" i="27" l="1"/>
  <c r="D21" i="26"/>
  <c r="D21" i="25"/>
  <c r="D22" i="24"/>
  <c r="D21" i="23"/>
  <c r="D21" i="22"/>
  <c r="D21" i="21"/>
  <c r="D22" i="20"/>
  <c r="D21" i="19"/>
  <c r="D21" i="18"/>
  <c r="D21" i="17"/>
  <c r="D20" i="16"/>
  <c r="D21" i="15"/>
  <c r="D22" i="14"/>
  <c r="D22" i="13"/>
  <c r="D21" i="12"/>
  <c r="D21" i="11"/>
  <c r="D21" i="9"/>
  <c r="D21" i="8"/>
  <c r="D21" i="7"/>
  <c r="D21" i="6"/>
  <c r="D21" i="5"/>
  <c r="D21" i="4"/>
  <c r="D21" i="3"/>
  <c r="D24" i="2"/>
  <c r="D22" i="27" l="1"/>
  <c r="D22" i="26"/>
  <c r="D22" i="25"/>
  <c r="D23" i="24"/>
  <c r="D22" i="23"/>
  <c r="D22" i="22"/>
  <c r="D22" i="21"/>
  <c r="D23" i="20"/>
  <c r="D22" i="19"/>
  <c r="D22" i="18"/>
  <c r="D22" i="17"/>
  <c r="D21" i="16"/>
  <c r="D22" i="15"/>
  <c r="D23" i="14"/>
  <c r="D23" i="13"/>
  <c r="D22" i="12"/>
  <c r="D22" i="11"/>
  <c r="D22" i="9"/>
  <c r="D22" i="8"/>
  <c r="D22" i="7"/>
  <c r="D22" i="6"/>
  <c r="D22" i="5"/>
  <c r="D22" i="4"/>
  <c r="D22" i="3"/>
  <c r="D25" i="2"/>
  <c r="D23" i="27" l="1"/>
  <c r="D23" i="26"/>
  <c r="D23" i="25"/>
  <c r="D24" i="24"/>
  <c r="D23" i="23"/>
  <c r="D23" i="22"/>
  <c r="D23" i="21"/>
  <c r="D24" i="20"/>
  <c r="D23" i="19"/>
  <c r="D23" i="18"/>
  <c r="D23" i="17"/>
  <c r="D22" i="16"/>
  <c r="D23" i="15"/>
  <c r="D24" i="14"/>
  <c r="D24" i="13"/>
  <c r="D23" i="12"/>
  <c r="D23" i="11"/>
  <c r="D23" i="9"/>
  <c r="D23" i="8"/>
  <c r="D23" i="7"/>
  <c r="D23" i="6"/>
  <c r="D23" i="5"/>
  <c r="D23" i="4"/>
  <c r="D23" i="3"/>
  <c r="D26" i="2"/>
  <c r="D24" i="27" l="1"/>
  <c r="D24" i="26"/>
  <c r="D24" i="25"/>
  <c r="D25" i="24"/>
  <c r="D24" i="23"/>
  <c r="D24" i="22"/>
  <c r="D24" i="21"/>
  <c r="D25" i="20"/>
  <c r="D24" i="19"/>
  <c r="D24" i="18"/>
  <c r="D24" i="17"/>
  <c r="D23" i="16"/>
  <c r="D24" i="15"/>
  <c r="D25" i="14"/>
  <c r="D25" i="13"/>
  <c r="D24" i="12"/>
  <c r="D24" i="11"/>
  <c r="D24" i="9"/>
  <c r="D24" i="8"/>
  <c r="D24" i="7"/>
  <c r="D24" i="6"/>
  <c r="D24" i="5"/>
  <c r="D24" i="4"/>
  <c r="D24" i="3"/>
  <c r="D27" i="2"/>
  <c r="D25" i="27" l="1"/>
  <c r="D25" i="26"/>
  <c r="D25" i="25"/>
  <c r="D26" i="24"/>
  <c r="D25" i="23"/>
  <c r="D25" i="22"/>
  <c r="D25" i="21"/>
  <c r="D26" i="20"/>
  <c r="D25" i="19"/>
  <c r="D25" i="18"/>
  <c r="D25" i="17"/>
  <c r="D24" i="16"/>
  <c r="D25" i="15"/>
  <c r="D26" i="14"/>
  <c r="D26" i="13"/>
  <c r="D25" i="12"/>
  <c r="D25" i="11"/>
  <c r="D25" i="9"/>
  <c r="D25" i="8"/>
  <c r="D25" i="7"/>
  <c r="D25" i="6"/>
  <c r="D25" i="5"/>
  <c r="D25" i="4"/>
  <c r="D25" i="3"/>
  <c r="D26" i="27" l="1"/>
  <c r="D26" i="26"/>
  <c r="D26" i="25"/>
  <c r="D27" i="24"/>
  <c r="D26" i="23"/>
  <c r="D26" i="22"/>
  <c r="D26" i="21"/>
  <c r="D27" i="20"/>
  <c r="D26" i="19"/>
  <c r="D26" i="18"/>
  <c r="D26" i="17"/>
  <c r="D25" i="16"/>
  <c r="D26" i="15"/>
  <c r="D27" i="14"/>
  <c r="D27" i="13"/>
  <c r="D26" i="12"/>
  <c r="D26" i="11"/>
  <c r="D26" i="9"/>
  <c r="D26" i="8"/>
  <c r="D26" i="7"/>
  <c r="D26" i="6"/>
  <c r="D26" i="5"/>
  <c r="D26" i="4"/>
  <c r="D26" i="3"/>
  <c r="D27" i="27" l="1"/>
  <c r="D27" i="26"/>
  <c r="D27" i="25"/>
  <c r="D27" i="23"/>
  <c r="D27" i="22"/>
  <c r="D27" i="21"/>
  <c r="D27" i="19"/>
  <c r="D27" i="18"/>
  <c r="D27" i="17"/>
  <c r="D26" i="16"/>
  <c r="D27" i="15"/>
  <c r="D27" i="12"/>
  <c r="D27" i="11"/>
  <c r="D27" i="9"/>
  <c r="D27" i="8"/>
  <c r="D27" i="7"/>
  <c r="D27" i="6"/>
  <c r="D27" i="5"/>
  <c r="D27" i="4"/>
  <c r="D27" i="3"/>
  <c r="D27" i="16" l="1"/>
  <c r="C24" i="2" l="1"/>
  <c r="C26" i="2" l="1"/>
  <c r="C25" i="2"/>
  <c r="C27" i="2"/>
  <c r="C12" i="2" l="1"/>
  <c r="C14" i="2"/>
  <c r="C15" i="2" l="1"/>
  <c r="C23" i="2" l="1"/>
  <c r="C22" i="2"/>
  <c r="C21" i="2"/>
  <c r="C20" i="2"/>
  <c r="C19" i="2"/>
  <c r="C18" i="2"/>
  <c r="C17" i="2"/>
  <c r="C16" i="2"/>
  <c r="C13" i="2"/>
</calcChain>
</file>

<file path=xl/sharedStrings.xml><?xml version="1.0" encoding="utf-8"?>
<sst xmlns="http://schemas.openxmlformats.org/spreadsheetml/2006/main" count="1879" uniqueCount="67">
  <si>
    <t>Group Company</t>
  </si>
  <si>
    <t>SR GROUP</t>
  </si>
  <si>
    <t>Line of Business</t>
  </si>
  <si>
    <t>All Legal Entities</t>
  </si>
  <si>
    <t>Total Paid and Reported Losses as a Percentage of Ultimate Earned Premium</t>
  </si>
  <si>
    <t>Written Premium</t>
  </si>
  <si>
    <t>Reserves</t>
  </si>
  <si>
    <t>Treaty 
Year</t>
  </si>
  <si>
    <t>Earned Premium in USDm</t>
  </si>
  <si>
    <t>Reported Loss Ratios per Development Month</t>
  </si>
  <si>
    <t>Paid Loss Ratios per Development Month</t>
  </si>
  <si>
    <t>Ult Loss Ratio</t>
  </si>
  <si>
    <t>Paid Losses</t>
  </si>
  <si>
    <t>Case Reserves</t>
  </si>
  <si>
    <t>IBNR</t>
  </si>
  <si>
    <t/>
  </si>
  <si>
    <t>SR Reinsurance</t>
  </si>
  <si>
    <t>SR Corporate Solutions</t>
  </si>
  <si>
    <t>Property</t>
  </si>
  <si>
    <t>Property Reinsurance</t>
  </si>
  <si>
    <t>Reinsurance</t>
  </si>
  <si>
    <t>Property Corporate Solutions</t>
  </si>
  <si>
    <t>Corporate Solutions</t>
  </si>
  <si>
    <t>Motor</t>
  </si>
  <si>
    <t>Motor Reinsurance</t>
  </si>
  <si>
    <t>Motor Prop Reinsurance</t>
  </si>
  <si>
    <t>Motor - NP &amp; Fac Reinsurance</t>
  </si>
  <si>
    <t>Liability</t>
  </si>
  <si>
    <t>Liability Reinsurance</t>
  </si>
  <si>
    <t>Liability Corporate Solutions</t>
  </si>
  <si>
    <t>Liability NP Reinsurance</t>
  </si>
  <si>
    <t>Liability - Prop &amp; Direct Reinsurance</t>
  </si>
  <si>
    <t>Accident &amp; Health and WC</t>
  </si>
  <si>
    <t>Accident &amp; Health Reinsurance</t>
  </si>
  <si>
    <t>Accident &amp; Health Corporate Solutions</t>
  </si>
  <si>
    <t>Specialty</t>
  </si>
  <si>
    <t>Specialty Reinsurance</t>
  </si>
  <si>
    <t>Specialty Corporate Solutions</t>
  </si>
  <si>
    <t>Credit &amp; Surety</t>
  </si>
  <si>
    <t>Credit &amp; Surety Reinsurance</t>
  </si>
  <si>
    <t>Credit &amp; Surety Corporate Solutions</t>
  </si>
  <si>
    <t>Various other lines &amp; multilines</t>
  </si>
  <si>
    <t>Item</t>
  </si>
  <si>
    <t>Comments</t>
  </si>
  <si>
    <t>As at date</t>
  </si>
  <si>
    <t>Basis</t>
  </si>
  <si>
    <r>
      <t xml:space="preserve">On an </t>
    </r>
    <r>
      <rPr>
        <b/>
        <sz val="12"/>
        <color theme="1"/>
        <rFont val="SwissReSans Light"/>
        <family val="2"/>
      </rPr>
      <t>Underwriting Year</t>
    </r>
    <r>
      <rPr>
        <sz val="12"/>
        <color theme="1"/>
        <rFont val="SwissReSans Light"/>
        <family val="2"/>
      </rPr>
      <t xml:space="preserve"> basis
On a US GAAP basis
On a gross basis before external retrocession</t>
    </r>
  </si>
  <si>
    <t>Currency</t>
  </si>
  <si>
    <t>Exclusions</t>
  </si>
  <si>
    <t>US Asbestos &amp; Environmental and non-traditional business are not included</t>
  </si>
  <si>
    <t>Swiss Re Group</t>
  </si>
  <si>
    <t>Comprises P&amp;C Reinsurance and Corporate Solutions business</t>
  </si>
  <si>
    <t xml:space="preserve">Earned premiums </t>
  </si>
  <si>
    <t>Loss ratio development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</si>
  <si>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written business is very small</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</si>
  <si>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</si>
  <si>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</si>
  <si>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</si>
  <si>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cedant reported reserves plus any additional case reserves (ACR)</t>
  </si>
  <si>
    <t>Reported claims</t>
  </si>
  <si>
    <t>Reported claims are the sum of paid losses and case reserves including ACR</t>
  </si>
  <si>
    <t>Most recent underwriting year</t>
  </si>
  <si>
    <t>Swiss Re Loss Ratio Development Triangles 2023</t>
  </si>
  <si>
    <t>31 December 2023</t>
  </si>
  <si>
    <t>In USDm, converted with exchange rates as at 31 December 2023</t>
  </si>
  <si>
    <t>Earned premiums are net of commission
Earned premiums for underwriting year 2023 appear lower than prior years because only part of the underwriting year premium is earned at the end of calendar year 2023.  For this reason, 2023 reported and paid ratios look higher than the historically observed ratios</t>
  </si>
  <si>
    <t>Figures for the most recent year are distorted because only part of the underwriting year premium is earned at the end of calendar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</si>
</sst>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 ###\ ###\ ###\ ##0"/>
    <numFmt numFmtId="165" formatCode="0.0%"/>
  </numFmts>
  <fonts count="18" x14ac:knownFonts="1">
    <font>
      <sz val="11"/>
      <color theme="1"/>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sz val="10"/>
      <color rgb="FFFF0000"/>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6">
    <fill>
      <patternFill patternType="none"/>
    </fill>
    <fill>
      <patternFill patternType="gray125"/>
    </fill>
    <fill>
      <patternFill patternType="solid">
        <fgColor indexed="9"/>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23">
    <border>
      <left/>
      <right/>
      <top/>
      <bottom/>
      <diagonal/>
    </border>
    <border>
      <left/>
      <right/>
      <top/>
      <bottom style="thin">
        <color indexed="64"/>
      </bottom>
      <diagonal/>
    </border>
    <border>
      <left/>
      <right/>
      <top style="thin">
        <color indexed="64"/>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5">
    <xf numFmtId="0" fontId="0" fillId="0" borderId="0"/>
    <xf numFmtId="164"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cellStyleXfs>
  <cellXfs count="90">
    <xf numFmtId="0" fontId="0" fillId="0" borderId="0" xfId="0"/>
    <xf numFmtId="164" fontId="2" fillId="0" borderId="0" xfId="1" applyFont="1"/>
    <xf numFmtId="164" fontId="1" fillId="0" borderId="0" xfId="1"/>
    <xf numFmtId="0" fontId="1" fillId="2" borderId="0" xfId="2" applyFill="1"/>
    <xf numFmtId="164" fontId="3" fillId="0" borderId="0" xfId="1" applyFont="1"/>
    <xf numFmtId="0" fontId="4" fillId="2" borderId="0" xfId="2" applyFont="1" applyFill="1"/>
    <xf numFmtId="0" fontId="1" fillId="2" borderId="1" xfId="2" applyFill="1" applyBorder="1"/>
    <xf numFmtId="0" fontId="1" fillId="0" borderId="0" xfId="2"/>
    <xf numFmtId="164" fontId="1" fillId="0" borderId="1" xfId="1" applyBorder="1"/>
    <xf numFmtId="164" fontId="5" fillId="0" borderId="0" xfId="1" applyFont="1" applyAlignment="1">
      <alignment horizontal="left"/>
    </xf>
    <xf numFmtId="164" fontId="1" fillId="0" borderId="2" xfId="1" applyBorder="1"/>
    <xf numFmtId="164" fontId="6" fillId="0" borderId="2" xfId="1" applyFont="1" applyBorder="1"/>
    <xf numFmtId="164" fontId="7" fillId="0" borderId="2" xfId="1" applyFont="1" applyBorder="1" applyAlignment="1">
      <alignment horizontal="center"/>
    </xf>
    <xf numFmtId="164" fontId="5" fillId="0" borderId="2" xfId="1" applyFont="1" applyBorder="1" applyAlignment="1">
      <alignment horizontal="center"/>
    </xf>
    <xf numFmtId="164" fontId="5" fillId="0" borderId="0" xfId="1" applyFont="1" applyAlignment="1">
      <alignment horizontal="right"/>
    </xf>
    <xf numFmtId="1" fontId="1" fillId="0" borderId="0" xfId="1" applyNumberFormat="1" applyAlignment="1">
      <alignment horizontal="center"/>
    </xf>
    <xf numFmtId="164" fontId="6" fillId="0" borderId="0" xfId="1" applyFont="1"/>
    <xf numFmtId="164" fontId="7" fillId="0" borderId="0" xfId="1" applyFont="1" applyAlignment="1">
      <alignment horizontal="center" vertical="center" wrapText="1"/>
    </xf>
    <xf numFmtId="164" fontId="7" fillId="0" borderId="0" xfId="1" applyFont="1"/>
    <xf numFmtId="164" fontId="7" fillId="0" borderId="0" xfId="1" applyFont="1" applyAlignment="1">
      <alignment vertical="center"/>
    </xf>
    <xf numFmtId="164" fontId="9" fillId="0" borderId="0" xfId="1" applyFont="1" applyAlignment="1">
      <alignment horizontal="center" vertical="center" wrapText="1"/>
    </xf>
    <xf numFmtId="1" fontId="1" fillId="0" borderId="0" xfId="1" applyNumberFormat="1" applyAlignment="1">
      <alignment horizontal="center" vertical="center"/>
    </xf>
    <xf numFmtId="164" fontId="1" fillId="0" borderId="0" xfId="1" applyAlignment="1">
      <alignment vertical="center"/>
    </xf>
    <xf numFmtId="3" fontId="1" fillId="3" borderId="3" xfId="4" applyNumberFormat="1" applyFont="1" applyFill="1" applyBorder="1" applyAlignment="1">
      <alignment horizontal="center" vertical="center"/>
    </xf>
    <xf numFmtId="9" fontId="1" fillId="3" borderId="4" xfId="3" applyFont="1" applyFill="1" applyBorder="1" applyAlignment="1">
      <alignment horizontal="center" vertical="center"/>
    </xf>
    <xf numFmtId="9" fontId="1" fillId="3" borderId="5" xfId="3" applyFont="1" applyFill="1" applyBorder="1" applyAlignment="1">
      <alignment horizontal="center" vertical="center"/>
    </xf>
    <xf numFmtId="9" fontId="1" fillId="3" borderId="6" xfId="3" applyFont="1" applyFill="1" applyBorder="1" applyAlignment="1">
      <alignment horizontal="center" vertical="center"/>
    </xf>
    <xf numFmtId="9" fontId="1" fillId="3" borderId="7"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8" xfId="4" applyNumberFormat="1" applyFont="1" applyFill="1" applyBorder="1" applyAlignment="1">
      <alignment horizontal="center" vertical="center"/>
    </xf>
    <xf numFmtId="9" fontId="1" fillId="0" borderId="9" xfId="3" applyFont="1" applyFill="1" applyBorder="1" applyAlignment="1">
      <alignment horizontal="center" vertical="center"/>
    </xf>
    <xf numFmtId="9" fontId="1" fillId="0" borderId="10" xfId="3" applyFont="1" applyFill="1" applyBorder="1" applyAlignment="1">
      <alignment horizontal="center" vertical="center"/>
    </xf>
    <xf numFmtId="3" fontId="1" fillId="3" borderId="8" xfId="4" applyNumberFormat="1" applyFont="1" applyFill="1" applyBorder="1" applyAlignment="1">
      <alignment horizontal="center" vertical="center"/>
    </xf>
    <xf numFmtId="9" fontId="1" fillId="3" borderId="9" xfId="3" applyFont="1" applyFill="1" applyBorder="1" applyAlignment="1">
      <alignment horizontal="center" vertical="center"/>
    </xf>
    <xf numFmtId="9" fontId="1" fillId="3" borderId="0" xfId="3" applyFont="1" applyFill="1" applyBorder="1" applyAlignment="1">
      <alignment horizontal="center" vertical="center"/>
    </xf>
    <xf numFmtId="9" fontId="1" fillId="3" borderId="11" xfId="3" applyFont="1" applyFill="1" applyBorder="1" applyAlignment="1">
      <alignment horizontal="center" vertical="center"/>
    </xf>
    <xf numFmtId="9" fontId="1" fillId="3" borderId="10" xfId="3" applyFont="1" applyFill="1" applyBorder="1" applyAlignment="1">
      <alignment horizontal="center" vertical="center"/>
    </xf>
    <xf numFmtId="9" fontId="1" fillId="0" borderId="12" xfId="3" applyFont="1" applyFill="1" applyBorder="1" applyAlignment="1">
      <alignment horizontal="center" vertical="center"/>
    </xf>
    <xf numFmtId="9" fontId="1" fillId="0" borderId="0" xfId="1" applyNumberFormat="1" applyAlignment="1">
      <alignment horizontal="center" vertical="center"/>
    </xf>
    <xf numFmtId="9" fontId="1" fillId="0" borderId="0" xfId="4" applyNumberFormat="1" applyFont="1" applyFill="1" applyBorder="1" applyAlignment="1">
      <alignment horizontal="center" vertical="center"/>
    </xf>
    <xf numFmtId="3" fontId="1" fillId="0" borderId="13" xfId="4" applyNumberFormat="1" applyFont="1" applyFill="1" applyBorder="1" applyAlignment="1">
      <alignment horizontal="center" vertical="center"/>
    </xf>
    <xf numFmtId="9" fontId="1" fillId="3" borderId="14" xfId="3" applyFont="1" applyFill="1" applyBorder="1" applyAlignment="1">
      <alignment horizontal="center" vertical="center"/>
    </xf>
    <xf numFmtId="3" fontId="1" fillId="0" borderId="15" xfId="4" applyNumberFormat="1" applyFont="1" applyFill="1" applyBorder="1" applyAlignment="1">
      <alignment horizontal="center" vertical="center"/>
    </xf>
    <xf numFmtId="9" fontId="1" fillId="0" borderId="13"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Alignment="1">
      <alignment horizontal="center"/>
    </xf>
    <xf numFmtId="165" fontId="1" fillId="0" borderId="0" xfId="1" applyNumberFormat="1"/>
    <xf numFmtId="1" fontId="1" fillId="4" borderId="0" xfId="1" applyNumberFormat="1" applyFill="1" applyAlignment="1">
      <alignment horizontal="center" vertical="center"/>
    </xf>
    <xf numFmtId="164" fontId="1" fillId="0" borderId="0" xfId="1" applyAlignment="1">
      <alignment horizontal="center" vertical="center"/>
    </xf>
    <xf numFmtId="0" fontId="1" fillId="0" borderId="0" xfId="1" applyNumberFormat="1" applyAlignment="1">
      <alignment horizontal="center" vertical="center"/>
    </xf>
    <xf numFmtId="3" fontId="1" fillId="0" borderId="0" xfId="1" applyNumberFormat="1" applyAlignment="1">
      <alignment horizontal="center" vertical="center"/>
    </xf>
    <xf numFmtId="165" fontId="1" fillId="0" borderId="0" xfId="1" applyNumberFormat="1" applyAlignment="1">
      <alignment horizontal="center" vertical="center"/>
    </xf>
    <xf numFmtId="3" fontId="1" fillId="3" borderId="3" xfId="3" applyNumberFormat="1" applyFont="1" applyFill="1" applyBorder="1" applyAlignment="1">
      <alignment horizontal="center" vertical="center"/>
    </xf>
    <xf numFmtId="9" fontId="1" fillId="3" borderId="16" xfId="3" applyFont="1" applyFill="1" applyBorder="1" applyAlignment="1">
      <alignment horizontal="center" vertical="center"/>
    </xf>
    <xf numFmtId="9" fontId="1" fillId="3" borderId="17" xfId="3" applyFont="1" applyFill="1" applyBorder="1" applyAlignment="1">
      <alignment horizontal="center" vertical="center"/>
    </xf>
    <xf numFmtId="3" fontId="1" fillId="0" borderId="8" xfId="3" applyNumberFormat="1" applyFont="1" applyFill="1" applyBorder="1" applyAlignment="1">
      <alignment horizontal="center" vertical="center"/>
    </xf>
    <xf numFmtId="3" fontId="1" fillId="3" borderId="8" xfId="3" applyNumberFormat="1" applyFont="1" applyFill="1" applyBorder="1" applyAlignment="1">
      <alignment horizontal="center" vertical="center"/>
    </xf>
    <xf numFmtId="9" fontId="1" fillId="0" borderId="18" xfId="3" applyFont="1" applyFill="1" applyBorder="1" applyAlignment="1">
      <alignment horizontal="center" vertical="center"/>
    </xf>
    <xf numFmtId="9" fontId="1" fillId="0" borderId="14" xfId="3" applyFont="1" applyFill="1" applyBorder="1" applyAlignment="1">
      <alignment horizontal="center" vertical="center"/>
    </xf>
    <xf numFmtId="164" fontId="7" fillId="0" borderId="0" xfId="1" applyFont="1" applyAlignment="1">
      <alignment horizontal="center" vertical="center"/>
    </xf>
    <xf numFmtId="9" fontId="1" fillId="0" borderId="19" xfId="3" applyFont="1" applyFill="1" applyBorder="1" applyAlignment="1">
      <alignment horizontal="center" vertical="center"/>
    </xf>
    <xf numFmtId="9" fontId="1" fillId="0" borderId="20" xfId="3" applyFont="1" applyFill="1" applyBorder="1" applyAlignment="1">
      <alignment horizontal="center" vertical="center"/>
    </xf>
    <xf numFmtId="3" fontId="1" fillId="0" borderId="15" xfId="3" applyNumberFormat="1" applyFont="1" applyFill="1" applyBorder="1" applyAlignment="1">
      <alignment horizontal="center" vertical="center"/>
    </xf>
    <xf numFmtId="9" fontId="1" fillId="0" borderId="21"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Alignment="1">
      <alignment horizontal="center"/>
    </xf>
    <xf numFmtId="10" fontId="1" fillId="0" borderId="0" xfId="4" applyNumberFormat="1" applyFont="1" applyFill="1" applyBorder="1" applyAlignment="1">
      <alignment horizontal="center"/>
    </xf>
    <xf numFmtId="9" fontId="1" fillId="3" borderId="3" xfId="4" applyNumberFormat="1" applyFont="1" applyFill="1" applyBorder="1" applyAlignment="1">
      <alignment horizontal="center" vertical="center"/>
    </xf>
    <xf numFmtId="9" fontId="1" fillId="3" borderId="3" xfId="3" applyFont="1" applyFill="1" applyBorder="1" applyAlignment="1">
      <alignment horizontal="center" vertical="center"/>
    </xf>
    <xf numFmtId="9" fontId="1" fillId="0" borderId="8" xfId="4" applyNumberFormat="1" applyFont="1" applyFill="1" applyBorder="1" applyAlignment="1">
      <alignment horizontal="center" vertical="center"/>
    </xf>
    <xf numFmtId="9" fontId="1" fillId="0" borderId="8" xfId="3" applyFont="1" applyFill="1" applyBorder="1" applyAlignment="1">
      <alignment horizontal="center" vertical="center"/>
    </xf>
    <xf numFmtId="9" fontId="1" fillId="3" borderId="8" xfId="4" applyNumberFormat="1" applyFont="1" applyFill="1" applyBorder="1" applyAlignment="1">
      <alignment horizontal="center" vertical="center"/>
    </xf>
    <xf numFmtId="9" fontId="1" fillId="3" borderId="8" xfId="3" applyFont="1" applyFill="1" applyBorder="1" applyAlignment="1">
      <alignment horizontal="center" vertical="center"/>
    </xf>
    <xf numFmtId="9" fontId="1" fillId="0" borderId="15" xfId="4" applyNumberFormat="1" applyFont="1" applyFill="1" applyBorder="1" applyAlignment="1">
      <alignment horizontal="center" vertical="center"/>
    </xf>
    <xf numFmtId="9" fontId="1" fillId="0" borderId="15" xfId="3" applyFont="1" applyFill="1" applyBorder="1" applyAlignment="1">
      <alignment horizontal="center" vertical="center"/>
    </xf>
    <xf numFmtId="1" fontId="10" fillId="5" borderId="0" xfId="1" applyNumberFormat="1" applyFont="1" applyFill="1" applyAlignment="1">
      <alignment horizontal="center"/>
    </xf>
    <xf numFmtId="164" fontId="10" fillId="0" borderId="0" xfId="1" applyFont="1"/>
    <xf numFmtId="164" fontId="10" fillId="0" borderId="0" xfId="1" applyFont="1" applyAlignment="1">
      <alignment horizontal="center" vertical="center"/>
    </xf>
    <xf numFmtId="1" fontId="10" fillId="0" borderId="0" xfId="1" applyNumberFormat="1" applyFont="1" applyAlignment="1">
      <alignment horizontal="center"/>
    </xf>
    <xf numFmtId="164" fontId="5" fillId="0" borderId="0" xfId="1" applyFont="1" applyAlignment="1">
      <alignment horizontal="center" vertical="center"/>
    </xf>
    <xf numFmtId="9" fontId="7" fillId="0" borderId="0" xfId="3" applyFont="1" applyFill="1" applyBorder="1" applyAlignment="1">
      <alignment horizontal="left" vertical="center"/>
    </xf>
    <xf numFmtId="0" fontId="11" fillId="0" borderId="0" xfId="0" applyFont="1"/>
    <xf numFmtId="0" fontId="1" fillId="2" borderId="22" xfId="2" applyFill="1" applyBorder="1"/>
    <xf numFmtId="0" fontId="12" fillId="0" borderId="0" xfId="0" applyFont="1"/>
    <xf numFmtId="0" fontId="13" fillId="0" borderId="0" xfId="0" applyFont="1" applyAlignment="1">
      <alignment vertical="center" readingOrder="1"/>
    </xf>
    <xf numFmtId="0" fontId="14" fillId="0" borderId="0" xfId="0" applyFont="1" applyAlignment="1">
      <alignment vertical="center" readingOrder="1"/>
    </xf>
    <xf numFmtId="0" fontId="15" fillId="0" borderId="0" xfId="0" applyFont="1"/>
    <xf numFmtId="0" fontId="16" fillId="0" borderId="0" xfId="0" applyFont="1" applyAlignment="1">
      <alignment vertical="center"/>
    </xf>
    <xf numFmtId="0" fontId="16" fillId="0" borderId="0" xfId="0" quotePrefix="1" applyFont="1" applyAlignment="1">
      <alignment vertical="center" wrapText="1"/>
    </xf>
    <xf numFmtId="0" fontId="16" fillId="0" borderId="0" xfId="0" applyFont="1" applyAlignment="1">
      <alignment vertical="center" wrapText="1"/>
    </xf>
  </cellXfs>
  <cellStyles count="5">
    <cellStyle name="Comma 2" xfId="4" xr:uid="{916C324A-B3B0-4303-A581-2E2B1919F38E}"/>
    <cellStyle name="Normal" xfId="0" builtinId="0"/>
    <cellStyle name="Normal_Loss Ratio Tool_2009 2" xfId="1" xr:uid="{0E088D91-84E1-422F-BE3D-732C3D01D516}"/>
    <cellStyle name="Normal_Loss Ratio Tool_2009_New Design" xfId="2" xr:uid="{23A03313-8B43-4F8D-BBD7-DFE838A85B04}"/>
    <cellStyle name="Percent 2" xfId="3" xr:uid="{314FA1E0-FECF-4774-A197-4E5820A737F1}"/>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xr9:uid="{1F8778C8-E0CD-4E3F-957F-170498FF40D3}">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GROUP'!$D$16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F49E-4D80-A9E9-0851B844D6A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F49E-4D80-A9E9-0851B844D6AA}"/>
              </c:ext>
            </c:extLst>
          </c:dPt>
          <c:dLbls>
            <c:dLbl>
              <c:idx val="12"/>
              <c:tx>
                <c:strRef>
                  <c:f>'SR GROUP'!$D$16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{35FF4C9E-EDBA-491D-A6EF-45F029A2FDB1}</c15:txfldGUID>
                      <c15:f>'SR GROUP'!$D$16</c15:f>
                      <c15:dlblFieldTableCache>
                        <c:ptCount val="1"/>
                        <c:pt idx="0">
                          <c:v>2012</c:v>
                        </c:pt>
                      </c15:dlblFieldTableCache>
                    </c15:dlblFTEntry>
                  </c15:dlblFieldTable>
                  <c15:showDataLabelsRange val="0"/>
                </c:ext>
                <c:ext xmlns:c16="http://schemas.microsoft.com/office/drawing/2014/chart" uri="{C3380CC4-5D6E-409C-BE32-E72D297353CC}">
                  <c16:uniqueId val="{00000002-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0.11871677983185827</c:v>
                </c:pt>
                <c:pt idx="1">
                  <c:v>0.44756032029880333</c:v>
                </c:pt>
                <c:pt idx="2">
                  <c:v>0.54888860634283088</c:v>
                </c:pt>
                <c:pt idx="3">
                  <c:v>0.5926083688776369</c:v>
                </c:pt>
                <c:pt idx="4">
                  <c:v>0.61894761181566338</c:v>
                </c:pt>
                <c:pt idx="5">
                  <c:v>0.64430588985930726</c:v>
                </c:pt>
                <c:pt idx="6">
                  <c:v>0.65239720447988847</c:v>
                </c:pt>
                <c:pt idx="7">
                  <c:v>0.6683536678398948</c:v>
                </c:pt>
                <c:pt idx="8">
                  <c:v>0.67377902401209933</c:v>
                </c:pt>
                <c:pt idx="9">
                  <c:v>0.68020081479296157</c:v>
                </c:pt>
                <c:pt idx="10">
                  <c:v>0.68400042815220452</c:v>
                </c:pt>
                <c:pt idx="11">
                  <c:v>0.68469636074375839</c:v>
                </c:pt>
                <c:pt idx="12">
                  <c:v>0.70083781053151539</c:v>
                </c:pt>
              </c:numCache>
            </c:numRef>
          </c:yVal>
          <c:smooth val="0"/>
          <c:extLst>
            <c:ext xmlns:c16="http://schemas.microsoft.com/office/drawing/2014/chart" uri="{C3380CC4-5D6E-409C-BE32-E72D297353CC}">
              <c16:uniqueId val="{00000003-F49E-4D80-A9E9-0851B844D6AA}"/>
            </c:ext>
          </c:extLst>
        </c:ser>
        <c:ser>
          <c:idx val="40"/>
          <c:order val="1"/>
          <c:tx>
            <c:strRef>
              <c:f>'SR GROUP'!$D$17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F49E-4D80-A9E9-0851B844D6A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F49E-4D80-A9E9-0851B844D6AA}"/>
              </c:ext>
            </c:extLst>
          </c:dPt>
          <c:dLbls>
            <c:dLbl>
              <c:idx val="11"/>
              <c:tx>
                <c:strRef>
                  <c:f>'SR GROUP'!$D$17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{07E9C028-F557-4FD7-8B09-EAF21A2B4DB8}</c15:txfldGUID>
                      <c15:f>'SR GROUP'!$D$17</c15:f>
                      <c15:dlblFieldTableCache>
                        <c:ptCount val="1"/>
                        <c:pt idx="0">
                          <c:v>2013</c:v>
                        </c:pt>
                      </c15:dlblFieldTableCache>
                    </c15:dlblFTEntry>
                  </c15:dlblFieldTable>
                  <c15:showDataLabelsRange val="0"/>
                </c:ext>
                <c:ext xmlns:c16="http://schemas.microsoft.com/office/drawing/2014/chart" uri="{C3380CC4-5D6E-409C-BE32-E72D297353CC}">
                  <c16:uniqueId val="{00000006-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0.12916776372407593</c:v>
                </c:pt>
                <c:pt idx="1">
                  <c:v>0.43454011129460668</c:v>
                </c:pt>
                <c:pt idx="2">
                  <c:v>0.5290878958899301</c:v>
                </c:pt>
                <c:pt idx="3">
                  <c:v>0.56291813738544927</c:v>
                </c:pt>
                <c:pt idx="4">
                  <c:v>0.5907432009929886</c:v>
                </c:pt>
                <c:pt idx="5">
                  <c:v>0.60590111781496125</c:v>
                </c:pt>
                <c:pt idx="6">
                  <c:v>0.61737408479906075</c:v>
                </c:pt>
                <c:pt idx="7">
                  <c:v>0.6219574141203742</c:v>
                </c:pt>
                <c:pt idx="8">
                  <c:v>0.63109342148226399</c:v>
                </c:pt>
                <c:pt idx="9">
                  <c:v>0.63596782370113203</c:v>
                </c:pt>
                <c:pt idx="10">
                  <c:v>0.6389808491457023</c:v>
                </c:pt>
                <c:pt idx="11">
                  <c:v>0.66008795701583867</c:v>
                </c:pt>
              </c:numCache>
            </c:numRef>
          </c:yVal>
          <c:smooth val="0"/>
          <c:extLst>
            <c:ext xmlns:c16="http://schemas.microsoft.com/office/drawing/2014/chart" uri="{C3380CC4-5D6E-409C-BE32-E72D297353CC}">
              <c16:uniqueId val="{00000007-F49E-4D80-A9E9-0851B844D6AA}"/>
            </c:ext>
          </c:extLst>
        </c:ser>
        <c:ser>
          <c:idx val="41"/>
          <c:order val="2"/>
          <c:tx>
            <c:strRef>
              <c:f>'SR GROUP'!$D$18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F49E-4D80-A9E9-0851B844D6AA}"/>
              </c:ext>
            </c:extLst>
          </c:dPt>
          <c:dLbls>
            <c:dLbl>
              <c:idx val="10"/>
              <c:tx>
                <c:strRef>
                  <c:f>'SR GROUP'!$D$18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{4DDFECA0-9EE1-4131-AB31-F29BCE1AFAAE}</c15:txfldGUID>
                      <c15:f>'SR GROUP'!$D$18</c15:f>
                      <c15:dlblFieldTableCache>
                        <c:ptCount val="1"/>
                        <c:pt idx="0">
                          <c:v>2014</c:v>
                        </c:pt>
                      </c15:dlblFieldTableCache>
                    </c15:dlblFTEntry>
                  </c15:dlblFieldTable>
                  <c15:showDataLabelsRange val="0"/>
                </c:ext>
                <c:ext xmlns:c16="http://schemas.microsoft.com/office/drawing/2014/chart" uri="{C3380CC4-5D6E-409C-BE32-E72D297353CC}">
                  <c16:uniqueId val="{00000009-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0.10050533004944795</c:v>
                </c:pt>
                <c:pt idx="1">
                  <c:v>0.38247823924412361</c:v>
                </c:pt>
                <c:pt idx="2">
                  <c:v>0.48616706559066303</c:v>
                </c:pt>
                <c:pt idx="3">
                  <c:v>0.53977474335219033</c:v>
                </c:pt>
                <c:pt idx="4">
                  <c:v>0.58150910181359705</c:v>
                </c:pt>
                <c:pt idx="5">
                  <c:v>0.62029856321665855</c:v>
                </c:pt>
                <c:pt idx="6">
                  <c:v>0.63951292027564299</c:v>
                </c:pt>
                <c:pt idx="7">
                  <c:v>0.64998152352594885</c:v>
                </c:pt>
                <c:pt idx="8">
                  <c:v>0.66069967759460835</c:v>
                </c:pt>
                <c:pt idx="9">
                  <c:v>0.66747408682181453</c:v>
                </c:pt>
                <c:pt idx="10">
                  <c:v>0.70084806430757851</c:v>
                </c:pt>
              </c:numCache>
            </c:numRef>
          </c:yVal>
          <c:smooth val="0"/>
          <c:extLst>
            <c:ext xmlns:c16="http://schemas.microsoft.com/office/drawing/2014/chart" uri="{C3380CC4-5D6E-409C-BE32-E72D297353CC}">
              <c16:uniqueId val="{0000000A-F49E-4D80-A9E9-0851B844D6AA}"/>
            </c:ext>
          </c:extLst>
        </c:ser>
        <c:ser>
          <c:idx val="42"/>
          <c:order val="3"/>
          <c:tx>
            <c:strRef>
              <c:f>'SR GROUP'!$D$19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F49E-4D80-A9E9-0851B844D6AA}"/>
              </c:ext>
            </c:extLst>
          </c:dPt>
          <c:dLbls>
            <c:dLbl>
              <c:idx val="9"/>
              <c:tx>
                <c:strRef>
                  <c:f>'SR GROUP'!$D$19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{B0BBF8DD-3589-4184-920B-B38DF62FB293}</c15:txfldGUID>
                      <c15:f>'SR GROUP'!$D$19</c15:f>
                      <c15:dlblFieldTableCache>
                        <c:ptCount val="1"/>
                        <c:pt idx="0">
                          <c:v>2015</c:v>
                        </c:pt>
                      </c15:dlblFieldTableCache>
                    </c15:dlblFTEntry>
                  </c15:dlblFieldTable>
                  <c15:showDataLabelsRange val="0"/>
                </c:ext>
                <c:ext xmlns:c16="http://schemas.microsoft.com/office/drawing/2014/chart" uri="{C3380CC4-5D6E-409C-BE32-E72D297353CC}">
                  <c16:uniqueId val="{0000000C-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0.10854600763148198</c:v>
                </c:pt>
                <c:pt idx="1">
                  <c:v>0.41877169080358384</c:v>
                </c:pt>
                <c:pt idx="2">
                  <c:v>0.57755549824580332</c:v>
                </c:pt>
                <c:pt idx="3">
                  <c:v>0.63630980426636696</c:v>
                </c:pt>
                <c:pt idx="4">
                  <c:v>0.69436319703843141</c:v>
                </c:pt>
                <c:pt idx="5">
                  <c:v>0.71827435003441598</c:v>
                </c:pt>
                <c:pt idx="6">
                  <c:v>0.74038663415264527</c:v>
                </c:pt>
                <c:pt idx="7">
                  <c:v>0.75696369326650403</c:v>
                </c:pt>
                <c:pt idx="8">
                  <c:v>0.77177799577127593</c:v>
                </c:pt>
                <c:pt idx="9">
                  <c:v>0.82019793474610281</c:v>
                </c:pt>
              </c:numCache>
            </c:numRef>
          </c:yVal>
          <c:smooth val="0"/>
          <c:extLst>
            <c:ext xmlns:c16="http://schemas.microsoft.com/office/drawing/2014/chart" uri="{C3380CC4-5D6E-409C-BE32-E72D297353CC}">
              <c16:uniqueId val="{0000000D-F49E-4D80-A9E9-0851B844D6AA}"/>
            </c:ext>
          </c:extLst>
        </c:ser>
        <c:ser>
          <c:idx val="43"/>
          <c:order val="4"/>
          <c:tx>
            <c:strRef>
              <c:f>'SR GROUP'!$D$20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F49E-4D80-A9E9-0851B844D6A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F49E-4D80-A9E9-0851B844D6AA}"/>
              </c:ext>
            </c:extLst>
          </c:dPt>
          <c:dLbls>
            <c:dLbl>
              <c:idx val="8"/>
              <c:tx>
                <c:strRef>
                  <c:f>'SR GROUP'!$D$20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{373B45B2-AF53-4FE8-A7B6-D66ADAFC6518}</c15:txfldGUID>
                      <c15:f>'SR GROUP'!$D$20</c15:f>
                      <c15:dlblFieldTableCache>
                        <c:ptCount val="1"/>
                        <c:pt idx="0">
                          <c:v>2016</c:v>
                        </c:pt>
                      </c15:dlblFieldTableCache>
                    </c15:dlblFTEntry>
                  </c15:dlblFieldTable>
                  <c15:showDataLabelsRange val="0"/>
                </c:ext>
                <c:ext xmlns:c16="http://schemas.microsoft.com/office/drawing/2014/chart" uri="{C3380CC4-5D6E-409C-BE32-E72D297353CC}">
                  <c16:uniqueId val="{00000010-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0.11397979626964319</c:v>
                </c:pt>
                <c:pt idx="1">
                  <c:v>0.45482699357094536</c:v>
                </c:pt>
                <c:pt idx="2">
                  <c:v>0.61166401903822853</c:v>
                </c:pt>
                <c:pt idx="3">
                  <c:v>0.69518205167269675</c:v>
                </c:pt>
                <c:pt idx="4">
                  <c:v>0.74407668444305874</c:v>
                </c:pt>
                <c:pt idx="5">
                  <c:v>0.78240208515839083</c:v>
                </c:pt>
                <c:pt idx="6">
                  <c:v>0.80971022183990504</c:v>
                </c:pt>
                <c:pt idx="7">
                  <c:v>0.83468021617043864</c:v>
                </c:pt>
                <c:pt idx="8">
                  <c:v>0.90716597350150729</c:v>
                </c:pt>
              </c:numCache>
            </c:numRef>
          </c:yVal>
          <c:smooth val="0"/>
          <c:extLst>
            <c:ext xmlns:c16="http://schemas.microsoft.com/office/drawing/2014/chart" uri="{C3380CC4-5D6E-409C-BE32-E72D297353CC}">
              <c16:uniqueId val="{00000011-F49E-4D80-A9E9-0851B844D6AA}"/>
            </c:ext>
          </c:extLst>
        </c:ser>
        <c:ser>
          <c:idx val="44"/>
          <c:order val="5"/>
          <c:tx>
            <c:strRef>
              <c:f>'SR GROUP'!$D$21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F49E-4D80-A9E9-0851B844D6AA}"/>
              </c:ext>
            </c:extLst>
          </c:dPt>
          <c:dLbls>
            <c:dLbl>
              <c:idx val="7"/>
              <c:tx>
                <c:strRef>
                  <c:f>'SR GROUP'!$D$21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{9107B81D-72B9-4730-A810-8790FB1668CD}</c15:txfldGUID>
                      <c15:f>'SR GROUP'!$D$21</c15:f>
                      <c15:dlblFieldTableCache>
                        <c:ptCount val="1"/>
                        <c:pt idx="0">
                          <c:v>2017</c:v>
                        </c:pt>
                      </c15:dlblFieldTableCache>
                    </c15:dlblFTEntry>
                  </c15:dlblFieldTable>
                  <c15:showDataLabelsRange val="0"/>
                </c:ext>
                <c:ext xmlns:c16="http://schemas.microsoft.com/office/drawing/2014/chart" uri="{C3380CC4-5D6E-409C-BE32-E72D297353CC}">
                  <c16:uniqueId val="{00000013-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0.18284235618360201</c:v>
                </c:pt>
                <c:pt idx="1">
                  <c:v>0.61146741160234463</c:v>
                </c:pt>
                <c:pt idx="2">
                  <c:v>0.80549986727059575</c:v>
                </c:pt>
                <c:pt idx="3">
                  <c:v>0.88598341094844635</c:v>
                </c:pt>
                <c:pt idx="4">
                  <c:v>0.92874061304072186</c:v>
                </c:pt>
                <c:pt idx="5">
                  <c:v>0.98145658834779803</c:v>
                </c:pt>
                <c:pt idx="6">
                  <c:v>1.0157616437968739</c:v>
                </c:pt>
                <c:pt idx="7">
                  <c:v>1.1106459552006376</c:v>
                </c:pt>
              </c:numCache>
            </c:numRef>
          </c:yVal>
          <c:smooth val="0"/>
          <c:extLst>
            <c:ext xmlns:c16="http://schemas.microsoft.com/office/drawing/2014/chart" uri="{C3380CC4-5D6E-409C-BE32-E72D297353CC}">
              <c16:uniqueId val="{00000014-F49E-4D80-A9E9-0851B844D6AA}"/>
            </c:ext>
          </c:extLst>
        </c:ser>
        <c:ser>
          <c:idx val="45"/>
          <c:order val="6"/>
          <c:tx>
            <c:strRef>
              <c:f>'SR GROUP'!$D$22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F49E-4D80-A9E9-0851B844D6AA}"/>
              </c:ext>
            </c:extLst>
          </c:dPt>
          <c:dLbls>
            <c:dLbl>
              <c:idx val="6"/>
              <c:tx>
                <c:strRef>
                  <c:f>'SR GROUP'!$D$22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{E452F26B-D32D-401A-AA4F-BC12BFE5253A}</c15:txfldGUID>
                      <c15:f>'SR GROUP'!$D$22</c15:f>
                      <c15:dlblFieldTableCache>
                        <c:ptCount val="1"/>
                        <c:pt idx="0">
                          <c:v>2018</c:v>
                        </c:pt>
                      </c15:dlblFieldTableCache>
                    </c15:dlblFTEntry>
                  </c15:dlblFieldTable>
                  <c15:showDataLabelsRange val="0"/>
                </c:ext>
                <c:ext xmlns:c16="http://schemas.microsoft.com/office/drawing/2014/chart" uri="{C3380CC4-5D6E-409C-BE32-E72D297353CC}">
                  <c16:uniqueId val="{00000016-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0.12835653223309265</c:v>
                </c:pt>
                <c:pt idx="1">
                  <c:v>0.54422634494466249</c:v>
                </c:pt>
                <c:pt idx="2">
                  <c:v>0.69135659314021947</c:v>
                </c:pt>
                <c:pt idx="3">
                  <c:v>0.77200893229849554</c:v>
                </c:pt>
                <c:pt idx="4">
                  <c:v>0.84358008112947946</c:v>
                </c:pt>
                <c:pt idx="5">
                  <c:v>0.89248710181081392</c:v>
                </c:pt>
                <c:pt idx="6">
                  <c:v>1.0046515912297818</c:v>
                </c:pt>
              </c:numCache>
            </c:numRef>
          </c:yVal>
          <c:smooth val="0"/>
          <c:extLst>
            <c:ext xmlns:c16="http://schemas.microsoft.com/office/drawing/2014/chart" uri="{C3380CC4-5D6E-409C-BE32-E72D297353CC}">
              <c16:uniqueId val="{00000017-F49E-4D80-A9E9-0851B844D6AA}"/>
            </c:ext>
          </c:extLst>
        </c:ser>
        <c:ser>
          <c:idx val="46"/>
          <c:order val="7"/>
          <c:tx>
            <c:strRef>
              <c:f>'SR GROUP'!$D$23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F49E-4D80-A9E9-0851B844D6AA}"/>
              </c:ext>
            </c:extLst>
          </c:dPt>
          <c:dLbls>
            <c:dLbl>
              <c:idx val="5"/>
              <c:tx>
                <c:strRef>
                  <c:f>'SR GROUP'!$D$23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{916F0597-FCC2-4C87-9574-2615E104420C}</c15:txfldGUID>
                      <c15:f>'SR GROUP'!$D$23</c15:f>
                      <c15:dlblFieldTableCache>
                        <c:ptCount val="1"/>
                        <c:pt idx="0">
                          <c:v>2019</c:v>
                        </c:pt>
                      </c15:dlblFieldTableCache>
                    </c15:dlblFTEntry>
                  </c15:dlblFieldTable>
                  <c15:showDataLabelsRange val="0"/>
                </c:ext>
                <c:ext xmlns:c16="http://schemas.microsoft.com/office/drawing/2014/chart" uri="{C3380CC4-5D6E-409C-BE32-E72D297353CC}">
                  <c16:uniqueId val="{00000019-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0.14363155630066959</c:v>
                </c:pt>
                <c:pt idx="1">
                  <c:v>0.46849731496953501</c:v>
                </c:pt>
                <c:pt idx="2">
                  <c:v>0.6221003017223401</c:v>
                </c:pt>
                <c:pt idx="3">
                  <c:v>0.70027084448061228</c:v>
                </c:pt>
                <c:pt idx="4">
                  <c:v>0.76767184828177681</c:v>
                </c:pt>
                <c:pt idx="5">
                  <c:v>0.92866775598799278</c:v>
                </c:pt>
              </c:numCache>
            </c:numRef>
          </c:yVal>
          <c:smooth val="0"/>
          <c:extLst>
            <c:ext xmlns:c16="http://schemas.microsoft.com/office/drawing/2014/chart" uri="{C3380CC4-5D6E-409C-BE32-E72D297353CC}">
              <c16:uniqueId val="{0000001A-F49E-4D80-A9E9-0851B844D6AA}"/>
            </c:ext>
          </c:extLst>
        </c:ser>
        <c:ser>
          <c:idx val="47"/>
          <c:order val="8"/>
          <c:tx>
            <c:strRef>
              <c:f>'SR GROUP'!$D$24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F49E-4D80-A9E9-0851B844D6AA}"/>
              </c:ext>
            </c:extLst>
          </c:dPt>
          <c:dLbls>
            <c:dLbl>
              <c:idx val="4"/>
              <c:tx>
                <c:strRef>
                  <c:f>'SR GROUP'!$D$24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{F84B55C6-7178-492C-9EF8-684C27799CF2}</c15:txfldGUID>
                      <c15:f>'SR GROUP'!$D$24</c15:f>
                      <c15:dlblFieldTableCache>
                        <c:ptCount val="1"/>
                        <c:pt idx="0">
                          <c:v>2020</c:v>
                        </c:pt>
                      </c15:dlblFieldTableCache>
                    </c15:dlblFTEntry>
                  </c15:dlblFieldTable>
                  <c15:showDataLabelsRange val="0"/>
                </c:ext>
                <c:ext xmlns:c16="http://schemas.microsoft.com/office/drawing/2014/chart" uri="{C3380CC4-5D6E-409C-BE32-E72D297353CC}">
                  <c16:uniqueId val="{0000001C-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0.11871789036875634</c:v>
                </c:pt>
                <c:pt idx="1">
                  <c:v>0.3931242090400201</c:v>
                </c:pt>
                <c:pt idx="2">
                  <c:v>0.52872691834145846</c:v>
                </c:pt>
                <c:pt idx="3">
                  <c:v>0.59624533565075266</c:v>
                </c:pt>
                <c:pt idx="4">
                  <c:v>0.79877897684631138</c:v>
                </c:pt>
              </c:numCache>
            </c:numRef>
          </c:yVal>
          <c:smooth val="0"/>
          <c:extLst>
            <c:ext xmlns:c16="http://schemas.microsoft.com/office/drawing/2014/chart" uri="{C3380CC4-5D6E-409C-BE32-E72D297353CC}">
              <c16:uniqueId val="{0000001D-F49E-4D80-A9E9-0851B844D6AA}"/>
            </c:ext>
          </c:extLst>
        </c:ser>
        <c:ser>
          <c:idx val="48"/>
          <c:order val="9"/>
          <c:tx>
            <c:strRef>
              <c:f>'SR GROUP'!$D$25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F49E-4D80-A9E9-0851B844D6AA}"/>
              </c:ext>
            </c:extLst>
          </c:dPt>
          <c:dLbls>
            <c:dLbl>
              <c:idx val="3"/>
              <c:tx>
                <c:strRef>
                  <c:f>'SR GROUP'!$D$25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{C299AC94-D3F7-4C2D-B94A-58C707ECF207}</c15:txfldGUID>
                      <c15:f>'SR GROUP'!$D$25</c15:f>
                      <c15:dlblFieldTableCache>
                        <c:ptCount val="1"/>
                        <c:pt idx="0">
                          <c:v>2021</c:v>
                        </c:pt>
                      </c15:dlblFieldTableCache>
                    </c15:dlblFTEntry>
                  </c15:dlblFieldTable>
                  <c15:showDataLabelsRange val="0"/>
                </c:ext>
                <c:ext xmlns:c16="http://schemas.microsoft.com/office/drawing/2014/chart" uri="{C3380CC4-5D6E-409C-BE32-E72D297353CC}">
                  <c16:uniqueId val="{0000001F-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0.14106269232937921</c:v>
                </c:pt>
                <c:pt idx="1">
                  <c:v>0.43014114803261794</c:v>
                </c:pt>
                <c:pt idx="2">
                  <c:v>0.57425733115589317</c:v>
                </c:pt>
                <c:pt idx="3">
                  <c:v>0.80992838554342617</c:v>
                </c:pt>
              </c:numCache>
            </c:numRef>
          </c:yVal>
          <c:smooth val="0"/>
          <c:extLst>
            <c:ext xmlns:c16="http://schemas.microsoft.com/office/drawing/2014/chart" uri="{C3380CC4-5D6E-409C-BE32-E72D297353CC}">
              <c16:uniqueId val="{00000020-F49E-4D80-A9E9-0851B844D6AA}"/>
            </c:ext>
          </c:extLst>
        </c:ser>
        <c:ser>
          <c:idx val="49"/>
          <c:order val="10"/>
          <c:tx>
            <c:strRef>
              <c:f>'SR GROUP'!$D$26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F49E-4D80-A9E9-0851B844D6AA}"/>
              </c:ext>
            </c:extLst>
          </c:dPt>
          <c:dLbls>
            <c:dLbl>
              <c:idx val="2"/>
              <c:tx>
                <c:strRef>
                  <c:f>'SR GROUP'!$D$26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{464562ED-B63A-4B3B-BC0E-ED6635C80250}</c15:txfldGUID>
                      <c15:f>'SR GROUP'!$D$26</c15:f>
                      <c15:dlblFieldTableCache>
                        <c:ptCount val="1"/>
                        <c:pt idx="0">
                          <c:v>2022</c:v>
                        </c:pt>
                      </c15:dlblFieldTableCache>
                    </c15:dlblFTEntry>
                  </c15:dlblFieldTable>
                  <c15:showDataLabelsRange val="0"/>
                </c:ext>
                <c:ext xmlns:c16="http://schemas.microsoft.com/office/drawing/2014/chart" uri="{C3380CC4-5D6E-409C-BE32-E72D297353CC}">
                  <c16:uniqueId val="{00000022-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0.13119673758829276</c:v>
                </c:pt>
                <c:pt idx="1">
                  <c:v>0.43771222990871633</c:v>
                </c:pt>
                <c:pt idx="2">
                  <c:v>0.78193516660826479</c:v>
                </c:pt>
              </c:numCache>
            </c:numRef>
          </c:yVal>
          <c:smooth val="0"/>
          <c:extLst>
            <c:ext xmlns:c16="http://schemas.microsoft.com/office/drawing/2014/chart" uri="{C3380CC4-5D6E-409C-BE32-E72D297353CC}">
              <c16:uniqueId val="{00000023-F49E-4D80-A9E9-0851B844D6AA}"/>
            </c:ext>
          </c:extLst>
        </c:ser>
        <c:ser>
          <c:idx val="50"/>
          <c:order val="11"/>
          <c:tx>
            <c:strRef>
              <c:f>'SR GROUP'!$D$27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GROUP'!$D$27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{475ADD32-E67A-478E-8893-81656BC844CE}</c15:txfldGUID>
                      <c15:f>'SR GROUP'!$D$27</c15:f>
                      <c15:dlblFieldTableCache>
                        <c:ptCount val="1"/>
                        <c:pt idx="0">
                          <c:v>2023</c:v>
                        </c:pt>
                      </c15:dlblFieldTableCache>
                    </c15:dlblFTEntry>
                  </c15:dlblFieldTable>
                  <c15:showDataLabelsRange val="0"/>
                </c:ext>
                <c:ext xmlns:c16="http://schemas.microsoft.com/office/drawing/2014/chart" uri="{C3380CC4-5D6E-409C-BE32-E72D297353CC}">
                  <c16:uniqueId val="{00000024-F49E-4D80-A9E9-0851B844D6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GROUP'!$H$11,'SR GROUP'!$H$11)</c:f>
              <c:numCache>
                <c:formatCode>0</c:formatCode>
                <c:ptCount val="2"/>
                <c:pt idx="0">
                  <c:v>12</c:v>
                </c:pt>
                <c:pt idx="1">
                  <c:v>12</c:v>
                </c:pt>
              </c:numCache>
            </c:numRef>
          </c:xVal>
          <c:yVal>
            <c:numRef>
              <c:f>('SR GROUP'!$H$27,'SR GROUP'!$F$66)</c:f>
              <c:numCache>
                <c:formatCode>0%</c:formatCode>
                <c:ptCount val="2"/>
                <c:pt idx="0">
                  <c:v>0.20935530729784627</c:v>
                </c:pt>
                <c:pt idx="1">
                  <c:v>0.66922083459912463</c:v>
                </c:pt>
              </c:numCache>
            </c:numRef>
          </c:yVal>
          <c:smooth val="0"/>
          <c:extLst>
            <c:ext xmlns:c16="http://schemas.microsoft.com/office/drawing/2014/chart" uri="{C3380CC4-5D6E-409C-BE32-E72D297353CC}">
              <c16:uniqueId val="{00000025-F49E-4D80-A9E9-0851B844D6A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Reinsurance'!$H$50</c:f>
              <c:strCache>
                <c:ptCount val="1"/>
                <c:pt idx="0">
                  <c:v>Paid Losses</c:v>
                </c:pt>
              </c:strCache>
            </c:strRef>
          </c:tx>
          <c:spPr>
            <a:solidFill>
              <a:srgbClr val="C1BDDC"/>
            </a:solidFill>
            <a:ln w="3175">
              <a:solidFill>
                <a:srgbClr val="FFFFFF"/>
              </a:solidFill>
              <a:prstDash val="solid"/>
            </a:ln>
          </c:spPr>
          <c:invertIfNegative val="0"/>
          <c:cat>
            <c:numRef>
              <c:f>'Property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Reinsurance'!$H$51:$H$66</c:f>
              <c:numCache>
                <c:formatCode>0%</c:formatCode>
                <c:ptCount val="16"/>
                <c:pt idx="0">
                  <c:v>0.52680249154163805</c:v>
                </c:pt>
                <c:pt idx="1">
                  <c:v>0.6569419060874212</c:v>
                </c:pt>
                <c:pt idx="2">
                  <c:v>0.94991421043436197</c:v>
                </c:pt>
                <c:pt idx="3">
                  <c:v>0.71323209561278955</c:v>
                </c:pt>
                <c:pt idx="4">
                  <c:v>0.54104659402099664</c:v>
                </c:pt>
                <c:pt idx="5">
                  <c:v>0.50078330203643417</c:v>
                </c:pt>
                <c:pt idx="6">
                  <c:v>0.46073386782802256</c:v>
                </c:pt>
                <c:pt idx="7">
                  <c:v>0.57254220332532002</c:v>
                </c:pt>
                <c:pt idx="8">
                  <c:v>0.6667655416791447</c:v>
                </c:pt>
                <c:pt idx="9">
                  <c:v>1.0292215685757375</c:v>
                </c:pt>
                <c:pt idx="10">
                  <c:v>0.85367214954913895</c:v>
                </c:pt>
                <c:pt idx="11">
                  <c:v>0.82102703280287204</c:v>
                </c:pt>
                <c:pt idx="12">
                  <c:v>0.6107244435849829</c:v>
                </c:pt>
                <c:pt idx="13">
                  <c:v>0.5669870147441618</c:v>
                </c:pt>
                <c:pt idx="14">
                  <c:v>0.33349028346648241</c:v>
                </c:pt>
                <c:pt idx="15">
                  <c:v>7.8749769116509355E-2</c:v>
                </c:pt>
              </c:numCache>
            </c:numRef>
          </c:val>
          <c:extLst>
            <c:ext xmlns:c16="http://schemas.microsoft.com/office/drawing/2014/chart" uri="{C3380CC4-5D6E-409C-BE32-E72D297353CC}">
              <c16:uniqueId val="{00000000-D18C-44CD-9B97-EE31618968E1}"/>
            </c:ext>
          </c:extLst>
        </c:ser>
        <c:ser>
          <c:idx val="2"/>
          <c:order val="2"/>
          <c:tx>
            <c:strRef>
              <c:f>'Property Reinsurance'!$I$50</c:f>
              <c:strCache>
                <c:ptCount val="1"/>
                <c:pt idx="0">
                  <c:v>Case Reserves</c:v>
                </c:pt>
              </c:strCache>
            </c:strRef>
          </c:tx>
          <c:spPr>
            <a:solidFill>
              <a:srgbClr val="FCAF86"/>
            </a:solidFill>
            <a:ln w="12700">
              <a:solidFill>
                <a:srgbClr val="FFFFFF"/>
              </a:solidFill>
              <a:prstDash val="solid"/>
            </a:ln>
          </c:spPr>
          <c:invertIfNegative val="0"/>
          <c:cat>
            <c:numRef>
              <c:f>'Property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Reinsurance'!$I$51:$I$66</c:f>
              <c:numCache>
                <c:formatCode>0%</c:formatCode>
                <c:ptCount val="16"/>
                <c:pt idx="0">
                  <c:v>4.5123321565451978E-3</c:v>
                </c:pt>
                <c:pt idx="1">
                  <c:v>5.2235204200272254E-3</c:v>
                </c:pt>
                <c:pt idx="2">
                  <c:v>7.9354561448267275E-3</c:v>
                </c:pt>
                <c:pt idx="3">
                  <c:v>5.2867207526168039E-3</c:v>
                </c:pt>
                <c:pt idx="4">
                  <c:v>5.6111839335797756E-3</c:v>
                </c:pt>
                <c:pt idx="5">
                  <c:v>5.9628595731406418E-3</c:v>
                </c:pt>
                <c:pt idx="6">
                  <c:v>7.5807689481561542E-3</c:v>
                </c:pt>
                <c:pt idx="7">
                  <c:v>9.4079766063997761E-3</c:v>
                </c:pt>
                <c:pt idx="8">
                  <c:v>2.0612930157143047E-2</c:v>
                </c:pt>
                <c:pt idx="9">
                  <c:v>5.5810860408905968E-2</c:v>
                </c:pt>
                <c:pt idx="10">
                  <c:v>5.3603698284224385E-2</c:v>
                </c:pt>
                <c:pt idx="11">
                  <c:v>7.3855749583328023E-2</c:v>
                </c:pt>
                <c:pt idx="12">
                  <c:v>8.174245963752165E-2</c:v>
                </c:pt>
                <c:pt idx="13">
                  <c:v>0.14099545181970738</c:v>
                </c:pt>
                <c:pt idx="14">
                  <c:v>0.23533486089965797</c:v>
                </c:pt>
                <c:pt idx="15">
                  <c:v>0.1542520451994443</c:v>
                </c:pt>
              </c:numCache>
            </c:numRef>
          </c:val>
          <c:extLst>
            <c:ext xmlns:c16="http://schemas.microsoft.com/office/drawing/2014/chart" uri="{C3380CC4-5D6E-409C-BE32-E72D297353CC}">
              <c16:uniqueId val="{00000001-D18C-44CD-9B97-EE31618968E1}"/>
            </c:ext>
          </c:extLst>
        </c:ser>
        <c:ser>
          <c:idx val="3"/>
          <c:order val="3"/>
          <c:tx>
            <c:strRef>
              <c:f>'Property Reinsurance'!$J$50</c:f>
              <c:strCache>
                <c:ptCount val="1"/>
                <c:pt idx="0">
                  <c:v>IBNR</c:v>
                </c:pt>
              </c:strCache>
            </c:strRef>
          </c:tx>
          <c:spPr>
            <a:solidFill>
              <a:srgbClr val="A3D6D5"/>
            </a:solidFill>
            <a:ln w="12700">
              <a:solidFill>
                <a:srgbClr val="FFFFFF"/>
              </a:solidFill>
              <a:prstDash val="solid"/>
            </a:ln>
          </c:spPr>
          <c:invertIfNegative val="0"/>
          <c:cat>
            <c:numRef>
              <c:f>'Property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Reinsurance'!$J$51:$J$66</c:f>
              <c:numCache>
                <c:formatCode>0%</c:formatCode>
                <c:ptCount val="16"/>
                <c:pt idx="0">
                  <c:v>6.8785210974605895E-5</c:v>
                </c:pt>
                <c:pt idx="1">
                  <c:v>1.6443780870944479E-4</c:v>
                </c:pt>
                <c:pt idx="2">
                  <c:v>4.8265734117176823E-3</c:v>
                </c:pt>
                <c:pt idx="3">
                  <c:v>1.5853731346533665E-3</c:v>
                </c:pt>
                <c:pt idx="4">
                  <c:v>6.0657408746286011E-4</c:v>
                </c:pt>
                <c:pt idx="5">
                  <c:v>1.944261638042437E-4</c:v>
                </c:pt>
                <c:pt idx="6">
                  <c:v>-8.4275988364687526E-5</c:v>
                </c:pt>
                <c:pt idx="7">
                  <c:v>4.9089173861921161E-4</c:v>
                </c:pt>
                <c:pt idx="8">
                  <c:v>2.7932157563244665E-3</c:v>
                </c:pt>
                <c:pt idx="9">
                  <c:v>1.6390087192635593E-3</c:v>
                </c:pt>
                <c:pt idx="10">
                  <c:v>1.4838270508158544E-3</c:v>
                </c:pt>
                <c:pt idx="11">
                  <c:v>3.5022375127647137E-2</c:v>
                </c:pt>
                <c:pt idx="12">
                  <c:v>6.9219173715947199E-2</c:v>
                </c:pt>
                <c:pt idx="13">
                  <c:v>6.8806635899352597E-2</c:v>
                </c:pt>
                <c:pt idx="14">
                  <c:v>0.18446248220296746</c:v>
                </c:pt>
                <c:pt idx="15">
                  <c:v>0.31154608886028129</c:v>
                </c:pt>
              </c:numCache>
            </c:numRef>
          </c:val>
          <c:extLst>
            <c:ext xmlns:c16="http://schemas.microsoft.com/office/drawing/2014/chart" uri="{C3380CC4-5D6E-409C-BE32-E72D297353CC}">
              <c16:uniqueId val="{00000002-D18C-44CD-9B97-EE31618968E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Reinsurance'!$F$12:$F$27</c:f>
              <c:numCache>
                <c:formatCode>#,##0</c:formatCode>
                <c:ptCount val="16"/>
                <c:pt idx="0">
                  <c:v>3836.9348245990645</c:v>
                </c:pt>
                <c:pt idx="1">
                  <c:v>4034.7581241656417</c:v>
                </c:pt>
                <c:pt idx="2">
                  <c:v>3849.5943754620466</c:v>
                </c:pt>
                <c:pt idx="3">
                  <c:v>4745.539326495913</c:v>
                </c:pt>
                <c:pt idx="4">
                  <c:v>6085.9186932549328</c:v>
                </c:pt>
                <c:pt idx="5">
                  <c:v>5269.1221234865716</c:v>
                </c:pt>
                <c:pt idx="6">
                  <c:v>4766.8287898629305</c:v>
                </c:pt>
                <c:pt idx="7">
                  <c:v>5154.0810301997099</c:v>
                </c:pt>
                <c:pt idx="8">
                  <c:v>5037.578378047675</c:v>
                </c:pt>
                <c:pt idx="9">
                  <c:v>4852.1532664308661</c:v>
                </c:pt>
                <c:pt idx="10">
                  <c:v>4907.2879647564396</c:v>
                </c:pt>
                <c:pt idx="11">
                  <c:v>6178.9588656398773</c:v>
                </c:pt>
                <c:pt idx="12">
                  <c:v>6826.2421725826107</c:v>
                </c:pt>
                <c:pt idx="13">
                  <c:v>7322.8534981607354</c:v>
                </c:pt>
                <c:pt idx="14">
                  <c:v>7808.7436613761593</c:v>
                </c:pt>
                <c:pt idx="15">
                  <c:v>5771.8005908079122</c:v>
                </c:pt>
              </c:numCache>
            </c:numRef>
          </c:val>
          <c:smooth val="0"/>
          <c:extLst>
            <c:ext xmlns:c16="http://schemas.microsoft.com/office/drawing/2014/chart" uri="{C3380CC4-5D6E-409C-BE32-E72D297353CC}">
              <c16:uniqueId val="{00000003-D18C-44CD-9B97-EE31618968E1}"/>
            </c:ext>
          </c:extLst>
        </c:ser>
        <c:ser>
          <c:idx val="4"/>
          <c:order val="4"/>
          <c:tx>
            <c:strRef>
              <c:f>'Property Reinsurance'!$B$9</c:f>
              <c:strCache>
                <c:ptCount val="1"/>
                <c:pt idx="0">
                  <c:v>Written Premium</c:v>
                </c:pt>
              </c:strCache>
            </c:strRef>
          </c:tx>
          <c:marker>
            <c:symbol val="star"/>
            <c:size val="7"/>
            <c:spPr>
              <a:noFill/>
              <a:ln>
                <a:solidFill>
                  <a:srgbClr val="A29FCC"/>
                </a:solidFill>
                <a:prstDash val="solid"/>
              </a:ln>
            </c:spPr>
          </c:marker>
          <c:cat>
            <c:numRef>
              <c:f>'Property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Reinsurance'!$B$12:$B$27</c:f>
            </c:numRef>
          </c:val>
          <c:smooth val="0"/>
          <c:extLst>
            <c:ext xmlns:c16="http://schemas.microsoft.com/office/drawing/2014/chart" uri="{C3380CC4-5D6E-409C-BE32-E72D297353CC}">
              <c16:uniqueId val="{00000004-D18C-44CD-9B97-EE31618968E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CS'!$D$16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D16B-45FF-94F0-F4116967477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D16B-45FF-94F0-F41169674776}"/>
              </c:ext>
            </c:extLst>
          </c:dPt>
          <c:dLbls>
            <c:dLbl>
              <c:idx val="12"/>
              <c:tx>
                <c:strRef>
                  <c:f>'Property CS'!$D$16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{7FD80569-4E4F-48AD-BC13-E959ADDA7D5F}</c15:txfldGUID>
                      <c15:f>'Property CS'!$D$16</c15:f>
                      <c15:dlblFieldTableCache>
                        <c:ptCount val="1"/>
                        <c:pt idx="0">
                          <c:v>2012</c:v>
                        </c:pt>
                      </c15:dlblFieldTableCache>
                    </c15:dlblFTEntry>
                  </c15:dlblFieldTable>
                  <c15:showDataLabelsRange val="0"/>
                </c:ext>
                <c:ext xmlns:c16="http://schemas.microsoft.com/office/drawing/2014/chart" uri="{C3380CC4-5D6E-409C-BE32-E72D297353CC}">
                  <c16:uniqueId val="{00000002-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CS'!$H$11:$S$11,'Property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CS'!$H$16:$S$16,'Property CS'!$F$55)</c:f>
              <c:numCache>
                <c:formatCode>0%</c:formatCode>
                <c:ptCount val="13"/>
                <c:pt idx="0">
                  <c:v>8.5008759607317616E-2</c:v>
                </c:pt>
                <c:pt idx="1">
                  <c:v>0.39645788674332855</c:v>
                </c:pt>
                <c:pt idx="2">
                  <c:v>0.47318986686184544</c:v>
                </c:pt>
                <c:pt idx="3">
                  <c:v>0.46310059019182415</c:v>
                </c:pt>
                <c:pt idx="4">
                  <c:v>0.4628389145430889</c:v>
                </c:pt>
                <c:pt idx="5">
                  <c:v>0.494069326728237</c:v>
                </c:pt>
                <c:pt idx="6">
                  <c:v>0.49345093852119715</c:v>
                </c:pt>
                <c:pt idx="7">
                  <c:v>0.5342614573543063</c:v>
                </c:pt>
                <c:pt idx="8">
                  <c:v>0.53197039612575603</c:v>
                </c:pt>
                <c:pt idx="9">
                  <c:v>0.52887637725794934</c:v>
                </c:pt>
                <c:pt idx="10">
                  <c:v>0.52744118787791083</c:v>
                </c:pt>
                <c:pt idx="11">
                  <c:v>0.47402301326962992</c:v>
                </c:pt>
                <c:pt idx="12">
                  <c:v>0.47402304454565192</c:v>
                </c:pt>
              </c:numCache>
            </c:numRef>
          </c:yVal>
          <c:smooth val="0"/>
          <c:extLst>
            <c:ext xmlns:c16="http://schemas.microsoft.com/office/drawing/2014/chart" uri="{C3380CC4-5D6E-409C-BE32-E72D297353CC}">
              <c16:uniqueId val="{00000003-D16B-45FF-94F0-F41169674776}"/>
            </c:ext>
          </c:extLst>
        </c:ser>
        <c:ser>
          <c:idx val="40"/>
          <c:order val="1"/>
          <c:tx>
            <c:strRef>
              <c:f>'Property CS'!$D$17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D16B-45FF-94F0-F4116967477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D16B-45FF-94F0-F41169674776}"/>
              </c:ext>
            </c:extLst>
          </c:dPt>
          <c:dLbls>
            <c:dLbl>
              <c:idx val="11"/>
              <c:tx>
                <c:strRef>
                  <c:f>'Property CS'!$D$17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{6DDD15B7-872A-451A-A326-5DE405485CAC}</c15:txfldGUID>
                      <c15:f>'Property CS'!$D$17</c15:f>
                      <c15:dlblFieldTableCache>
                        <c:ptCount val="1"/>
                        <c:pt idx="0">
                          <c:v>2013</c:v>
                        </c:pt>
                      </c15:dlblFieldTableCache>
                    </c15:dlblFTEntry>
                  </c15:dlblFieldTable>
                  <c15:showDataLabelsRange val="0"/>
                </c:ext>
                <c:ext xmlns:c16="http://schemas.microsoft.com/office/drawing/2014/chart" uri="{C3380CC4-5D6E-409C-BE32-E72D297353CC}">
                  <c16:uniqueId val="{00000006-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CS'!$H$11:$R$11,'Property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CS'!$H$17:$R$17,'Property CS'!$F$56)</c:f>
              <c:numCache>
                <c:formatCode>0%</c:formatCode>
                <c:ptCount val="12"/>
                <c:pt idx="0">
                  <c:v>9.4816484718121485E-2</c:v>
                </c:pt>
                <c:pt idx="1">
                  <c:v>0.40555028402271959</c:v>
                </c:pt>
                <c:pt idx="2">
                  <c:v>0.4564400910884156</c:v>
                </c:pt>
                <c:pt idx="3">
                  <c:v>0.45317771674099488</c:v>
                </c:pt>
                <c:pt idx="4">
                  <c:v>0.44801437148933848</c:v>
                </c:pt>
                <c:pt idx="5">
                  <c:v>0.44449013934494919</c:v>
                </c:pt>
                <c:pt idx="6">
                  <c:v>0.44308031166931272</c:v>
                </c:pt>
                <c:pt idx="7">
                  <c:v>0.44093488336874037</c:v>
                </c:pt>
                <c:pt idx="8">
                  <c:v>0.43892592815847448</c:v>
                </c:pt>
                <c:pt idx="9">
                  <c:v>0.43854869337881414</c:v>
                </c:pt>
                <c:pt idx="10">
                  <c:v>0.43931796750115087</c:v>
                </c:pt>
                <c:pt idx="11">
                  <c:v>0.43931799747183098</c:v>
                </c:pt>
              </c:numCache>
            </c:numRef>
          </c:yVal>
          <c:smooth val="0"/>
          <c:extLst>
            <c:ext xmlns:c16="http://schemas.microsoft.com/office/drawing/2014/chart" uri="{C3380CC4-5D6E-409C-BE32-E72D297353CC}">
              <c16:uniqueId val="{00000007-D16B-45FF-94F0-F41169674776}"/>
            </c:ext>
          </c:extLst>
        </c:ser>
        <c:ser>
          <c:idx val="41"/>
          <c:order val="2"/>
          <c:tx>
            <c:strRef>
              <c:f>'Property CS'!$D$18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D16B-45FF-94F0-F41169674776}"/>
              </c:ext>
            </c:extLst>
          </c:dPt>
          <c:dLbls>
            <c:dLbl>
              <c:idx val="10"/>
              <c:tx>
                <c:strRef>
                  <c:f>'Property CS'!$D$18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{9E3BCB2A-400D-42A8-ACD6-2F4ADC62CF11}</c15:txfldGUID>
                      <c15:f>'Property CS'!$D$18</c15:f>
                      <c15:dlblFieldTableCache>
                        <c:ptCount val="1"/>
                        <c:pt idx="0">
                          <c:v>2014</c:v>
                        </c:pt>
                      </c15:dlblFieldTableCache>
                    </c15:dlblFTEntry>
                  </c15:dlblFieldTable>
                  <c15:showDataLabelsRange val="0"/>
                </c:ext>
                <c:ext xmlns:c16="http://schemas.microsoft.com/office/drawing/2014/chart" uri="{C3380CC4-5D6E-409C-BE32-E72D297353CC}">
                  <c16:uniqueId val="{00000009-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CS'!$H$11:$Q$11,'Property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CS'!$H$18:$Q$18,'Property CS'!$F$57)</c:f>
              <c:numCache>
                <c:formatCode>0%</c:formatCode>
                <c:ptCount val="11"/>
                <c:pt idx="0">
                  <c:v>0.13924621136418408</c:v>
                </c:pt>
                <c:pt idx="1">
                  <c:v>0.39554218293631377</c:v>
                </c:pt>
                <c:pt idx="2">
                  <c:v>0.40199879495682461</c:v>
                </c:pt>
                <c:pt idx="3">
                  <c:v>0.39666310534537547</c:v>
                </c:pt>
                <c:pt idx="4">
                  <c:v>0.39447740219839023</c:v>
                </c:pt>
                <c:pt idx="5">
                  <c:v>0.39008242465494347</c:v>
                </c:pt>
                <c:pt idx="6">
                  <c:v>0.38903409688203344</c:v>
                </c:pt>
                <c:pt idx="7">
                  <c:v>0.38821657281022631</c:v>
                </c:pt>
                <c:pt idx="8">
                  <c:v>0.38772247495196888</c:v>
                </c:pt>
                <c:pt idx="9">
                  <c:v>0.38572540313470799</c:v>
                </c:pt>
                <c:pt idx="10">
                  <c:v>0.38572542041538405</c:v>
                </c:pt>
              </c:numCache>
            </c:numRef>
          </c:yVal>
          <c:smooth val="0"/>
          <c:extLst>
            <c:ext xmlns:c16="http://schemas.microsoft.com/office/drawing/2014/chart" uri="{C3380CC4-5D6E-409C-BE32-E72D297353CC}">
              <c16:uniqueId val="{0000000A-D16B-45FF-94F0-F41169674776}"/>
            </c:ext>
          </c:extLst>
        </c:ser>
        <c:ser>
          <c:idx val="42"/>
          <c:order val="3"/>
          <c:tx>
            <c:strRef>
              <c:f>'Property CS'!$D$19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D16B-45FF-94F0-F41169674776}"/>
              </c:ext>
            </c:extLst>
          </c:dPt>
          <c:dLbls>
            <c:dLbl>
              <c:idx val="9"/>
              <c:tx>
                <c:strRef>
                  <c:f>'Property CS'!$D$19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{4CF3B4B3-EF6F-45D1-A86C-85AAADDA298C}</c15:txfldGUID>
                      <c15:f>'Property CS'!$D$19</c15:f>
                      <c15:dlblFieldTableCache>
                        <c:ptCount val="1"/>
                        <c:pt idx="0">
                          <c:v>2015</c:v>
                        </c:pt>
                      </c15:dlblFieldTableCache>
                    </c15:dlblFTEntry>
                  </c15:dlblFieldTable>
                  <c15:showDataLabelsRange val="0"/>
                </c:ext>
                <c:ext xmlns:c16="http://schemas.microsoft.com/office/drawing/2014/chart" uri="{C3380CC4-5D6E-409C-BE32-E72D297353CC}">
                  <c16:uniqueId val="{0000000C-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CS'!$H$11:$P$11,'Property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CS'!$H$19:$P$19,'Property CS'!$F$58)</c:f>
              <c:numCache>
                <c:formatCode>0%</c:formatCode>
                <c:ptCount val="10"/>
                <c:pt idx="0">
                  <c:v>8.3898167378429256E-2</c:v>
                </c:pt>
                <c:pt idx="1">
                  <c:v>0.31757828388668363</c:v>
                </c:pt>
                <c:pt idx="2">
                  <c:v>0.44504351721796598</c:v>
                </c:pt>
                <c:pt idx="3">
                  <c:v>0.44576593884583626</c:v>
                </c:pt>
                <c:pt idx="4">
                  <c:v>0.46722669831485508</c:v>
                </c:pt>
                <c:pt idx="5">
                  <c:v>0.46513041591018384</c:v>
                </c:pt>
                <c:pt idx="6">
                  <c:v>0.4659651708556663</c:v>
                </c:pt>
                <c:pt idx="7">
                  <c:v>0.46365544242977741</c:v>
                </c:pt>
                <c:pt idx="8">
                  <c:v>0.46330696731953153</c:v>
                </c:pt>
                <c:pt idx="9">
                  <c:v>0.46331936038153376</c:v>
                </c:pt>
              </c:numCache>
            </c:numRef>
          </c:yVal>
          <c:smooth val="0"/>
          <c:extLst>
            <c:ext xmlns:c16="http://schemas.microsoft.com/office/drawing/2014/chart" uri="{C3380CC4-5D6E-409C-BE32-E72D297353CC}">
              <c16:uniqueId val="{0000000D-D16B-45FF-94F0-F41169674776}"/>
            </c:ext>
          </c:extLst>
        </c:ser>
        <c:ser>
          <c:idx val="43"/>
          <c:order val="4"/>
          <c:tx>
            <c:strRef>
              <c:f>'Property CS'!$D$20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D16B-45FF-94F0-F4116967477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D16B-45FF-94F0-F41169674776}"/>
              </c:ext>
            </c:extLst>
          </c:dPt>
          <c:dLbls>
            <c:dLbl>
              <c:idx val="8"/>
              <c:tx>
                <c:strRef>
                  <c:f>'Property CS'!$D$20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{2B6B0AD5-D8A7-47B8-A068-FB5C832345AC}</c15:txfldGUID>
                      <c15:f>'Property CS'!$D$20</c15:f>
                      <c15:dlblFieldTableCache>
                        <c:ptCount val="1"/>
                        <c:pt idx="0">
                          <c:v>2016</c:v>
                        </c:pt>
                      </c15:dlblFieldTableCache>
                    </c15:dlblFTEntry>
                  </c15:dlblFieldTable>
                  <c15:showDataLabelsRange val="0"/>
                </c:ext>
                <c:ext xmlns:c16="http://schemas.microsoft.com/office/drawing/2014/chart" uri="{C3380CC4-5D6E-409C-BE32-E72D297353CC}">
                  <c16:uniqueId val="{00000010-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CS'!$H$11:$O$11,'Property CS'!$O$11)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CS'!$H$20:$O$20,'Property CS'!$F$59)</c:f>
              <c:numCache>
                <c:formatCode>0%</c:formatCode>
                <c:ptCount val="9"/>
                <c:pt idx="0">
                  <c:v>0.11033354120983511</c:v>
                </c:pt>
                <c:pt idx="1">
                  <c:v>0.49837606415996583</c:v>
                </c:pt>
                <c:pt idx="2">
                  <c:v>0.65149256056006244</c:v>
                </c:pt>
                <c:pt idx="3">
                  <c:v>0.72647872113532674</c:v>
                </c:pt>
                <c:pt idx="4">
                  <c:v>0.73923211432923086</c:v>
                </c:pt>
                <c:pt idx="5">
                  <c:v>0.73569365701131562</c:v>
                </c:pt>
                <c:pt idx="6">
                  <c:v>0.73885283114873479</c:v>
                </c:pt>
                <c:pt idx="7">
                  <c:v>0.72046440566093395</c:v>
                </c:pt>
                <c:pt idx="8">
                  <c:v>0.72066123672440852</c:v>
                </c:pt>
              </c:numCache>
            </c:numRef>
          </c:yVal>
          <c:smooth val="0"/>
          <c:extLst>
            <c:ext xmlns:c16="http://schemas.microsoft.com/office/drawing/2014/chart" uri="{C3380CC4-5D6E-409C-BE32-E72D297353CC}">
              <c16:uniqueId val="{00000011-D16B-45FF-94F0-F41169674776}"/>
            </c:ext>
          </c:extLst>
        </c:ser>
        <c:ser>
          <c:idx val="44"/>
          <c:order val="5"/>
          <c:tx>
            <c:strRef>
              <c:f>'Property CS'!$D$21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D16B-45FF-94F0-F41169674776}"/>
              </c:ext>
            </c:extLst>
          </c:dPt>
          <c:dLbls>
            <c:dLbl>
              <c:idx val="7"/>
              <c:tx>
                <c:strRef>
                  <c:f>'Property CS'!$D$21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{276568BC-58F8-48C4-8BC1-50BF1C9565BA}</c15:txfldGUID>
                      <c15:f>'Property CS'!$D$21</c15:f>
                      <c15:dlblFieldTableCache>
                        <c:ptCount val="1"/>
                        <c:pt idx="0">
                          <c:v>2017</c:v>
                        </c:pt>
                      </c15:dlblFieldTableCache>
                    </c15:dlblFTEntry>
                  </c15:dlblFieldTable>
                  <c15:showDataLabelsRange val="0"/>
                </c:ext>
                <c:ext xmlns:c16="http://schemas.microsoft.com/office/drawing/2014/chart" uri="{C3380CC4-5D6E-409C-BE32-E72D297353CC}">
                  <c16:uniqueId val="{00000013-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CS'!$H$11:$N$11,'Property CS'!$N$11)</c:f>
              <c:numCache>
                <c:formatCode>0</c:formatCode>
                <c:ptCount val="8"/>
                <c:pt idx="0">
                  <c:v>12</c:v>
                </c:pt>
                <c:pt idx="1">
                  <c:v>24</c:v>
                </c:pt>
                <c:pt idx="2">
                  <c:v>36</c:v>
                </c:pt>
                <c:pt idx="3">
                  <c:v>48</c:v>
                </c:pt>
                <c:pt idx="4">
                  <c:v>60</c:v>
                </c:pt>
                <c:pt idx="5">
                  <c:v>72</c:v>
                </c:pt>
                <c:pt idx="6">
                  <c:v>84</c:v>
                </c:pt>
                <c:pt idx="7">
                  <c:v>84</c:v>
                </c:pt>
              </c:numCache>
            </c:numRef>
          </c:xVal>
          <c:yVal>
            <c:numRef>
              <c:f>('Property CS'!$H$21:$N$21,'Property CS'!$F$60)</c:f>
              <c:numCache>
                <c:formatCode>0%</c:formatCode>
                <c:ptCount val="8"/>
                <c:pt idx="0">
                  <c:v>0.21758115820027865</c:v>
                </c:pt>
                <c:pt idx="1">
                  <c:v>0.98192143775591489</c:v>
                </c:pt>
                <c:pt idx="2">
                  <c:v>1.2935162229531689</c:v>
                </c:pt>
                <c:pt idx="3">
                  <c:v>1.3572118294336626</c:v>
                </c:pt>
                <c:pt idx="4">
                  <c:v>1.3525904034190908</c:v>
                </c:pt>
                <c:pt idx="5">
                  <c:v>1.3377344601905012</c:v>
                </c:pt>
                <c:pt idx="6">
                  <c:v>1.3570421392382124</c:v>
                </c:pt>
                <c:pt idx="7">
                  <c:v>1.3573701372313665</c:v>
                </c:pt>
              </c:numCache>
            </c:numRef>
          </c:yVal>
          <c:smooth val="0"/>
          <c:extLst>
            <c:ext xmlns:c16="http://schemas.microsoft.com/office/drawing/2014/chart" uri="{C3380CC4-5D6E-409C-BE32-E72D297353CC}">
              <c16:uniqueId val="{00000014-D16B-45FF-94F0-F41169674776}"/>
            </c:ext>
          </c:extLst>
        </c:ser>
        <c:ser>
          <c:idx val="45"/>
          <c:order val="6"/>
          <c:tx>
            <c:strRef>
              <c:f>'Property CS'!$D$22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D16B-45FF-94F0-F41169674776}"/>
              </c:ext>
            </c:extLst>
          </c:dPt>
          <c:dLbls>
            <c:dLbl>
              <c:idx val="6"/>
              <c:tx>
                <c:strRef>
                  <c:f>'Property CS'!$D$22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{9A5BE4C5-251F-438F-84E8-B68CBF2ECBE2}</c15:txfldGUID>
                      <c15:f>'Property CS'!$D$22</c15:f>
                      <c15:dlblFieldTableCache>
                        <c:ptCount val="1"/>
                        <c:pt idx="0">
                          <c:v>2018</c:v>
                        </c:pt>
                      </c15:dlblFieldTableCache>
                    </c15:dlblFTEntry>
                  </c15:dlblFieldTable>
                  <c15:showDataLabelsRange val="0"/>
                </c:ext>
                <c:ext xmlns:c16="http://schemas.microsoft.com/office/drawing/2014/chart" uri="{C3380CC4-5D6E-409C-BE32-E72D297353CC}">
                  <c16:uniqueId val="{00000016-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CS'!$H$11:$M$11,'Property CS'!$M$11)</c:f>
              <c:numCache>
                <c:formatCode>0</c:formatCode>
                <c:ptCount val="7"/>
                <c:pt idx="0">
                  <c:v>12</c:v>
                </c:pt>
                <c:pt idx="1">
                  <c:v>24</c:v>
                </c:pt>
                <c:pt idx="2">
                  <c:v>36</c:v>
                </c:pt>
                <c:pt idx="3">
                  <c:v>48</c:v>
                </c:pt>
                <c:pt idx="4">
                  <c:v>60</c:v>
                </c:pt>
                <c:pt idx="5">
                  <c:v>72</c:v>
                </c:pt>
                <c:pt idx="6">
                  <c:v>72</c:v>
                </c:pt>
              </c:numCache>
            </c:numRef>
          </c:xVal>
          <c:yVal>
            <c:numRef>
              <c:f>('Property CS'!$H$22:$M$22,'Property CS'!$F$61)</c:f>
              <c:numCache>
                <c:formatCode>0%</c:formatCode>
                <c:ptCount val="7"/>
                <c:pt idx="0">
                  <c:v>0.21601831015087938</c:v>
                </c:pt>
                <c:pt idx="1">
                  <c:v>0.60757801601592487</c:v>
                </c:pt>
                <c:pt idx="2">
                  <c:v>0.67450230648862397</c:v>
                </c:pt>
                <c:pt idx="3">
                  <c:v>0.70309882528842471</c:v>
                </c:pt>
                <c:pt idx="4">
                  <c:v>0.70132847047620761</c:v>
                </c:pt>
                <c:pt idx="5">
                  <c:v>0.70384694439182105</c:v>
                </c:pt>
                <c:pt idx="6">
                  <c:v>0.70442115530961913</c:v>
                </c:pt>
              </c:numCache>
            </c:numRef>
          </c:yVal>
          <c:smooth val="0"/>
          <c:extLst>
            <c:ext xmlns:c16="http://schemas.microsoft.com/office/drawing/2014/chart" uri="{C3380CC4-5D6E-409C-BE32-E72D297353CC}">
              <c16:uniqueId val="{00000017-D16B-45FF-94F0-F41169674776}"/>
            </c:ext>
          </c:extLst>
        </c:ser>
        <c:ser>
          <c:idx val="46"/>
          <c:order val="7"/>
          <c:tx>
            <c:strRef>
              <c:f>'Property CS'!$D$23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D16B-45FF-94F0-F41169674776}"/>
              </c:ext>
            </c:extLst>
          </c:dPt>
          <c:dLbls>
            <c:dLbl>
              <c:idx val="5"/>
              <c:tx>
                <c:strRef>
                  <c:f>'Property CS'!$D$23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{7EC386A7-503E-4112-9D43-0E682982DC88}</c15:txfldGUID>
                      <c15:f>'Property CS'!$D$23</c15:f>
                      <c15:dlblFieldTableCache>
                        <c:ptCount val="1"/>
                        <c:pt idx="0">
                          <c:v>2019</c:v>
                        </c:pt>
                      </c15:dlblFieldTableCache>
                    </c15:dlblFTEntry>
                  </c15:dlblFieldTable>
                  <c15:showDataLabelsRange val="0"/>
                </c:ext>
                <c:ext xmlns:c16="http://schemas.microsoft.com/office/drawing/2014/chart" uri="{C3380CC4-5D6E-409C-BE32-E72D297353CC}">
                  <c16:uniqueId val="{00000019-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CS'!$H$11:$L$11,'Property CS'!$L$11)</c:f>
              <c:numCache>
                <c:formatCode>0</c:formatCode>
                <c:ptCount val="6"/>
                <c:pt idx="0">
                  <c:v>12</c:v>
                </c:pt>
                <c:pt idx="1">
                  <c:v>24</c:v>
                </c:pt>
                <c:pt idx="2">
                  <c:v>36</c:v>
                </c:pt>
                <c:pt idx="3">
                  <c:v>48</c:v>
                </c:pt>
                <c:pt idx="4">
                  <c:v>60</c:v>
                </c:pt>
                <c:pt idx="5">
                  <c:v>60</c:v>
                </c:pt>
              </c:numCache>
            </c:numRef>
          </c:xVal>
          <c:yVal>
            <c:numRef>
              <c:f>('Property CS'!$H$23:$L$23,'Property CS'!$F$62)</c:f>
              <c:numCache>
                <c:formatCode>0%</c:formatCode>
                <c:ptCount val="6"/>
                <c:pt idx="0">
                  <c:v>0.16506101080152485</c:v>
                </c:pt>
                <c:pt idx="1">
                  <c:v>0.53113539187600312</c:v>
                </c:pt>
                <c:pt idx="2">
                  <c:v>0.60285815595695902</c:v>
                </c:pt>
                <c:pt idx="3">
                  <c:v>0.63501433664316309</c:v>
                </c:pt>
                <c:pt idx="4">
                  <c:v>0.63840732573201653</c:v>
                </c:pt>
                <c:pt idx="5">
                  <c:v>0.70246654539388653</c:v>
                </c:pt>
              </c:numCache>
            </c:numRef>
          </c:yVal>
          <c:smooth val="0"/>
          <c:extLst>
            <c:ext xmlns:c16="http://schemas.microsoft.com/office/drawing/2014/chart" uri="{C3380CC4-5D6E-409C-BE32-E72D297353CC}">
              <c16:uniqueId val="{0000001A-D16B-45FF-94F0-F41169674776}"/>
            </c:ext>
          </c:extLst>
        </c:ser>
        <c:ser>
          <c:idx val="47"/>
          <c:order val="8"/>
          <c:tx>
            <c:strRef>
              <c:f>'Property CS'!$D$24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D16B-45FF-94F0-F41169674776}"/>
              </c:ext>
            </c:extLst>
          </c:dPt>
          <c:dLbls>
            <c:dLbl>
              <c:idx val="4"/>
              <c:tx>
                <c:strRef>
                  <c:f>'Property CS'!$D$24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{9EBE1B10-68BC-4AB0-A7F2-A68CF4047BD2}</c15:txfldGUID>
                      <c15:f>'Property CS'!$D$24</c15:f>
                      <c15:dlblFieldTableCache>
                        <c:ptCount val="1"/>
                        <c:pt idx="0">
                          <c:v>2020</c:v>
                        </c:pt>
                      </c15:dlblFieldTableCache>
                    </c15:dlblFTEntry>
                  </c15:dlblFieldTable>
                  <c15:showDataLabelsRange val="0"/>
                </c:ext>
                <c:ext xmlns:c16="http://schemas.microsoft.com/office/drawing/2014/chart" uri="{C3380CC4-5D6E-409C-BE32-E72D297353CC}">
                  <c16:uniqueId val="{0000001C-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CS'!$H$11:$K$11,'Property CS'!$K$11)</c:f>
              <c:numCache>
                <c:formatCode>0</c:formatCode>
                <c:ptCount val="5"/>
                <c:pt idx="0">
                  <c:v>12</c:v>
                </c:pt>
                <c:pt idx="1">
                  <c:v>24</c:v>
                </c:pt>
                <c:pt idx="2">
                  <c:v>36</c:v>
                </c:pt>
                <c:pt idx="3">
                  <c:v>48</c:v>
                </c:pt>
                <c:pt idx="4">
                  <c:v>48</c:v>
                </c:pt>
              </c:numCache>
            </c:numRef>
          </c:xVal>
          <c:yVal>
            <c:numRef>
              <c:f>('Property CS'!$H$24:$K$24,'Property CS'!$F$63)</c:f>
              <c:numCache>
                <c:formatCode>0%</c:formatCode>
                <c:ptCount val="5"/>
                <c:pt idx="0">
                  <c:v>0.15613848126273622</c:v>
                </c:pt>
                <c:pt idx="1">
                  <c:v>0.49336489569651898</c:v>
                </c:pt>
                <c:pt idx="2">
                  <c:v>0.53062965299980902</c:v>
                </c:pt>
                <c:pt idx="3">
                  <c:v>0.50413061945384752</c:v>
                </c:pt>
                <c:pt idx="4">
                  <c:v>0.55564072102093887</c:v>
                </c:pt>
              </c:numCache>
            </c:numRef>
          </c:yVal>
          <c:smooth val="0"/>
          <c:extLst>
            <c:ext xmlns:c16="http://schemas.microsoft.com/office/drawing/2014/chart" uri="{C3380CC4-5D6E-409C-BE32-E72D297353CC}">
              <c16:uniqueId val="{0000001D-D16B-45FF-94F0-F41169674776}"/>
            </c:ext>
          </c:extLst>
        </c:ser>
        <c:ser>
          <c:idx val="48"/>
          <c:order val="9"/>
          <c:tx>
            <c:strRef>
              <c:f>'Property CS'!$D$25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D16B-45FF-94F0-F41169674776}"/>
              </c:ext>
            </c:extLst>
          </c:dPt>
          <c:dLbls>
            <c:dLbl>
              <c:idx val="3"/>
              <c:tx>
                <c:strRef>
                  <c:f>'Property CS'!$D$25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{1C4BD662-477A-4F02-AA54-F20610E1A0F1}</c15:txfldGUID>
                      <c15:f>'Property CS'!$D$25</c15:f>
                      <c15:dlblFieldTableCache>
                        <c:ptCount val="1"/>
                        <c:pt idx="0">
                          <c:v>2021</c:v>
                        </c:pt>
                      </c15:dlblFieldTableCache>
                    </c15:dlblFTEntry>
                  </c15:dlblFieldTable>
                  <c15:showDataLabelsRange val="0"/>
                </c:ext>
                <c:ext xmlns:c16="http://schemas.microsoft.com/office/drawing/2014/chart" uri="{C3380CC4-5D6E-409C-BE32-E72D297353CC}">
                  <c16:uniqueId val="{0000001F-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CS'!$H$11:$J$11,'Property CS'!$J$11)</c:f>
              <c:numCache>
                <c:formatCode>0</c:formatCode>
                <c:ptCount val="4"/>
                <c:pt idx="0">
                  <c:v>12</c:v>
                </c:pt>
                <c:pt idx="1">
                  <c:v>24</c:v>
                </c:pt>
                <c:pt idx="2">
                  <c:v>36</c:v>
                </c:pt>
                <c:pt idx="3">
                  <c:v>36</c:v>
                </c:pt>
              </c:numCache>
            </c:numRef>
          </c:xVal>
          <c:yVal>
            <c:numRef>
              <c:f>('Property CS'!$H$25:$J$25,'Property CS'!$F$64)</c:f>
              <c:numCache>
                <c:formatCode>0%</c:formatCode>
                <c:ptCount val="4"/>
                <c:pt idx="0">
                  <c:v>0.26955099126504506</c:v>
                </c:pt>
                <c:pt idx="1">
                  <c:v>0.60134779636271241</c:v>
                </c:pt>
                <c:pt idx="2">
                  <c:v>0.61009874111976181</c:v>
                </c:pt>
                <c:pt idx="3">
                  <c:v>0.62223823971238479</c:v>
                </c:pt>
              </c:numCache>
            </c:numRef>
          </c:yVal>
          <c:smooth val="0"/>
          <c:extLst>
            <c:ext xmlns:c16="http://schemas.microsoft.com/office/drawing/2014/chart" uri="{C3380CC4-5D6E-409C-BE32-E72D297353CC}">
              <c16:uniqueId val="{00000020-D16B-45FF-94F0-F41169674776}"/>
            </c:ext>
          </c:extLst>
        </c:ser>
        <c:ser>
          <c:idx val="49"/>
          <c:order val="10"/>
          <c:tx>
            <c:strRef>
              <c:f>'Property CS'!$D$26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D16B-45FF-94F0-F41169674776}"/>
              </c:ext>
            </c:extLst>
          </c:dPt>
          <c:dLbls>
            <c:dLbl>
              <c:idx val="2"/>
              <c:tx>
                <c:strRef>
                  <c:f>'Property CS'!$D$26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{80CEA38B-76EC-4623-A1B6-0459EF90F4CD}</c15:txfldGUID>
                      <c15:f>'Property CS'!$D$26</c15:f>
                      <c15:dlblFieldTableCache>
                        <c:ptCount val="1"/>
                        <c:pt idx="0">
                          <c:v>2022</c:v>
                        </c:pt>
                      </c15:dlblFieldTableCache>
                    </c15:dlblFTEntry>
                  </c15:dlblFieldTable>
                  <c15:showDataLabelsRange val="0"/>
                </c:ext>
                <c:ext xmlns:c16="http://schemas.microsoft.com/office/drawing/2014/chart" uri="{C3380CC4-5D6E-409C-BE32-E72D297353CC}">
                  <c16:uniqueId val="{00000022-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CS'!$H$11:$I$11,'Property CS'!$I$11)</c:f>
              <c:numCache>
                <c:formatCode>0</c:formatCode>
                <c:ptCount val="3"/>
                <c:pt idx="0">
                  <c:v>12</c:v>
                </c:pt>
                <c:pt idx="1">
                  <c:v>24</c:v>
                </c:pt>
                <c:pt idx="2">
                  <c:v>24</c:v>
                </c:pt>
              </c:numCache>
            </c:numRef>
          </c:xVal>
          <c:yVal>
            <c:numRef>
              <c:f>('Property CS'!$H$26:$I$26,'Property CS'!$F$65)</c:f>
              <c:numCache>
                <c:formatCode>0%</c:formatCode>
                <c:ptCount val="3"/>
                <c:pt idx="0">
                  <c:v>0.16508519012523171</c:v>
                </c:pt>
                <c:pt idx="1">
                  <c:v>0.46580230124398919</c:v>
                </c:pt>
                <c:pt idx="2">
                  <c:v>0.534225475356361</c:v>
                </c:pt>
              </c:numCache>
            </c:numRef>
          </c:yVal>
          <c:smooth val="0"/>
          <c:extLst>
            <c:ext xmlns:c16="http://schemas.microsoft.com/office/drawing/2014/chart" uri="{C3380CC4-5D6E-409C-BE32-E72D297353CC}">
              <c16:uniqueId val="{00000023-D16B-45FF-94F0-F41169674776}"/>
            </c:ext>
          </c:extLst>
        </c:ser>
        <c:ser>
          <c:idx val="50"/>
          <c:order val="11"/>
          <c:tx>
            <c:strRef>
              <c:f>'Property CS'!$D$27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CS'!$D$27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{85CE6BC1-9200-47A8-A998-9E578FA71039}</c15:txfldGUID>
                      <c15:f>'Property CS'!$D$27</c15:f>
                      <c15:dlblFieldTableCache>
                        <c:ptCount val="1"/>
                        <c:pt idx="0">
                          <c:v>2023</c:v>
                        </c:pt>
                      </c15:dlblFieldTableCache>
                    </c15:dlblFTEntry>
                  </c15:dlblFieldTable>
                  <c15:showDataLabelsRange val="0"/>
                </c:ext>
                <c:ext xmlns:c16="http://schemas.microsoft.com/office/drawing/2014/chart" uri="{C3380CC4-5D6E-409C-BE32-E72D297353CC}">
                  <c16:uniqueId val="{00000024-D16B-45FF-94F0-F4116967477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CS'!$H$11,'Property CS'!$H$11)</c:f>
              <c:numCache>
                <c:formatCode>0</c:formatCode>
                <c:ptCount val="2"/>
                <c:pt idx="0">
                  <c:v>12</c:v>
                </c:pt>
                <c:pt idx="1">
                  <c:v>12</c:v>
                </c:pt>
              </c:numCache>
            </c:numRef>
          </c:xVal>
          <c:yVal>
            <c:numRef>
              <c:f>('Property CS'!$H$27,'Property CS'!$F$66)</c:f>
              <c:numCache>
                <c:formatCode>0%</c:formatCode>
                <c:ptCount val="2"/>
                <c:pt idx="0">
                  <c:v>0.29002075919053144</c:v>
                </c:pt>
                <c:pt idx="1">
                  <c:v>0.50066410931972549</c:v>
                </c:pt>
              </c:numCache>
            </c:numRef>
          </c:yVal>
          <c:smooth val="0"/>
          <c:extLst>
            <c:ext xmlns:c16="http://schemas.microsoft.com/office/drawing/2014/chart" uri="{C3380CC4-5D6E-409C-BE32-E72D297353CC}">
              <c16:uniqueId val="{00000025-D16B-45FF-94F0-F4116967477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CS'!$H$50</c:f>
              <c:strCache>
                <c:ptCount val="1"/>
                <c:pt idx="0">
                  <c:v>Paid Losses</c:v>
                </c:pt>
              </c:strCache>
            </c:strRef>
          </c:tx>
          <c:spPr>
            <a:solidFill>
              <a:srgbClr val="C1BDDC"/>
            </a:solidFill>
            <a:ln w="3175">
              <a:solidFill>
                <a:srgbClr val="FFFFFF"/>
              </a:solidFill>
              <a:prstDash val="solid"/>
            </a:ln>
          </c:spPr>
          <c:invertIfNegative val="0"/>
          <c:cat>
            <c:numRef>
              <c:f>'Property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CS'!$H$51:$H$66</c:f>
              <c:numCache>
                <c:formatCode>0%</c:formatCode>
                <c:ptCount val="16"/>
                <c:pt idx="0">
                  <c:v>0.47657735431885945</c:v>
                </c:pt>
                <c:pt idx="1">
                  <c:v>0.38628778764278326</c:v>
                </c:pt>
                <c:pt idx="2">
                  <c:v>0.58012417892354384</c:v>
                </c:pt>
                <c:pt idx="3">
                  <c:v>0.55953682988713294</c:v>
                </c:pt>
                <c:pt idx="4">
                  <c:v>0.47377846144159241</c:v>
                </c:pt>
                <c:pt idx="5">
                  <c:v>0.43906382071831757</c:v>
                </c:pt>
                <c:pt idx="6">
                  <c:v>0.38565395171733463</c:v>
                </c:pt>
                <c:pt idx="7">
                  <c:v>0.46064108343168786</c:v>
                </c:pt>
                <c:pt idx="8">
                  <c:v>0.69582260211282165</c:v>
                </c:pt>
                <c:pt idx="9">
                  <c:v>1.3198888478891304</c:v>
                </c:pt>
                <c:pt idx="10">
                  <c:v>0.68024442342390579</c:v>
                </c:pt>
                <c:pt idx="11">
                  <c:v>0.57903533036450583</c:v>
                </c:pt>
                <c:pt idx="12">
                  <c:v>0.42160070130580474</c:v>
                </c:pt>
                <c:pt idx="13">
                  <c:v>0.44489082788471085</c:v>
                </c:pt>
                <c:pt idx="14">
                  <c:v>0.18438399108547046</c:v>
                </c:pt>
                <c:pt idx="15">
                  <c:v>5.0499825538727151E-2</c:v>
                </c:pt>
              </c:numCache>
            </c:numRef>
          </c:val>
          <c:extLst>
            <c:ext xmlns:c16="http://schemas.microsoft.com/office/drawing/2014/chart" uri="{C3380CC4-5D6E-409C-BE32-E72D297353CC}">
              <c16:uniqueId val="{00000000-2CB8-4278-951C-99B1B17399CD}"/>
            </c:ext>
          </c:extLst>
        </c:ser>
        <c:ser>
          <c:idx val="2"/>
          <c:order val="2"/>
          <c:tx>
            <c:strRef>
              <c:f>'Property CS'!$I$50</c:f>
              <c:strCache>
                <c:ptCount val="1"/>
                <c:pt idx="0">
                  <c:v>Case Reserves</c:v>
                </c:pt>
              </c:strCache>
            </c:strRef>
          </c:tx>
          <c:spPr>
            <a:solidFill>
              <a:srgbClr val="FCAF86"/>
            </a:solidFill>
            <a:ln w="12700">
              <a:solidFill>
                <a:srgbClr val="FFFFFF"/>
              </a:solidFill>
              <a:prstDash val="solid"/>
            </a:ln>
          </c:spPr>
          <c:invertIfNegative val="0"/>
          <c:cat>
            <c:numRef>
              <c:f>'Property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CS'!$I$51:$I$66</c:f>
              <c:numCache>
                <c:formatCode>0%</c:formatCode>
                <c:ptCount val="16"/>
                <c:pt idx="0">
                  <c:v>-3.2761227416231326E-6</c:v>
                </c:pt>
                <c:pt idx="1">
                  <c:v>-4.9633148470140867E-6</c:v>
                </c:pt>
                <c:pt idx="2">
                  <c:v>1.8662891056247256E-5</c:v>
                </c:pt>
                <c:pt idx="3">
                  <c:v>1.0069468823592277E-3</c:v>
                </c:pt>
                <c:pt idx="4">
                  <c:v>2.4455182803765789E-4</c:v>
                </c:pt>
                <c:pt idx="5">
                  <c:v>2.5414678283343356E-4</c:v>
                </c:pt>
                <c:pt idx="6">
                  <c:v>7.145141737353446E-5</c:v>
                </c:pt>
                <c:pt idx="7">
                  <c:v>2.6658838878434376E-3</c:v>
                </c:pt>
                <c:pt idx="8">
                  <c:v>2.4641803548112285E-2</c:v>
                </c:pt>
                <c:pt idx="9">
                  <c:v>3.7153291349080832E-2</c:v>
                </c:pt>
                <c:pt idx="10">
                  <c:v>2.360252096791474E-2</c:v>
                </c:pt>
                <c:pt idx="11">
                  <c:v>5.9371995367510859E-2</c:v>
                </c:pt>
                <c:pt idx="12">
                  <c:v>8.2529918148042725E-2</c:v>
                </c:pt>
                <c:pt idx="13">
                  <c:v>0.16520791323505127</c:v>
                </c:pt>
                <c:pt idx="14">
                  <c:v>0.28141831015851893</c:v>
                </c:pt>
                <c:pt idx="15">
                  <c:v>0.2395209336518043</c:v>
                </c:pt>
              </c:numCache>
            </c:numRef>
          </c:val>
          <c:extLst>
            <c:ext xmlns:c16="http://schemas.microsoft.com/office/drawing/2014/chart" uri="{C3380CC4-5D6E-409C-BE32-E72D297353CC}">
              <c16:uniqueId val="{00000001-2CB8-4278-951C-99B1B17399CD}"/>
            </c:ext>
          </c:extLst>
        </c:ser>
        <c:ser>
          <c:idx val="3"/>
          <c:order val="3"/>
          <c:tx>
            <c:strRef>
              <c:f>'Property CS'!$J$50</c:f>
              <c:strCache>
                <c:ptCount val="1"/>
                <c:pt idx="0">
                  <c:v>IBNR</c:v>
                </c:pt>
              </c:strCache>
            </c:strRef>
          </c:tx>
          <c:spPr>
            <a:solidFill>
              <a:srgbClr val="A3D6D5"/>
            </a:solidFill>
            <a:ln w="12700">
              <a:solidFill>
                <a:srgbClr val="FFFFFF"/>
              </a:solidFill>
              <a:prstDash val="solid"/>
            </a:ln>
          </c:spPr>
          <c:invertIfNegative val="0"/>
          <c:cat>
            <c:numRef>
              <c:f>'Property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CS'!$J$51:$J$66</c:f>
              <c:numCache>
                <c:formatCode>0%</c:formatCode>
                <c:ptCount val="16"/>
                <c:pt idx="0">
                  <c:v>2.1992698035225027E-9</c:v>
                </c:pt>
                <c:pt idx="1">
                  <c:v>-3.1328676303986647E-10</c:v>
                </c:pt>
                <c:pt idx="2">
                  <c:v>-3.6781239452148627E-10</c:v>
                </c:pt>
                <c:pt idx="3">
                  <c:v>2.4480831620095696E-8</c:v>
                </c:pt>
                <c:pt idx="4">
                  <c:v>3.1276021904752186E-8</c:v>
                </c:pt>
                <c:pt idx="5">
                  <c:v>2.9970679957474659E-8</c:v>
                </c:pt>
                <c:pt idx="6">
                  <c:v>1.7280675851298529E-8</c:v>
                </c:pt>
                <c:pt idx="7">
                  <c:v>1.2393062002427826E-5</c:v>
                </c:pt>
                <c:pt idx="8">
                  <c:v>1.9683106347453792E-4</c:v>
                </c:pt>
                <c:pt idx="9">
                  <c:v>3.2799799315513133E-4</c:v>
                </c:pt>
                <c:pt idx="10">
                  <c:v>5.7421091779858249E-4</c:v>
                </c:pt>
                <c:pt idx="11">
                  <c:v>6.4059219661869851E-2</c:v>
                </c:pt>
                <c:pt idx="12">
                  <c:v>5.1510101567091425E-2</c:v>
                </c:pt>
                <c:pt idx="13">
                  <c:v>1.2139498592622656E-2</c:v>
                </c:pt>
                <c:pt idx="14">
                  <c:v>6.8423174112371588E-2</c:v>
                </c:pt>
                <c:pt idx="15">
                  <c:v>0.21064335012919408</c:v>
                </c:pt>
              </c:numCache>
            </c:numRef>
          </c:val>
          <c:extLst>
            <c:ext xmlns:c16="http://schemas.microsoft.com/office/drawing/2014/chart" uri="{C3380CC4-5D6E-409C-BE32-E72D297353CC}">
              <c16:uniqueId val="{00000002-2CB8-4278-951C-99B1B17399C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CS'!$F$12:$F$27</c:f>
              <c:numCache>
                <c:formatCode>#,##0</c:formatCode>
                <c:ptCount val="16"/>
                <c:pt idx="0">
                  <c:v>475.82688206809087</c:v>
                </c:pt>
                <c:pt idx="1">
                  <c:v>478.41173864579594</c:v>
                </c:pt>
                <c:pt idx="2">
                  <c:v>516.05777062518939</c:v>
                </c:pt>
                <c:pt idx="3">
                  <c:v>620.30744544215634</c:v>
                </c:pt>
                <c:pt idx="4">
                  <c:v>791.02570746844344</c:v>
                </c:pt>
                <c:pt idx="5">
                  <c:v>975.5816113781184</c:v>
                </c:pt>
                <c:pt idx="6">
                  <c:v>1084.3260600726373</c:v>
                </c:pt>
                <c:pt idx="7">
                  <c:v>1112.8579191048332</c:v>
                </c:pt>
                <c:pt idx="8">
                  <c:v>1173.1407234494261</c:v>
                </c:pt>
                <c:pt idx="9">
                  <c:v>1278.4111843030082</c:v>
                </c:pt>
                <c:pt idx="10">
                  <c:v>1298.6640114032741</c:v>
                </c:pt>
                <c:pt idx="11">
                  <c:v>1518.3966124095562</c:v>
                </c:pt>
                <c:pt idx="12">
                  <c:v>1671.384967794856</c:v>
                </c:pt>
                <c:pt idx="13">
                  <c:v>1868.5232882511452</c:v>
                </c:pt>
                <c:pt idx="14">
                  <c:v>2343.7206855361887</c:v>
                </c:pt>
                <c:pt idx="15">
                  <c:v>1557.1352550278011</c:v>
                </c:pt>
              </c:numCache>
            </c:numRef>
          </c:val>
          <c:smooth val="0"/>
          <c:extLst>
            <c:ext xmlns:c16="http://schemas.microsoft.com/office/drawing/2014/chart" uri="{C3380CC4-5D6E-409C-BE32-E72D297353CC}">
              <c16:uniqueId val="{00000003-2CB8-4278-951C-99B1B17399CD}"/>
            </c:ext>
          </c:extLst>
        </c:ser>
        <c:ser>
          <c:idx val="4"/>
          <c:order val="4"/>
          <c:tx>
            <c:strRef>
              <c:f>'Property CS'!$B$9</c:f>
              <c:strCache>
                <c:ptCount val="1"/>
                <c:pt idx="0">
                  <c:v>Written Premium</c:v>
                </c:pt>
              </c:strCache>
            </c:strRef>
          </c:tx>
          <c:marker>
            <c:symbol val="star"/>
            <c:size val="7"/>
            <c:spPr>
              <a:noFill/>
              <a:ln>
                <a:solidFill>
                  <a:srgbClr val="A29FCC"/>
                </a:solidFill>
                <a:prstDash val="solid"/>
              </a:ln>
            </c:spPr>
          </c:marker>
          <c:cat>
            <c:numRef>
              <c:f>'Property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 CS'!$B$12:$B$27</c:f>
            </c:numRef>
          </c:val>
          <c:smooth val="0"/>
          <c:extLst>
            <c:ext xmlns:c16="http://schemas.microsoft.com/office/drawing/2014/chart" uri="{C3380CC4-5D6E-409C-BE32-E72D297353CC}">
              <c16:uniqueId val="{00000004-2CB8-4278-951C-99B1B17399C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6ACA-4279-9D54-1010C05BA1B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6ACA-4279-9D54-1010C05BA1BA}"/>
              </c:ext>
            </c:extLst>
          </c:dPt>
          <c:dLbls>
            <c:dLbl>
              <c:idx val="12"/>
              <c:tx>
                <c:strRef>
                  <c:f>Motor!$D$16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{D6D29AE9-5390-44D1-8353-0F4533FBCE43}</c15:txfldGUID>
                      <c15:f>Motor!$D$16</c15:f>
                      <c15:dlblFieldTableCache>
                        <c:ptCount val="1"/>
                        <c:pt idx="0">
                          <c:v>2012</c:v>
                        </c:pt>
                      </c15:dlblFieldTableCache>
                    </c15:dlblFTEntry>
                  </c15:dlblFieldTable>
                  <c15:showDataLabelsRange val="0"/>
                </c:ext>
                <c:ext xmlns:c16="http://schemas.microsoft.com/office/drawing/2014/chart" uri="{C3380CC4-5D6E-409C-BE32-E72D297353CC}">
                  <c16:uniqueId val="{00000002-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0.13672618935634739</c:v>
                </c:pt>
                <c:pt idx="1">
                  <c:v>0.6534897814758408</c:v>
                </c:pt>
                <c:pt idx="2">
                  <c:v>0.78774022188540715</c:v>
                </c:pt>
                <c:pt idx="3">
                  <c:v>0.84235573660026641</c:v>
                </c:pt>
                <c:pt idx="4">
                  <c:v>0.87012902626449673</c:v>
                </c:pt>
                <c:pt idx="5">
                  <c:v>0.89438479802945303</c:v>
                </c:pt>
                <c:pt idx="6">
                  <c:v>0.90196247989803535</c:v>
                </c:pt>
                <c:pt idx="7">
                  <c:v>0.90794962497529941</c:v>
                </c:pt>
                <c:pt idx="8">
                  <c:v>0.91199124862855363</c:v>
                </c:pt>
                <c:pt idx="9">
                  <c:v>0.9153602979676011</c:v>
                </c:pt>
                <c:pt idx="10">
                  <c:v>0.91833126199360859</c:v>
                </c:pt>
                <c:pt idx="11">
                  <c:v>0.918600590801259</c:v>
                </c:pt>
                <c:pt idx="12">
                  <c:v>0.9525083414447405</c:v>
                </c:pt>
              </c:numCache>
            </c:numRef>
          </c:yVal>
          <c:smooth val="0"/>
          <c:extLst>
            <c:ext xmlns:c16="http://schemas.microsoft.com/office/drawing/2014/chart" uri="{C3380CC4-5D6E-409C-BE32-E72D297353CC}">
              <c16:uniqueId val="{00000003-6ACA-4279-9D54-1010C05BA1BA}"/>
            </c:ext>
          </c:extLst>
        </c:ser>
        <c:ser>
          <c:idx val="40"/>
          <c:order val="1"/>
          <c:tx>
            <c:strRef>
              <c:f>Motor!$D$17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6ACA-4279-9D54-1010C05BA1B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6ACA-4279-9D54-1010C05BA1BA}"/>
              </c:ext>
            </c:extLst>
          </c:dPt>
          <c:dLbls>
            <c:dLbl>
              <c:idx val="11"/>
              <c:tx>
                <c:strRef>
                  <c:f>Motor!$D$17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{90B38D43-0091-465D-833B-DA50F1017FBB}</c15:txfldGUID>
                      <c15:f>Motor!$D$17</c15:f>
                      <c15:dlblFieldTableCache>
                        <c:ptCount val="1"/>
                        <c:pt idx="0">
                          <c:v>2013</c:v>
                        </c:pt>
                      </c15:dlblFieldTableCache>
                    </c15:dlblFTEntry>
                  </c15:dlblFieldTable>
                  <c15:showDataLabelsRange val="0"/>
                </c:ext>
                <c:ext xmlns:c16="http://schemas.microsoft.com/office/drawing/2014/chart" uri="{C3380CC4-5D6E-409C-BE32-E72D297353CC}">
                  <c16:uniqueId val="{00000006-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0.1641343042624093</c:v>
                </c:pt>
                <c:pt idx="1">
                  <c:v>0.72897338564572356</c:v>
                </c:pt>
                <c:pt idx="2">
                  <c:v>0.89251824117157164</c:v>
                </c:pt>
                <c:pt idx="3">
                  <c:v>0.92735162753626044</c:v>
                </c:pt>
                <c:pt idx="4">
                  <c:v>0.96014493648538757</c:v>
                </c:pt>
                <c:pt idx="5">
                  <c:v>0.97028939950047444</c:v>
                </c:pt>
                <c:pt idx="6">
                  <c:v>0.97349707790348849</c:v>
                </c:pt>
                <c:pt idx="7">
                  <c:v>0.97373228820246116</c:v>
                </c:pt>
                <c:pt idx="8">
                  <c:v>0.97641484910144749</c:v>
                </c:pt>
                <c:pt idx="9">
                  <c:v>0.97857050472902918</c:v>
                </c:pt>
                <c:pt idx="10">
                  <c:v>0.97298547737571561</c:v>
                </c:pt>
                <c:pt idx="11">
                  <c:v>0.99599785836070964</c:v>
                </c:pt>
              </c:numCache>
            </c:numRef>
          </c:yVal>
          <c:smooth val="0"/>
          <c:extLst>
            <c:ext xmlns:c16="http://schemas.microsoft.com/office/drawing/2014/chart" uri="{C3380CC4-5D6E-409C-BE32-E72D297353CC}">
              <c16:uniqueId val="{00000007-6ACA-4279-9D54-1010C05BA1BA}"/>
            </c:ext>
          </c:extLst>
        </c:ser>
        <c:ser>
          <c:idx val="41"/>
          <c:order val="2"/>
          <c:tx>
            <c:strRef>
              <c:f>Motor!$D$18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6ACA-4279-9D54-1010C05BA1BA}"/>
              </c:ext>
            </c:extLst>
          </c:dPt>
          <c:dLbls>
            <c:dLbl>
              <c:idx val="10"/>
              <c:tx>
                <c:strRef>
                  <c:f>Motor!$D$18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{7A03C2D2-62F6-4994-81C6-BFDF6AA2A931}</c15:txfldGUID>
                      <c15:f>Motor!$D$18</c15:f>
                      <c15:dlblFieldTableCache>
                        <c:ptCount val="1"/>
                        <c:pt idx="0">
                          <c:v>2014</c:v>
                        </c:pt>
                      </c15:dlblFieldTableCache>
                    </c15:dlblFTEntry>
                  </c15:dlblFieldTable>
                  <c15:showDataLabelsRange val="0"/>
                </c:ext>
                <c:ext xmlns:c16="http://schemas.microsoft.com/office/drawing/2014/chart" uri="{C3380CC4-5D6E-409C-BE32-E72D297353CC}">
                  <c16:uniqueId val="{00000009-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0.18921545242300489</c:v>
                </c:pt>
                <c:pt idx="1">
                  <c:v>0.71260599092286514</c:v>
                </c:pt>
                <c:pt idx="2">
                  <c:v>0.86245632574501896</c:v>
                </c:pt>
                <c:pt idx="3">
                  <c:v>0.91562967260449168</c:v>
                </c:pt>
                <c:pt idx="4">
                  <c:v>0.94703754546080754</c:v>
                </c:pt>
                <c:pt idx="5">
                  <c:v>0.95734507321151852</c:v>
                </c:pt>
                <c:pt idx="6">
                  <c:v>0.96695193881607389</c:v>
                </c:pt>
                <c:pt idx="7">
                  <c:v>0.97125270009095022</c:v>
                </c:pt>
                <c:pt idx="8">
                  <c:v>0.97572157943909532</c:v>
                </c:pt>
                <c:pt idx="9">
                  <c:v>0.9759057235240276</c:v>
                </c:pt>
                <c:pt idx="10">
                  <c:v>0.99690143492531469</c:v>
                </c:pt>
              </c:numCache>
            </c:numRef>
          </c:yVal>
          <c:smooth val="0"/>
          <c:extLst>
            <c:ext xmlns:c16="http://schemas.microsoft.com/office/drawing/2014/chart" uri="{C3380CC4-5D6E-409C-BE32-E72D297353CC}">
              <c16:uniqueId val="{0000000A-6ACA-4279-9D54-1010C05BA1BA}"/>
            </c:ext>
          </c:extLst>
        </c:ser>
        <c:ser>
          <c:idx val="42"/>
          <c:order val="3"/>
          <c:tx>
            <c:strRef>
              <c:f>Motor!$D$19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6ACA-4279-9D54-1010C05BA1BA}"/>
              </c:ext>
            </c:extLst>
          </c:dPt>
          <c:dLbls>
            <c:dLbl>
              <c:idx val="9"/>
              <c:tx>
                <c:strRef>
                  <c:f>Motor!$D$19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{D94C7E7A-500E-49AC-9B72-0D09FA174DA5}</c15:txfldGUID>
                      <c15:f>Motor!$D$19</c15:f>
                      <c15:dlblFieldTableCache>
                        <c:ptCount val="1"/>
                        <c:pt idx="0">
                          <c:v>2015</c:v>
                        </c:pt>
                      </c15:dlblFieldTableCache>
                    </c15:dlblFTEntry>
                  </c15:dlblFieldTable>
                  <c15:showDataLabelsRange val="0"/>
                </c:ext>
                <c:ext xmlns:c16="http://schemas.microsoft.com/office/drawing/2014/chart" uri="{C3380CC4-5D6E-409C-BE32-E72D297353CC}">
                  <c16:uniqueId val="{0000000C-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0.18093236827288131</c:v>
                </c:pt>
                <c:pt idx="1">
                  <c:v>0.67575378742516878</c:v>
                </c:pt>
                <c:pt idx="2">
                  <c:v>0.92122170470280207</c:v>
                </c:pt>
                <c:pt idx="3">
                  <c:v>0.98037867534327539</c:v>
                </c:pt>
                <c:pt idx="4">
                  <c:v>1.0071279508874103</c:v>
                </c:pt>
                <c:pt idx="5">
                  <c:v>1.0175992469883866</c:v>
                </c:pt>
                <c:pt idx="6">
                  <c:v>1.0258490665044244</c:v>
                </c:pt>
                <c:pt idx="7">
                  <c:v>1.0353217565297825</c:v>
                </c:pt>
                <c:pt idx="8">
                  <c:v>1.0373266269182093</c:v>
                </c:pt>
                <c:pt idx="9">
                  <c:v>1.0890393034709549</c:v>
                </c:pt>
              </c:numCache>
            </c:numRef>
          </c:yVal>
          <c:smooth val="0"/>
          <c:extLst>
            <c:ext xmlns:c16="http://schemas.microsoft.com/office/drawing/2014/chart" uri="{C3380CC4-5D6E-409C-BE32-E72D297353CC}">
              <c16:uniqueId val="{0000000D-6ACA-4279-9D54-1010C05BA1BA}"/>
            </c:ext>
          </c:extLst>
        </c:ser>
        <c:ser>
          <c:idx val="43"/>
          <c:order val="4"/>
          <c:tx>
            <c:strRef>
              <c:f>Motor!$D$20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6ACA-4279-9D54-1010C05BA1B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6ACA-4279-9D54-1010C05BA1BA}"/>
              </c:ext>
            </c:extLst>
          </c:dPt>
          <c:dLbls>
            <c:dLbl>
              <c:idx val="8"/>
              <c:tx>
                <c:strRef>
                  <c:f>Motor!$D$20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{31BAFA1D-CCCE-4CF5-A81D-D16F2B2AB6F0}</c15:txfldGUID>
                      <c15:f>Motor!$D$20</c15:f>
                      <c15:dlblFieldTableCache>
                        <c:ptCount val="1"/>
                        <c:pt idx="0">
                          <c:v>2016</c:v>
                        </c:pt>
                      </c15:dlblFieldTableCache>
                    </c15:dlblFTEntry>
                  </c15:dlblFieldTable>
                  <c15:showDataLabelsRange val="0"/>
                </c:ext>
                <c:ext xmlns:c16="http://schemas.microsoft.com/office/drawing/2014/chart" uri="{C3380CC4-5D6E-409C-BE32-E72D297353CC}">
                  <c16:uniqueId val="{00000010-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0.15947673841567608</c:v>
                </c:pt>
                <c:pt idx="1">
                  <c:v>0.68371077244488965</c:v>
                </c:pt>
                <c:pt idx="2">
                  <c:v>0.86355741338071934</c:v>
                </c:pt>
                <c:pt idx="3">
                  <c:v>0.95221962057098541</c:v>
                </c:pt>
                <c:pt idx="4">
                  <c:v>0.9865807858046568</c:v>
                </c:pt>
                <c:pt idx="5">
                  <c:v>1.0146351089320402</c:v>
                </c:pt>
                <c:pt idx="6">
                  <c:v>1.027824248992586</c:v>
                </c:pt>
                <c:pt idx="7">
                  <c:v>1.0382968476634533</c:v>
                </c:pt>
                <c:pt idx="8">
                  <c:v>1.0862916277428498</c:v>
                </c:pt>
              </c:numCache>
            </c:numRef>
          </c:yVal>
          <c:smooth val="0"/>
          <c:extLst>
            <c:ext xmlns:c16="http://schemas.microsoft.com/office/drawing/2014/chart" uri="{C3380CC4-5D6E-409C-BE32-E72D297353CC}">
              <c16:uniqueId val="{00000011-6ACA-4279-9D54-1010C05BA1BA}"/>
            </c:ext>
          </c:extLst>
        </c:ser>
        <c:ser>
          <c:idx val="44"/>
          <c:order val="5"/>
          <c:tx>
            <c:strRef>
              <c:f>Motor!$D$21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6ACA-4279-9D54-1010C05BA1BA}"/>
              </c:ext>
            </c:extLst>
          </c:dPt>
          <c:dLbls>
            <c:dLbl>
              <c:idx val="7"/>
              <c:tx>
                <c:strRef>
                  <c:f>Motor!$D$21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{A3AD0F5B-D134-4936-91F1-13BF730AF167}</c15:txfldGUID>
                      <c15:f>Motor!$D$21</c15:f>
                      <c15:dlblFieldTableCache>
                        <c:ptCount val="1"/>
                        <c:pt idx="0">
                          <c:v>2017</c:v>
                        </c:pt>
                      </c15:dlblFieldTableCache>
                    </c15:dlblFTEntry>
                  </c15:dlblFieldTable>
                  <c15:showDataLabelsRange val="0"/>
                </c:ext>
                <c:ext xmlns:c16="http://schemas.microsoft.com/office/drawing/2014/chart" uri="{C3380CC4-5D6E-409C-BE32-E72D297353CC}">
                  <c16:uniqueId val="{00000013-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0.13650655322924074</c:v>
                </c:pt>
                <c:pt idx="1">
                  <c:v>0.58180073080566186</c:v>
                </c:pt>
                <c:pt idx="2">
                  <c:v>0.8140416206176786</c:v>
                </c:pt>
                <c:pt idx="3">
                  <c:v>0.8904087827107704</c:v>
                </c:pt>
                <c:pt idx="4">
                  <c:v>0.94253756582129655</c:v>
                </c:pt>
                <c:pt idx="5">
                  <c:v>0.98034136787862469</c:v>
                </c:pt>
                <c:pt idx="6">
                  <c:v>0.99044840775917764</c:v>
                </c:pt>
                <c:pt idx="7">
                  <c:v>1.0474302031772487</c:v>
                </c:pt>
              </c:numCache>
            </c:numRef>
          </c:yVal>
          <c:smooth val="0"/>
          <c:extLst>
            <c:ext xmlns:c16="http://schemas.microsoft.com/office/drawing/2014/chart" uri="{C3380CC4-5D6E-409C-BE32-E72D297353CC}">
              <c16:uniqueId val="{00000014-6ACA-4279-9D54-1010C05BA1BA}"/>
            </c:ext>
          </c:extLst>
        </c:ser>
        <c:ser>
          <c:idx val="45"/>
          <c:order val="6"/>
          <c:tx>
            <c:strRef>
              <c:f>Motor!$D$22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6ACA-4279-9D54-1010C05BA1BA}"/>
              </c:ext>
            </c:extLst>
          </c:dPt>
          <c:dLbls>
            <c:dLbl>
              <c:idx val="6"/>
              <c:tx>
                <c:strRef>
                  <c:f>Motor!$D$22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{59B553E2-E62B-4E17-BCCF-2C292FF2B5F1}</c15:txfldGUID>
                      <c15:f>Motor!$D$22</c15:f>
                      <c15:dlblFieldTableCache>
                        <c:ptCount val="1"/>
                        <c:pt idx="0">
                          <c:v>2018</c:v>
                        </c:pt>
                      </c15:dlblFieldTableCache>
                    </c15:dlblFTEntry>
                  </c15:dlblFieldTable>
                  <c15:showDataLabelsRange val="0"/>
                </c:ext>
                <c:ext xmlns:c16="http://schemas.microsoft.com/office/drawing/2014/chart" uri="{C3380CC4-5D6E-409C-BE32-E72D297353CC}">
                  <c16:uniqueId val="{00000016-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0.11192764850666261</c:v>
                </c:pt>
                <c:pt idx="1">
                  <c:v>0.59442140572347391</c:v>
                </c:pt>
                <c:pt idx="2">
                  <c:v>0.79669275192184241</c:v>
                </c:pt>
                <c:pt idx="3">
                  <c:v>0.8751787729707432</c:v>
                </c:pt>
                <c:pt idx="4">
                  <c:v>0.9338045220404988</c:v>
                </c:pt>
                <c:pt idx="5">
                  <c:v>0.95756379378531553</c:v>
                </c:pt>
                <c:pt idx="6">
                  <c:v>1.0401247530053181</c:v>
                </c:pt>
              </c:numCache>
            </c:numRef>
          </c:yVal>
          <c:smooth val="0"/>
          <c:extLst>
            <c:ext xmlns:c16="http://schemas.microsoft.com/office/drawing/2014/chart" uri="{C3380CC4-5D6E-409C-BE32-E72D297353CC}">
              <c16:uniqueId val="{00000017-6ACA-4279-9D54-1010C05BA1BA}"/>
            </c:ext>
          </c:extLst>
        </c:ser>
        <c:ser>
          <c:idx val="46"/>
          <c:order val="7"/>
          <c:tx>
            <c:strRef>
              <c:f>Motor!$D$23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6ACA-4279-9D54-1010C05BA1BA}"/>
              </c:ext>
            </c:extLst>
          </c:dPt>
          <c:dLbls>
            <c:dLbl>
              <c:idx val="5"/>
              <c:tx>
                <c:strRef>
                  <c:f>Motor!$D$23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{15CE9479-9321-42CF-A459-48545297BD65}</c15:txfldGUID>
                      <c15:f>Motor!$D$23</c15:f>
                      <c15:dlblFieldTableCache>
                        <c:ptCount val="1"/>
                        <c:pt idx="0">
                          <c:v>2019</c:v>
                        </c:pt>
                      </c15:dlblFieldTableCache>
                    </c15:dlblFTEntry>
                  </c15:dlblFieldTable>
                  <c15:showDataLabelsRange val="0"/>
                </c:ext>
                <c:ext xmlns:c16="http://schemas.microsoft.com/office/drawing/2014/chart" uri="{C3380CC4-5D6E-409C-BE32-E72D297353CC}">
                  <c16:uniqueId val="{00000019-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0.12753164336803527</c:v>
                </c:pt>
                <c:pt idx="1">
                  <c:v>0.50099551267650455</c:v>
                </c:pt>
                <c:pt idx="2">
                  <c:v>0.70922882890842442</c:v>
                </c:pt>
                <c:pt idx="3">
                  <c:v>0.80801418350151055</c:v>
                </c:pt>
                <c:pt idx="4">
                  <c:v>0.88066295862271804</c:v>
                </c:pt>
                <c:pt idx="5">
                  <c:v>0.99726202035337574</c:v>
                </c:pt>
              </c:numCache>
            </c:numRef>
          </c:yVal>
          <c:smooth val="0"/>
          <c:extLst>
            <c:ext xmlns:c16="http://schemas.microsoft.com/office/drawing/2014/chart" uri="{C3380CC4-5D6E-409C-BE32-E72D297353CC}">
              <c16:uniqueId val="{0000001A-6ACA-4279-9D54-1010C05BA1BA}"/>
            </c:ext>
          </c:extLst>
        </c:ser>
        <c:ser>
          <c:idx val="47"/>
          <c:order val="8"/>
          <c:tx>
            <c:strRef>
              <c:f>Motor!$D$24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6ACA-4279-9D54-1010C05BA1BA}"/>
              </c:ext>
            </c:extLst>
          </c:dPt>
          <c:dLbls>
            <c:dLbl>
              <c:idx val="4"/>
              <c:tx>
                <c:strRef>
                  <c:f>Motor!$D$24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{0A212940-E06A-48AA-B09A-C3F14DE8F3A6}</c15:txfldGUID>
                      <c15:f>Motor!$D$24</c15:f>
                      <c15:dlblFieldTableCache>
                        <c:ptCount val="1"/>
                        <c:pt idx="0">
                          <c:v>2020</c:v>
                        </c:pt>
                      </c15:dlblFieldTableCache>
                    </c15:dlblFTEntry>
                  </c15:dlblFieldTable>
                  <c15:showDataLabelsRange val="0"/>
                </c:ext>
                <c:ext xmlns:c16="http://schemas.microsoft.com/office/drawing/2014/chart" uri="{C3380CC4-5D6E-409C-BE32-E72D297353CC}">
                  <c16:uniqueId val="{0000001C-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0.11557016354509951</c:v>
                </c:pt>
                <c:pt idx="1">
                  <c:v>0.51691374512646981</c:v>
                </c:pt>
                <c:pt idx="2">
                  <c:v>0.72387107191210298</c:v>
                </c:pt>
                <c:pt idx="3">
                  <c:v>0.8131756114891735</c:v>
                </c:pt>
                <c:pt idx="4">
                  <c:v>0.99341903478551585</c:v>
                </c:pt>
              </c:numCache>
            </c:numRef>
          </c:yVal>
          <c:smooth val="0"/>
          <c:extLst>
            <c:ext xmlns:c16="http://schemas.microsoft.com/office/drawing/2014/chart" uri="{C3380CC4-5D6E-409C-BE32-E72D297353CC}">
              <c16:uniqueId val="{0000001D-6ACA-4279-9D54-1010C05BA1BA}"/>
            </c:ext>
          </c:extLst>
        </c:ser>
        <c:ser>
          <c:idx val="48"/>
          <c:order val="9"/>
          <c:tx>
            <c:strRef>
              <c:f>Motor!$D$25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6ACA-4279-9D54-1010C05BA1BA}"/>
              </c:ext>
            </c:extLst>
          </c:dPt>
          <c:dLbls>
            <c:dLbl>
              <c:idx val="3"/>
              <c:tx>
                <c:strRef>
                  <c:f>Motor!$D$25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{59B52C23-C528-4378-8C6F-D8784B4D1C52}</c15:txfldGUID>
                      <c15:f>Motor!$D$25</c15:f>
                      <c15:dlblFieldTableCache>
                        <c:ptCount val="1"/>
                        <c:pt idx="0">
                          <c:v>2021</c:v>
                        </c:pt>
                      </c15:dlblFieldTableCache>
                    </c15:dlblFTEntry>
                  </c15:dlblFieldTable>
                  <c15:showDataLabelsRange val="0"/>
                </c:ext>
                <c:ext xmlns:c16="http://schemas.microsoft.com/office/drawing/2014/chart" uri="{C3380CC4-5D6E-409C-BE32-E72D297353CC}">
                  <c16:uniqueId val="{0000001F-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0.12680624762145068</c:v>
                </c:pt>
                <c:pt idx="1">
                  <c:v>0.54614168040768885</c:v>
                </c:pt>
                <c:pt idx="2">
                  <c:v>0.81098158915251317</c:v>
                </c:pt>
                <c:pt idx="3">
                  <c:v>1.083649173001106</c:v>
                </c:pt>
              </c:numCache>
            </c:numRef>
          </c:yVal>
          <c:smooth val="0"/>
          <c:extLst>
            <c:ext xmlns:c16="http://schemas.microsoft.com/office/drawing/2014/chart" uri="{C3380CC4-5D6E-409C-BE32-E72D297353CC}">
              <c16:uniqueId val="{00000020-6ACA-4279-9D54-1010C05BA1BA}"/>
            </c:ext>
          </c:extLst>
        </c:ser>
        <c:ser>
          <c:idx val="49"/>
          <c:order val="10"/>
          <c:tx>
            <c:strRef>
              <c:f>Motor!$D$26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6ACA-4279-9D54-1010C05BA1BA}"/>
              </c:ext>
            </c:extLst>
          </c:dPt>
          <c:dLbls>
            <c:dLbl>
              <c:idx val="2"/>
              <c:tx>
                <c:strRef>
                  <c:f>Motor!$D$26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{8239EEB1-6E36-4684-B0B5-76732926D121}</c15:txfldGUID>
                      <c15:f>Motor!$D$26</c15:f>
                      <c15:dlblFieldTableCache>
                        <c:ptCount val="1"/>
                        <c:pt idx="0">
                          <c:v>2022</c:v>
                        </c:pt>
                      </c15:dlblFieldTableCache>
                    </c15:dlblFTEntry>
                  </c15:dlblFieldTable>
                  <c15:showDataLabelsRange val="0"/>
                </c:ext>
                <c:ext xmlns:c16="http://schemas.microsoft.com/office/drawing/2014/chart" uri="{C3380CC4-5D6E-409C-BE32-E72D297353CC}">
                  <c16:uniqueId val="{00000022-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(Motor!$H$11:$I$11,Motor!$I$11)</c:f>
              <c:numCache>
                <c:formatCode>0</c:formatCode>
                <c:ptCount val="3"/>
                <c:pt idx="0">
                  <c:v>12</c:v>
                </c:pt>
                <c:pt idx="1">
                  <c:v>24</c:v>
                </c:pt>
                <c:pt idx="2">
                  <c:v>24</c:v>
                </c:pt>
              </c:numCache>
            </c:numRef>
          </c:xVal>
          <c:yVal>
            <c:numRef>
              <c:f>(Motor!$H$26:$I$26,Motor!$F$65)</c:f>
              <c:numCache>
                <c:formatCode>0%</c:formatCode>
                <c:ptCount val="3"/>
                <c:pt idx="0">
                  <c:v>0.12901651973212896</c:v>
                </c:pt>
                <c:pt idx="1">
                  <c:v>0.60382883796150155</c:v>
                </c:pt>
                <c:pt idx="2">
                  <c:v>1.046758128561597</c:v>
                </c:pt>
              </c:numCache>
            </c:numRef>
          </c:yVal>
          <c:smooth val="0"/>
          <c:extLst>
            <c:ext xmlns:c16="http://schemas.microsoft.com/office/drawing/2014/chart" uri="{C3380CC4-5D6E-409C-BE32-E72D297353CC}">
              <c16:uniqueId val="{00000023-6ACA-4279-9D54-1010C05BA1BA}"/>
            </c:ext>
          </c:extLst>
        </c:ser>
        <c:ser>
          <c:idx val="50"/>
          <c:order val="11"/>
          <c:tx>
            <c:strRef>
              <c:f>Motor!$D$27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{88333A36-4DE1-47AA-A735-A7FF1FA655EE}</c15:txfldGUID>
                      <c15:f>Motor!$D$27</c15:f>
                      <c15:dlblFieldTableCache>
                        <c:ptCount val="1"/>
                        <c:pt idx="0">
                          <c:v>2023</c:v>
                        </c:pt>
                      </c15:dlblFieldTableCache>
                    </c15:dlblFTEntry>
                  </c15:dlblFieldTable>
                  <c15:showDataLabelsRange val="0"/>
                </c:ext>
                <c:ext xmlns:c16="http://schemas.microsoft.com/office/drawing/2014/chart" uri="{C3380CC4-5D6E-409C-BE32-E72D297353CC}">
                  <c16:uniqueId val="{00000024-6ACA-4279-9D54-1010C05BA1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(Motor!$H$11,Motor!$H$11)</c:f>
              <c:numCache>
                <c:formatCode>0</c:formatCode>
                <c:ptCount val="2"/>
                <c:pt idx="0">
                  <c:v>12</c:v>
                </c:pt>
                <c:pt idx="1">
                  <c:v>12</c:v>
                </c:pt>
              </c:numCache>
            </c:numRef>
          </c:xVal>
          <c:yVal>
            <c:numRef>
              <c:f>(Motor!$H$27,Motor!$F$66)</c:f>
              <c:numCache>
                <c:formatCode>0%</c:formatCode>
                <c:ptCount val="2"/>
                <c:pt idx="0">
                  <c:v>0.34766082778345797</c:v>
                </c:pt>
                <c:pt idx="1">
                  <c:v>1.0003286019839446</c:v>
                </c:pt>
              </c:numCache>
            </c:numRef>
          </c:yVal>
          <c:smooth val="0"/>
          <c:extLst>
            <c:ext xmlns:c16="http://schemas.microsoft.com/office/drawing/2014/chart" uri="{C3380CC4-5D6E-409C-BE32-E72D297353CC}">
              <c16:uniqueId val="{00000025-6ACA-4279-9D54-1010C05BA1B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Motor!$H$50</c:f>
              <c:strCache>
                <c:ptCount val="1"/>
                <c:pt idx="0">
                  <c:v>Paid Losses</c:v>
                </c:pt>
              </c:strCache>
            </c:strRef>
          </c:tx>
          <c:spPr>
            <a:solidFill>
              <a:srgbClr val="C1BDDC"/>
            </a:solidFill>
            <a:ln w="3175">
              <a:solidFill>
                <a:srgbClr val="FFFFFF"/>
              </a:solidFill>
              <a:prstDash val="solid"/>
            </a:ln>
          </c:spPr>
          <c:invertIfNegative val="0"/>
          <c:cat>
            <c:numRef>
              <c:f>Motor!$D$12:$D$28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Motor!$H$51:$H$66</c:f>
              <c:numCache>
                <c:formatCode>0%</c:formatCode>
                <c:ptCount val="16"/>
                <c:pt idx="0">
                  <c:v>0.80565218179030562</c:v>
                </c:pt>
                <c:pt idx="1">
                  <c:v>0.85289456070320091</c:v>
                </c:pt>
                <c:pt idx="2">
                  <c:v>0.82707100267638278</c:v>
                </c:pt>
                <c:pt idx="3">
                  <c:v>0.88935780455933156</c:v>
                </c:pt>
                <c:pt idx="4">
                  <c:v>0.87692873313418107</c:v>
                </c:pt>
                <c:pt idx="5">
                  <c:v>0.93044050502076914</c:v>
                </c:pt>
                <c:pt idx="6">
                  <c:v>0.92483357577846226</c:v>
                </c:pt>
                <c:pt idx="7">
                  <c:v>0.98357882516328199</c:v>
                </c:pt>
                <c:pt idx="8">
                  <c:v>0.95837274916698934</c:v>
                </c:pt>
                <c:pt idx="9">
                  <c:v>0.89774708649513768</c:v>
                </c:pt>
                <c:pt idx="10">
                  <c:v>0.8230289030636837</c:v>
                </c:pt>
                <c:pt idx="11">
                  <c:v>0.71793937748686354</c:v>
                </c:pt>
                <c:pt idx="12">
                  <c:v>0.65696803966410899</c:v>
                </c:pt>
                <c:pt idx="13">
                  <c:v>0.61404514828316836</c:v>
                </c:pt>
                <c:pt idx="14">
                  <c:v>0.38871718588763898</c:v>
                </c:pt>
                <c:pt idx="15">
                  <c:v>0.15388511668626206</c:v>
                </c:pt>
              </c:numCache>
            </c:numRef>
          </c:val>
          <c:extLst>
            <c:ext xmlns:c16="http://schemas.microsoft.com/office/drawing/2014/chart" uri="{C3380CC4-5D6E-409C-BE32-E72D297353CC}">
              <c16:uniqueId val="{00000000-E23B-494A-B6F4-889491EF4AE3}"/>
            </c:ext>
          </c:extLst>
        </c:ser>
        <c:ser>
          <c:idx val="2"/>
          <c:order val="2"/>
          <c:tx>
            <c:strRef>
              <c:f>Motor!$I$50</c:f>
              <c:strCache>
                <c:ptCount val="1"/>
                <c:pt idx="0">
                  <c:v>Case Reserves</c:v>
                </c:pt>
              </c:strCache>
            </c:strRef>
          </c:tx>
          <c:spPr>
            <a:solidFill>
              <a:srgbClr val="FCAF86"/>
            </a:solidFill>
            <a:ln w="12700">
              <a:solidFill>
                <a:srgbClr val="FFFFFF"/>
              </a:solidFill>
              <a:prstDash val="solid"/>
            </a:ln>
          </c:spPr>
          <c:invertIfNegative val="0"/>
          <c:cat>
            <c:numRef>
              <c:f>Motor!$D$12:$D$28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Motor!$I$51:$I$66</c:f>
              <c:numCache>
                <c:formatCode>0%</c:formatCode>
                <c:ptCount val="16"/>
                <c:pt idx="0">
                  <c:v>5.0104877555144166E-2</c:v>
                </c:pt>
                <c:pt idx="1">
                  <c:v>5.6580930556190762E-2</c:v>
                </c:pt>
                <c:pt idx="2">
                  <c:v>5.6772439335806425E-2</c:v>
                </c:pt>
                <c:pt idx="3">
                  <c:v>3.9644778223603822E-2</c:v>
                </c:pt>
                <c:pt idx="4">
                  <c:v>4.1671857667078274E-2</c:v>
                </c:pt>
                <c:pt idx="5">
                  <c:v>4.2544972354945421E-2</c:v>
                </c:pt>
                <c:pt idx="6">
                  <c:v>5.1072147745565864E-2</c:v>
                </c:pt>
                <c:pt idx="7">
                  <c:v>5.3747801754927521E-2</c:v>
                </c:pt>
                <c:pt idx="8">
                  <c:v>7.9924098496464827E-2</c:v>
                </c:pt>
                <c:pt idx="9">
                  <c:v>9.2701321264039807E-2</c:v>
                </c:pt>
                <c:pt idx="10">
                  <c:v>0.13453489072163169</c:v>
                </c:pt>
                <c:pt idx="11">
                  <c:v>0.16272358113585408</c:v>
                </c:pt>
                <c:pt idx="12">
                  <c:v>0.15620757182506464</c:v>
                </c:pt>
                <c:pt idx="13">
                  <c:v>0.19693644086934484</c:v>
                </c:pt>
                <c:pt idx="14">
                  <c:v>0.21511165207386246</c:v>
                </c:pt>
                <c:pt idx="15">
                  <c:v>0.19377571109719577</c:v>
                </c:pt>
              </c:numCache>
            </c:numRef>
          </c:val>
          <c:extLst>
            <c:ext xmlns:c16="http://schemas.microsoft.com/office/drawing/2014/chart" uri="{C3380CC4-5D6E-409C-BE32-E72D297353CC}">
              <c16:uniqueId val="{00000001-E23B-494A-B6F4-889491EF4AE3}"/>
            </c:ext>
          </c:extLst>
        </c:ser>
        <c:ser>
          <c:idx val="3"/>
          <c:order val="3"/>
          <c:tx>
            <c:strRef>
              <c:f>Motor!$J$50</c:f>
              <c:strCache>
                <c:ptCount val="1"/>
                <c:pt idx="0">
                  <c:v>IBNR</c:v>
                </c:pt>
              </c:strCache>
            </c:strRef>
          </c:tx>
          <c:spPr>
            <a:solidFill>
              <a:srgbClr val="A3D6D5"/>
            </a:solidFill>
            <a:ln w="12700">
              <a:solidFill>
                <a:srgbClr val="FFFFFF"/>
              </a:solidFill>
              <a:prstDash val="solid"/>
            </a:ln>
          </c:spPr>
          <c:invertIfNegative val="0"/>
          <c:cat>
            <c:numRef>
              <c:f>Motor!$D$12:$D$28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Motor!$J$51:$J$66</c:f>
              <c:numCache>
                <c:formatCode>0%</c:formatCode>
                <c:ptCount val="16"/>
                <c:pt idx="0">
                  <c:v>2.5995963940755092E-2</c:v>
                </c:pt>
                <c:pt idx="1">
                  <c:v>3.0782222528811683E-2</c:v>
                </c:pt>
                <c:pt idx="2">
                  <c:v>2.0665648405262669E-2</c:v>
                </c:pt>
                <c:pt idx="3">
                  <c:v>1.7353901473664606E-2</c:v>
                </c:pt>
                <c:pt idx="4">
                  <c:v>3.3907750643481172E-2</c:v>
                </c:pt>
                <c:pt idx="5">
                  <c:v>2.3012380984994994E-2</c:v>
                </c:pt>
                <c:pt idx="6">
                  <c:v>2.0995711401286463E-2</c:v>
                </c:pt>
                <c:pt idx="7">
                  <c:v>5.1712676552745557E-2</c:v>
                </c:pt>
                <c:pt idx="8">
                  <c:v>4.7994780079395699E-2</c:v>
                </c:pt>
                <c:pt idx="9">
                  <c:v>5.6981795418071135E-2</c:v>
                </c:pt>
                <c:pt idx="10">
                  <c:v>8.2560959220002811E-2</c:v>
                </c:pt>
                <c:pt idx="11">
                  <c:v>0.1165990617306582</c:v>
                </c:pt>
                <c:pt idx="12">
                  <c:v>0.18024342329634233</c:v>
                </c:pt>
                <c:pt idx="13">
                  <c:v>0.27266758384859285</c:v>
                </c:pt>
                <c:pt idx="14">
                  <c:v>0.44292929060009562</c:v>
                </c:pt>
                <c:pt idx="15">
                  <c:v>0.65266777420048672</c:v>
                </c:pt>
              </c:numCache>
            </c:numRef>
          </c:val>
          <c:extLst>
            <c:ext xmlns:c16="http://schemas.microsoft.com/office/drawing/2014/chart" uri="{C3380CC4-5D6E-409C-BE32-E72D297353CC}">
              <c16:uniqueId val="{00000002-E23B-494A-B6F4-889491EF4AE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Motor!$F$12:$F$27</c:f>
              <c:numCache>
                <c:formatCode>#,##0</c:formatCode>
                <c:ptCount val="16"/>
                <c:pt idx="0">
                  <c:v>1337.7413279523562</c:v>
                </c:pt>
                <c:pt idx="1">
                  <c:v>1374.2194671559594</c:v>
                </c:pt>
                <c:pt idx="2">
                  <c:v>1100.0889339663906</c:v>
                </c:pt>
                <c:pt idx="3">
                  <c:v>1858.2852448595579</c:v>
                </c:pt>
                <c:pt idx="4">
                  <c:v>2387.7033219977357</c:v>
                </c:pt>
                <c:pt idx="5">
                  <c:v>2253.1292423169416</c:v>
                </c:pt>
                <c:pt idx="6">
                  <c:v>2060.4655655959177</c:v>
                </c:pt>
                <c:pt idx="7">
                  <c:v>2408.3969469452477</c:v>
                </c:pt>
                <c:pt idx="8">
                  <c:v>2994.0480027537569</c:v>
                </c:pt>
                <c:pt idx="9">
                  <c:v>2498.6186443050779</c:v>
                </c:pt>
                <c:pt idx="10">
                  <c:v>2371.2998384968287</c:v>
                </c:pt>
                <c:pt idx="11">
                  <c:v>2744.0285625645101</c:v>
                </c:pt>
                <c:pt idx="12">
                  <c:v>2389.0954227039215</c:v>
                </c:pt>
                <c:pt idx="13">
                  <c:v>2537.7587296508323</c:v>
                </c:pt>
                <c:pt idx="14">
                  <c:v>2213.2533605505628</c:v>
                </c:pt>
                <c:pt idx="15">
                  <c:v>971.09757220644849</c:v>
                </c:pt>
              </c:numCache>
            </c:numRef>
          </c:val>
          <c:smooth val="0"/>
          <c:extLst>
            <c:ext xmlns:c16="http://schemas.microsoft.com/office/drawing/2014/chart" uri="{C3380CC4-5D6E-409C-BE32-E72D297353CC}">
              <c16:uniqueId val="{00000003-E23B-494A-B6F4-889491EF4AE3}"/>
            </c:ext>
          </c:extLst>
        </c:ser>
        <c:ser>
          <c:idx val="4"/>
          <c:order val="4"/>
          <c:tx>
            <c:strRef>
              <c:f>Motor!$B$9</c:f>
              <c:strCache>
                <c:ptCount val="1"/>
                <c:pt idx="0">
                  <c:v>Written Premium</c:v>
                </c:pt>
              </c:strCache>
            </c:strRef>
          </c:tx>
          <c:marker>
            <c:symbol val="star"/>
            <c:size val="7"/>
            <c:spPr>
              <a:noFill/>
              <a:ln>
                <a:solidFill>
                  <a:srgbClr val="A29FCC"/>
                </a:solidFill>
                <a:prstDash val="solid"/>
              </a:ln>
            </c:spPr>
          </c:marker>
          <c:cat>
            <c:numRef>
              <c:f>Motor!$D$12:$D$27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Motor!$B$12:$B$27</c:f>
            </c:numRef>
          </c:val>
          <c:smooth val="0"/>
          <c:extLst>
            <c:ext xmlns:c16="http://schemas.microsoft.com/office/drawing/2014/chart" uri="{C3380CC4-5D6E-409C-BE32-E72D297353CC}">
              <c16:uniqueId val="{00000004-E23B-494A-B6F4-889491EF4AE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Reinsurance'!$D$16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CDA-4508-A4ED-B4C336BD16C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CDA-4508-A4ED-B4C336BD16C5}"/>
              </c:ext>
            </c:extLst>
          </c:dPt>
          <c:dLbls>
            <c:dLbl>
              <c:idx val="12"/>
              <c:tx>
                <c:strRef>
                  <c:f>'Motor Reinsurance'!$D$16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{CD1B609F-2739-4435-B461-4EB175874FD0}</c15:txfldGUID>
                      <c15:f>'Motor Reinsurance'!$D$16</c15:f>
                      <c15:dlblFieldTableCache>
                        <c:ptCount val="1"/>
                        <c:pt idx="0">
                          <c:v>2012</c:v>
                        </c:pt>
                      </c15:dlblFieldTableCache>
                    </c15:dlblFTEntry>
                  </c15:dlblFieldTable>
                  <c15:showDataLabelsRange val="0"/>
                </c:ext>
                <c:ext xmlns:c16="http://schemas.microsoft.com/office/drawing/2014/chart" uri="{C3380CC4-5D6E-409C-BE32-E72D297353CC}">
                  <c16:uniqueId val="{00000002-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0.13666631205964527</c:v>
                </c:pt>
                <c:pt idx="1">
                  <c:v>0.65349313888268434</c:v>
                </c:pt>
                <c:pt idx="2">
                  <c:v>0.78790525936936495</c:v>
                </c:pt>
                <c:pt idx="3">
                  <c:v>0.84257803766574468</c:v>
                </c:pt>
                <c:pt idx="4">
                  <c:v>0.870379236508113</c:v>
                </c:pt>
                <c:pt idx="5">
                  <c:v>0.89467083052197482</c:v>
                </c:pt>
                <c:pt idx="6">
                  <c:v>0.90225782318177483</c:v>
                </c:pt>
                <c:pt idx="7">
                  <c:v>0.90825232473807449</c:v>
                </c:pt>
                <c:pt idx="8">
                  <c:v>0.91229891438418353</c:v>
                </c:pt>
                <c:pt idx="9">
                  <c:v>0.91567210331572668</c:v>
                </c:pt>
                <c:pt idx="10">
                  <c:v>0.91864692589716035</c:v>
                </c:pt>
                <c:pt idx="11">
                  <c:v>0.91891658563244016</c:v>
                </c:pt>
                <c:pt idx="12">
                  <c:v>0.9528659474640605</c:v>
                </c:pt>
              </c:numCache>
            </c:numRef>
          </c:yVal>
          <c:smooth val="0"/>
          <c:extLst>
            <c:ext xmlns:c16="http://schemas.microsoft.com/office/drawing/2014/chart" uri="{C3380CC4-5D6E-409C-BE32-E72D297353CC}">
              <c16:uniqueId val="{00000003-ACDA-4508-A4ED-B4C336BD16C5}"/>
            </c:ext>
          </c:extLst>
        </c:ser>
        <c:ser>
          <c:idx val="40"/>
          <c:order val="1"/>
          <c:tx>
            <c:strRef>
              <c:f>'Motor Reinsurance'!$D$17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CDA-4508-A4ED-B4C336BD16C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CDA-4508-A4ED-B4C336BD16C5}"/>
              </c:ext>
            </c:extLst>
          </c:dPt>
          <c:dLbls>
            <c:dLbl>
              <c:idx val="11"/>
              <c:tx>
                <c:strRef>
                  <c:f>'Motor Reinsurance'!$D$17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{89E86DCA-4E56-4D35-89ED-FA802DA95C39}</c15:txfldGUID>
                      <c15:f>'Motor Reinsurance'!$D$17</c15:f>
                      <c15:dlblFieldTableCache>
                        <c:ptCount val="1"/>
                        <c:pt idx="0">
                          <c:v>2013</c:v>
                        </c:pt>
                      </c15:dlblFieldTableCache>
                    </c15:dlblFTEntry>
                  </c15:dlblFieldTable>
                  <c15:showDataLabelsRange val="0"/>
                </c:ext>
                <c:ext xmlns:c16="http://schemas.microsoft.com/office/drawing/2014/chart" uri="{C3380CC4-5D6E-409C-BE32-E72D297353CC}">
                  <c16:uniqueId val="{00000006-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0.16418621045296652</c:v>
                </c:pt>
                <c:pt idx="1">
                  <c:v>0.72940561472832022</c:v>
                </c:pt>
                <c:pt idx="2">
                  <c:v>0.89316691209224586</c:v>
                </c:pt>
                <c:pt idx="3">
                  <c:v>0.92804746115883163</c:v>
                </c:pt>
                <c:pt idx="4">
                  <c:v>0.96089085029103138</c:v>
                </c:pt>
                <c:pt idx="5">
                  <c:v>0.97104919442636051</c:v>
                </c:pt>
                <c:pt idx="6">
                  <c:v>0.97426126203849728</c:v>
                </c:pt>
                <c:pt idx="7">
                  <c:v>0.97449679418619051</c:v>
                </c:pt>
                <c:pt idx="8">
                  <c:v>0.97718302575264748</c:v>
                </c:pt>
                <c:pt idx="9">
                  <c:v>0.97934163105976602</c:v>
                </c:pt>
                <c:pt idx="10">
                  <c:v>0.9737489614649526</c:v>
                </c:pt>
                <c:pt idx="11">
                  <c:v>0.99676979741928129</c:v>
                </c:pt>
              </c:numCache>
            </c:numRef>
          </c:yVal>
          <c:smooth val="0"/>
          <c:extLst>
            <c:ext xmlns:c16="http://schemas.microsoft.com/office/drawing/2014/chart" uri="{C3380CC4-5D6E-409C-BE32-E72D297353CC}">
              <c16:uniqueId val="{00000007-ACDA-4508-A4ED-B4C336BD16C5}"/>
            </c:ext>
          </c:extLst>
        </c:ser>
        <c:ser>
          <c:idx val="41"/>
          <c:order val="2"/>
          <c:tx>
            <c:strRef>
              <c:f>'Motor Reinsurance'!$D$18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CDA-4508-A4ED-B4C336BD16C5}"/>
              </c:ext>
            </c:extLst>
          </c:dPt>
          <c:dLbls>
            <c:dLbl>
              <c:idx val="10"/>
              <c:tx>
                <c:strRef>
                  <c:f>'Motor Reinsurance'!$D$18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{1EDEE46E-3774-4B34-B038-55B4FBE655CA}</c15:txfldGUID>
                      <c15:f>'Motor Reinsurance'!$D$18</c15:f>
                      <c15:dlblFieldTableCache>
                        <c:ptCount val="1"/>
                        <c:pt idx="0">
                          <c:v>2014</c:v>
                        </c:pt>
                      </c15:dlblFieldTableCache>
                    </c15:dlblFTEntry>
                  </c15:dlblFieldTable>
                  <c15:showDataLabelsRange val="0"/>
                </c:ext>
                <c:ext xmlns:c16="http://schemas.microsoft.com/office/drawing/2014/chart" uri="{C3380CC4-5D6E-409C-BE32-E72D297353CC}">
                  <c16:uniqueId val="{00000009-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0.1892644250249535</c:v>
                </c:pt>
                <c:pt idx="1">
                  <c:v>0.71306238944645917</c:v>
                </c:pt>
                <c:pt idx="2">
                  <c:v>0.86316100078156688</c:v>
                </c:pt>
                <c:pt idx="3">
                  <c:v>0.91643456092913045</c:v>
                </c:pt>
                <c:pt idx="4">
                  <c:v>0.94791165325995053</c:v>
                </c:pt>
                <c:pt idx="5">
                  <c:v>0.95823747599157938</c:v>
                </c:pt>
                <c:pt idx="6">
                  <c:v>0.96786184612253168</c:v>
                </c:pt>
                <c:pt idx="7">
                  <c:v>0.9721704437503208</c:v>
                </c:pt>
                <c:pt idx="8">
                  <c:v>0.97664746577681016</c:v>
                </c:pt>
                <c:pt idx="9">
                  <c:v>0.97683194538793061</c:v>
                </c:pt>
                <c:pt idx="10">
                  <c:v>0.99779203644579206</c:v>
                </c:pt>
              </c:numCache>
            </c:numRef>
          </c:yVal>
          <c:smooth val="0"/>
          <c:extLst>
            <c:ext xmlns:c16="http://schemas.microsoft.com/office/drawing/2014/chart" uri="{C3380CC4-5D6E-409C-BE32-E72D297353CC}">
              <c16:uniqueId val="{0000000A-ACDA-4508-A4ED-B4C336BD16C5}"/>
            </c:ext>
          </c:extLst>
        </c:ser>
        <c:ser>
          <c:idx val="42"/>
          <c:order val="3"/>
          <c:tx>
            <c:strRef>
              <c:f>'Motor Reinsurance'!$D$19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CDA-4508-A4ED-B4C336BD16C5}"/>
              </c:ext>
            </c:extLst>
          </c:dPt>
          <c:dLbls>
            <c:dLbl>
              <c:idx val="9"/>
              <c:tx>
                <c:strRef>
                  <c:f>'Motor Reinsurance'!$D$19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{DC646FDE-4DB3-4A65-9B49-C3F753D7239A}</c15:txfldGUID>
                      <c15:f>'Motor Reinsurance'!$D$19</c15:f>
                      <c15:dlblFieldTableCache>
                        <c:ptCount val="1"/>
                        <c:pt idx="0">
                          <c:v>2015</c:v>
                        </c:pt>
                      </c15:dlblFieldTableCache>
                    </c15:dlblFTEntry>
                  </c15:dlblFieldTable>
                  <c15:showDataLabelsRange val="0"/>
                </c:ext>
                <c:ext xmlns:c16="http://schemas.microsoft.com/office/drawing/2014/chart" uri="{C3380CC4-5D6E-409C-BE32-E72D297353CC}">
                  <c16:uniqueId val="{0000000C-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0.18092093176032104</c:v>
                </c:pt>
                <c:pt idx="1">
                  <c:v>0.67582304339208599</c:v>
                </c:pt>
                <c:pt idx="2">
                  <c:v>0.92106665678974053</c:v>
                </c:pt>
                <c:pt idx="3">
                  <c:v>0.98041989737141533</c:v>
                </c:pt>
                <c:pt idx="4">
                  <c:v>1.0071608243729073</c:v>
                </c:pt>
                <c:pt idx="5">
                  <c:v>1.0173703478733651</c:v>
                </c:pt>
                <c:pt idx="6">
                  <c:v>1.0256318182249122</c:v>
                </c:pt>
                <c:pt idx="7">
                  <c:v>1.0351173527399429</c:v>
                </c:pt>
                <c:pt idx="8">
                  <c:v>1.0371250955736195</c:v>
                </c:pt>
                <c:pt idx="9">
                  <c:v>1.0889055547385253</c:v>
                </c:pt>
              </c:numCache>
            </c:numRef>
          </c:yVal>
          <c:smooth val="0"/>
          <c:extLst>
            <c:ext xmlns:c16="http://schemas.microsoft.com/office/drawing/2014/chart" uri="{C3380CC4-5D6E-409C-BE32-E72D297353CC}">
              <c16:uniqueId val="{0000000D-ACDA-4508-A4ED-B4C336BD16C5}"/>
            </c:ext>
          </c:extLst>
        </c:ser>
        <c:ser>
          <c:idx val="43"/>
          <c:order val="4"/>
          <c:tx>
            <c:strRef>
              <c:f>'Motor Reinsurance'!$D$20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CDA-4508-A4ED-B4C336BD16C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CDA-4508-A4ED-B4C336BD16C5}"/>
              </c:ext>
            </c:extLst>
          </c:dPt>
          <c:dLbls>
            <c:dLbl>
              <c:idx val="8"/>
              <c:tx>
                <c:strRef>
                  <c:f>'Motor Reinsurance'!$D$20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{DAC2ADBB-6ACE-421D-AA18-4BCF6DD3DFE6}</c15:txfldGUID>
                      <c15:f>'Motor Reinsurance'!$D$20</c15:f>
                      <c15:dlblFieldTableCache>
                        <c:ptCount val="1"/>
                        <c:pt idx="0">
                          <c:v>2016</c:v>
                        </c:pt>
                      </c15:dlblFieldTableCache>
                    </c15:dlblFTEntry>
                  </c15:dlblFieldTable>
                  <c15:showDataLabelsRange val="0"/>
                </c:ext>
                <c:ext xmlns:c16="http://schemas.microsoft.com/office/drawing/2014/chart" uri="{C3380CC4-5D6E-409C-BE32-E72D297353CC}">
                  <c16:uniqueId val="{00000010-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0.15939282931086635</c:v>
                </c:pt>
                <c:pt idx="1">
                  <c:v>0.68373061434789695</c:v>
                </c:pt>
                <c:pt idx="2">
                  <c:v>0.86371052319931019</c:v>
                </c:pt>
                <c:pt idx="3">
                  <c:v>0.95249694550227537</c:v>
                </c:pt>
                <c:pt idx="4">
                  <c:v>0.98692768113928442</c:v>
                </c:pt>
                <c:pt idx="5">
                  <c:v>1.0150138050095645</c:v>
                </c:pt>
                <c:pt idx="6">
                  <c:v>1.028217916976444</c:v>
                </c:pt>
                <c:pt idx="7">
                  <c:v>1.0387024038193722</c:v>
                </c:pt>
                <c:pt idx="8">
                  <c:v>1.0867497251614588</c:v>
                </c:pt>
              </c:numCache>
            </c:numRef>
          </c:yVal>
          <c:smooth val="0"/>
          <c:extLst>
            <c:ext xmlns:c16="http://schemas.microsoft.com/office/drawing/2014/chart" uri="{C3380CC4-5D6E-409C-BE32-E72D297353CC}">
              <c16:uniqueId val="{00000011-ACDA-4508-A4ED-B4C336BD16C5}"/>
            </c:ext>
          </c:extLst>
        </c:ser>
        <c:ser>
          <c:idx val="44"/>
          <c:order val="5"/>
          <c:tx>
            <c:strRef>
              <c:f>'Motor Reinsurance'!$D$21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CDA-4508-A4ED-B4C336BD16C5}"/>
              </c:ext>
            </c:extLst>
          </c:dPt>
          <c:dLbls>
            <c:dLbl>
              <c:idx val="7"/>
              <c:tx>
                <c:strRef>
                  <c:f>'Motor Reinsurance'!$D$21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{979E93B8-6DF6-4CD4-B308-B41F0479BA4A}</c15:txfldGUID>
                      <c15:f>'Motor Reinsurance'!$D$21</c15:f>
                      <c15:dlblFieldTableCache>
                        <c:ptCount val="1"/>
                        <c:pt idx="0">
                          <c:v>2017</c:v>
                        </c:pt>
                      </c15:dlblFieldTableCache>
                    </c15:dlblFTEntry>
                  </c15:dlblFieldTable>
                  <c15:showDataLabelsRange val="0"/>
                </c:ext>
                <c:ext xmlns:c16="http://schemas.microsoft.com/office/drawing/2014/chart" uri="{C3380CC4-5D6E-409C-BE32-E72D297353CC}">
                  <c16:uniqueId val="{00000013-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0.13641721829334685</c:v>
                </c:pt>
                <c:pt idx="1">
                  <c:v>0.58186500344841441</c:v>
                </c:pt>
                <c:pt idx="2">
                  <c:v>0.81413392785773697</c:v>
                </c:pt>
                <c:pt idx="3">
                  <c:v>0.89049499704110913</c:v>
                </c:pt>
                <c:pt idx="4">
                  <c:v>0.94271871334053114</c:v>
                </c:pt>
                <c:pt idx="5">
                  <c:v>0.98059200172299932</c:v>
                </c:pt>
                <c:pt idx="6">
                  <c:v>0.99043008788241627</c:v>
                </c:pt>
                <c:pt idx="7">
                  <c:v>1.0474986063536169</c:v>
                </c:pt>
              </c:numCache>
            </c:numRef>
          </c:yVal>
          <c:smooth val="0"/>
          <c:extLst>
            <c:ext xmlns:c16="http://schemas.microsoft.com/office/drawing/2014/chart" uri="{C3380CC4-5D6E-409C-BE32-E72D297353CC}">
              <c16:uniqueId val="{00000014-ACDA-4508-A4ED-B4C336BD16C5}"/>
            </c:ext>
          </c:extLst>
        </c:ser>
        <c:ser>
          <c:idx val="45"/>
          <c:order val="6"/>
          <c:tx>
            <c:strRef>
              <c:f>'Motor Reinsurance'!$D$22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CDA-4508-A4ED-B4C336BD16C5}"/>
              </c:ext>
            </c:extLst>
          </c:dPt>
          <c:dLbls>
            <c:dLbl>
              <c:idx val="6"/>
              <c:tx>
                <c:strRef>
                  <c:f>'Motor Reinsurance'!$D$22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{4C8000F2-A6B9-4A22-9741-DE6EC60478CA}</c15:txfldGUID>
                      <c15:f>'Motor Reinsurance'!$D$22</c15:f>
                      <c15:dlblFieldTableCache>
                        <c:ptCount val="1"/>
                        <c:pt idx="0">
                          <c:v>2018</c:v>
                        </c:pt>
                      </c15:dlblFieldTableCache>
                    </c15:dlblFTEntry>
                  </c15:dlblFieldTable>
                  <c15:showDataLabelsRange val="0"/>
                </c:ext>
                <c:ext xmlns:c16="http://schemas.microsoft.com/office/drawing/2014/chart" uri="{C3380CC4-5D6E-409C-BE32-E72D297353CC}">
                  <c16:uniqueId val="{00000016-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0.11180262349243607</c:v>
                </c:pt>
                <c:pt idx="1">
                  <c:v>0.59441860757110276</c:v>
                </c:pt>
                <c:pt idx="2">
                  <c:v>0.79705343334894174</c:v>
                </c:pt>
                <c:pt idx="3">
                  <c:v>0.87561331146186649</c:v>
                </c:pt>
                <c:pt idx="4">
                  <c:v>0.934352216417913</c:v>
                </c:pt>
                <c:pt idx="5">
                  <c:v>0.95796235064659252</c:v>
                </c:pt>
                <c:pt idx="6">
                  <c:v>1.0406788621560683</c:v>
                </c:pt>
              </c:numCache>
            </c:numRef>
          </c:yVal>
          <c:smooth val="0"/>
          <c:extLst>
            <c:ext xmlns:c16="http://schemas.microsoft.com/office/drawing/2014/chart" uri="{C3380CC4-5D6E-409C-BE32-E72D297353CC}">
              <c16:uniqueId val="{00000017-ACDA-4508-A4ED-B4C336BD16C5}"/>
            </c:ext>
          </c:extLst>
        </c:ser>
        <c:ser>
          <c:idx val="46"/>
          <c:order val="7"/>
          <c:tx>
            <c:strRef>
              <c:f>'Motor Reinsurance'!$D$23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CDA-4508-A4ED-B4C336BD16C5}"/>
              </c:ext>
            </c:extLst>
          </c:dPt>
          <c:dLbls>
            <c:dLbl>
              <c:idx val="5"/>
              <c:tx>
                <c:strRef>
                  <c:f>'Motor Reinsurance'!$D$23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{DF8F9FE5-AB5B-44AD-8E9C-A8759E121870}</c15:txfldGUID>
                      <c15:f>'Motor Reinsurance'!$D$23</c15:f>
                      <c15:dlblFieldTableCache>
                        <c:ptCount val="1"/>
                        <c:pt idx="0">
                          <c:v>2019</c:v>
                        </c:pt>
                      </c15:dlblFieldTableCache>
                    </c15:dlblFTEntry>
                  </c15:dlblFieldTable>
                  <c15:showDataLabelsRange val="0"/>
                </c:ext>
                <c:ext xmlns:c16="http://schemas.microsoft.com/office/drawing/2014/chart" uri="{C3380CC4-5D6E-409C-BE32-E72D297353CC}">
                  <c16:uniqueId val="{00000019-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0.12727410512353335</c:v>
                </c:pt>
                <c:pt idx="1">
                  <c:v>0.50104304991996207</c:v>
                </c:pt>
                <c:pt idx="2">
                  <c:v>0.70978036459503513</c:v>
                </c:pt>
                <c:pt idx="3">
                  <c:v>0.80871716938248606</c:v>
                </c:pt>
                <c:pt idx="4">
                  <c:v>0.88145736126342555</c:v>
                </c:pt>
                <c:pt idx="5">
                  <c:v>0.99828547612934504</c:v>
                </c:pt>
              </c:numCache>
            </c:numRef>
          </c:yVal>
          <c:smooth val="0"/>
          <c:extLst>
            <c:ext xmlns:c16="http://schemas.microsoft.com/office/drawing/2014/chart" uri="{C3380CC4-5D6E-409C-BE32-E72D297353CC}">
              <c16:uniqueId val="{0000001A-ACDA-4508-A4ED-B4C336BD16C5}"/>
            </c:ext>
          </c:extLst>
        </c:ser>
        <c:ser>
          <c:idx val="47"/>
          <c:order val="8"/>
          <c:tx>
            <c:strRef>
              <c:f>'Motor Reinsurance'!$D$24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CDA-4508-A4ED-B4C336BD16C5}"/>
              </c:ext>
            </c:extLst>
          </c:dPt>
          <c:dLbls>
            <c:dLbl>
              <c:idx val="4"/>
              <c:tx>
                <c:strRef>
                  <c:f>'Motor Reinsurance'!$D$24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{A731460A-DB21-4C5B-B44A-4C225613EC19}</c15:txfldGUID>
                      <c15:f>'Motor Reinsurance'!$D$24</c15:f>
                      <c15:dlblFieldTableCache>
                        <c:ptCount val="1"/>
                        <c:pt idx="0">
                          <c:v>2020</c:v>
                        </c:pt>
                      </c15:dlblFieldTableCache>
                    </c15:dlblFTEntry>
                  </c15:dlblFieldTable>
                  <c15:showDataLabelsRange val="0"/>
                </c:ext>
                <c:ext xmlns:c16="http://schemas.microsoft.com/office/drawing/2014/chart" uri="{C3380CC4-5D6E-409C-BE32-E72D297353CC}">
                  <c16:uniqueId val="{0000001C-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0.1153340977095815</c:v>
                </c:pt>
                <c:pt idx="1">
                  <c:v>0.51658525394872512</c:v>
                </c:pt>
                <c:pt idx="2">
                  <c:v>0.72384928031985252</c:v>
                </c:pt>
                <c:pt idx="3">
                  <c:v>0.81293383287975574</c:v>
                </c:pt>
                <c:pt idx="4">
                  <c:v>0.9936417850118886</c:v>
                </c:pt>
              </c:numCache>
            </c:numRef>
          </c:yVal>
          <c:smooth val="0"/>
          <c:extLst>
            <c:ext xmlns:c16="http://schemas.microsoft.com/office/drawing/2014/chart" uri="{C3380CC4-5D6E-409C-BE32-E72D297353CC}">
              <c16:uniqueId val="{0000001D-ACDA-4508-A4ED-B4C336BD16C5}"/>
            </c:ext>
          </c:extLst>
        </c:ser>
        <c:ser>
          <c:idx val="48"/>
          <c:order val="9"/>
          <c:tx>
            <c:strRef>
              <c:f>'Motor Reinsurance'!$D$25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CDA-4508-A4ED-B4C336BD16C5}"/>
              </c:ext>
            </c:extLst>
          </c:dPt>
          <c:dLbls>
            <c:dLbl>
              <c:idx val="3"/>
              <c:tx>
                <c:strRef>
                  <c:f>'Motor Reinsurance'!$D$25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{8B504A29-2948-45FC-82D1-2ADE2EC258EC}</c15:txfldGUID>
                      <c15:f>'Motor Reinsurance'!$D$25</c15:f>
                      <c15:dlblFieldTableCache>
                        <c:ptCount val="1"/>
                        <c:pt idx="0">
                          <c:v>2021</c:v>
                        </c:pt>
                      </c15:dlblFieldTableCache>
                    </c15:dlblFTEntry>
                  </c15:dlblFieldTable>
                  <c15:showDataLabelsRange val="0"/>
                </c:ext>
                <c:ext xmlns:c16="http://schemas.microsoft.com/office/drawing/2014/chart" uri="{C3380CC4-5D6E-409C-BE32-E72D297353CC}">
                  <c16:uniqueId val="{0000001F-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0.12650789458137546</c:v>
                </c:pt>
                <c:pt idx="1">
                  <c:v>0.5457756367874832</c:v>
                </c:pt>
                <c:pt idx="2">
                  <c:v>0.81146558299125593</c:v>
                </c:pt>
                <c:pt idx="3">
                  <c:v>1.0848675391165226</c:v>
                </c:pt>
              </c:numCache>
            </c:numRef>
          </c:yVal>
          <c:smooth val="0"/>
          <c:extLst>
            <c:ext xmlns:c16="http://schemas.microsoft.com/office/drawing/2014/chart" uri="{C3380CC4-5D6E-409C-BE32-E72D297353CC}">
              <c16:uniqueId val="{00000020-ACDA-4508-A4ED-B4C336BD16C5}"/>
            </c:ext>
          </c:extLst>
        </c:ser>
        <c:ser>
          <c:idx val="49"/>
          <c:order val="10"/>
          <c:tx>
            <c:strRef>
              <c:f>'Motor Reinsurance'!$D$26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CDA-4508-A4ED-B4C336BD16C5}"/>
              </c:ext>
            </c:extLst>
          </c:dPt>
          <c:dLbls>
            <c:dLbl>
              <c:idx val="2"/>
              <c:tx>
                <c:strRef>
                  <c:f>'Motor Reinsurance'!$D$26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{BB09F119-A522-4658-B3F1-A994D4937B82}</c15:txfldGUID>
                      <c15:f>'Motor Reinsurance'!$D$26</c15:f>
                      <c15:dlblFieldTableCache>
                        <c:ptCount val="1"/>
                        <c:pt idx="0">
                          <c:v>2022</c:v>
                        </c:pt>
                      </c15:dlblFieldTableCache>
                    </c15:dlblFTEntry>
                  </c15:dlblFieldTable>
                  <c15:showDataLabelsRange val="0"/>
                </c:ext>
                <c:ext xmlns:c16="http://schemas.microsoft.com/office/drawing/2014/chart" uri="{C3380CC4-5D6E-409C-BE32-E72D297353CC}">
                  <c16:uniqueId val="{00000022-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0.12865885113828937</c:v>
                </c:pt>
                <c:pt idx="1">
                  <c:v>0.60287072140155373</c:v>
                </c:pt>
                <c:pt idx="2">
                  <c:v>1.0473510500498724</c:v>
                </c:pt>
              </c:numCache>
            </c:numRef>
          </c:yVal>
          <c:smooth val="0"/>
          <c:extLst>
            <c:ext xmlns:c16="http://schemas.microsoft.com/office/drawing/2014/chart" uri="{C3380CC4-5D6E-409C-BE32-E72D297353CC}">
              <c16:uniqueId val="{00000023-ACDA-4508-A4ED-B4C336BD16C5}"/>
            </c:ext>
          </c:extLst>
        </c:ser>
        <c:ser>
          <c:idx val="50"/>
          <c:order val="11"/>
          <c:tx>
            <c:strRef>
              <c:f>'Motor Reinsurance'!$D$27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Reinsurance'!$D$27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{F94CF14B-6DC7-423E-A9D9-A177BC8547BE}</c15:txfldGUID>
                      <c15:f>'Motor Reinsurance'!$D$27</c15:f>
                      <c15:dlblFieldTableCache>
                        <c:ptCount val="1"/>
                        <c:pt idx="0">
                          <c:v>2023</c:v>
                        </c:pt>
                      </c15:dlblFieldTableCache>
                    </c15:dlblFTEntry>
                  </c15:dlblFieldTable>
                  <c15:showDataLabelsRange val="0"/>
                </c:ext>
                <c:ext xmlns:c16="http://schemas.microsoft.com/office/drawing/2014/chart" uri="{C3380CC4-5D6E-409C-BE32-E72D297353CC}">
                  <c16:uniqueId val="{00000024-ACDA-4508-A4ED-B4C336BD16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0.34446622806001936</c:v>
                </c:pt>
                <c:pt idx="1">
                  <c:v>1.0008357269704864</c:v>
                </c:pt>
              </c:numCache>
            </c:numRef>
          </c:yVal>
          <c:smooth val="0"/>
          <c:extLst>
            <c:ext xmlns:c16="http://schemas.microsoft.com/office/drawing/2014/chart" uri="{C3380CC4-5D6E-409C-BE32-E72D297353CC}">
              <c16:uniqueId val="{00000025-ACDA-4508-A4ED-B4C336BD16C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Reinsurance'!$H$50</c:f>
              <c:strCache>
                <c:ptCount val="1"/>
                <c:pt idx="0">
                  <c:v>Paid Losses</c:v>
                </c:pt>
              </c:strCache>
            </c:strRef>
          </c:tx>
          <c:spPr>
            <a:solidFill>
              <a:srgbClr val="C1BDDC"/>
            </a:solidFill>
            <a:ln w="3175">
              <a:solidFill>
                <a:srgbClr val="FFFFFF"/>
              </a:solidFill>
              <a:prstDash val="solid"/>
            </a:ln>
          </c:spPr>
          <c:invertIfNegative val="0"/>
          <c:cat>
            <c:numRef>
              <c:f>'Motor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Reinsurance'!$H$51:$H$66</c:f>
              <c:numCache>
                <c:formatCode>0%</c:formatCode>
                <c:ptCount val="16"/>
                <c:pt idx="0">
                  <c:v>0.80945818886451937</c:v>
                </c:pt>
                <c:pt idx="1">
                  <c:v>0.85725050008807846</c:v>
                </c:pt>
                <c:pt idx="2">
                  <c:v>0.82691415534997903</c:v>
                </c:pt>
                <c:pt idx="3">
                  <c:v>0.88990086274436908</c:v>
                </c:pt>
                <c:pt idx="4">
                  <c:v>0.87719352523963334</c:v>
                </c:pt>
                <c:pt idx="5">
                  <c:v>0.93114577293079126</c:v>
                </c:pt>
                <c:pt idx="6">
                  <c:v>0.92566673984441805</c:v>
                </c:pt>
                <c:pt idx="7">
                  <c:v>0.98331320216504547</c:v>
                </c:pt>
                <c:pt idx="8">
                  <c:v>0.95868757794333603</c:v>
                </c:pt>
                <c:pt idx="9">
                  <c:v>0.89788161317738946</c:v>
                </c:pt>
                <c:pt idx="10">
                  <c:v>0.82315216105985056</c:v>
                </c:pt>
                <c:pt idx="11">
                  <c:v>0.71840258726010331</c:v>
                </c:pt>
                <c:pt idx="12">
                  <c:v>0.65648898948009671</c:v>
                </c:pt>
                <c:pt idx="13">
                  <c:v>0.61405845463392883</c:v>
                </c:pt>
                <c:pt idx="14">
                  <c:v>0.38788526531578921</c:v>
                </c:pt>
                <c:pt idx="15">
                  <c:v>0.15333172263244144</c:v>
                </c:pt>
              </c:numCache>
            </c:numRef>
          </c:val>
          <c:extLst>
            <c:ext xmlns:c16="http://schemas.microsoft.com/office/drawing/2014/chart" uri="{C3380CC4-5D6E-409C-BE32-E72D297353CC}">
              <c16:uniqueId val="{00000000-6B71-4CDC-BBCB-87BA46172CF8}"/>
            </c:ext>
          </c:extLst>
        </c:ser>
        <c:ser>
          <c:idx val="2"/>
          <c:order val="2"/>
          <c:tx>
            <c:strRef>
              <c:f>'Motor Reinsurance'!$I$50</c:f>
              <c:strCache>
                <c:ptCount val="1"/>
                <c:pt idx="0">
                  <c:v>Case Reserves</c:v>
                </c:pt>
              </c:strCache>
            </c:strRef>
          </c:tx>
          <c:spPr>
            <a:solidFill>
              <a:srgbClr val="FCAF86"/>
            </a:solidFill>
            <a:ln w="12700">
              <a:solidFill>
                <a:srgbClr val="FFFFFF"/>
              </a:solidFill>
              <a:prstDash val="solid"/>
            </a:ln>
          </c:spPr>
          <c:invertIfNegative val="0"/>
          <c:cat>
            <c:numRef>
              <c:f>'Motor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Reinsurance'!$I$51:$I$66</c:f>
              <c:numCache>
                <c:formatCode>0%</c:formatCode>
                <c:ptCount val="16"/>
                <c:pt idx="0">
                  <c:v>5.0690903639818839E-2</c:v>
                </c:pt>
                <c:pt idx="1">
                  <c:v>5.7133015689436045E-2</c:v>
                </c:pt>
                <c:pt idx="2">
                  <c:v>5.6938601514682143E-2</c:v>
                </c:pt>
                <c:pt idx="3">
                  <c:v>3.9717243067051683E-2</c:v>
                </c:pt>
                <c:pt idx="4">
                  <c:v>4.1723060392806953E-2</c:v>
                </c:pt>
                <c:pt idx="5">
                  <c:v>4.2603188534160556E-2</c:v>
                </c:pt>
                <c:pt idx="6">
                  <c:v>5.1165205543513489E-2</c:v>
                </c:pt>
                <c:pt idx="7">
                  <c:v>5.3811893408574563E-2</c:v>
                </c:pt>
                <c:pt idx="8">
                  <c:v>8.0014825876037379E-2</c:v>
                </c:pt>
                <c:pt idx="9">
                  <c:v>9.2548474705026806E-2</c:v>
                </c:pt>
                <c:pt idx="10">
                  <c:v>0.13481018958674187</c:v>
                </c:pt>
                <c:pt idx="11">
                  <c:v>0.16305477400332188</c:v>
                </c:pt>
                <c:pt idx="12">
                  <c:v>0.15644484339965886</c:v>
                </c:pt>
                <c:pt idx="13">
                  <c:v>0.19740712835732718</c:v>
                </c:pt>
                <c:pt idx="14">
                  <c:v>0.21498545608576436</c:v>
                </c:pt>
                <c:pt idx="15">
                  <c:v>0.19113450542757776</c:v>
                </c:pt>
              </c:numCache>
            </c:numRef>
          </c:val>
          <c:extLst>
            <c:ext xmlns:c16="http://schemas.microsoft.com/office/drawing/2014/chart" uri="{C3380CC4-5D6E-409C-BE32-E72D297353CC}">
              <c16:uniqueId val="{00000001-6B71-4CDC-BBCB-87BA46172CF8}"/>
            </c:ext>
          </c:extLst>
        </c:ser>
        <c:ser>
          <c:idx val="3"/>
          <c:order val="3"/>
          <c:tx>
            <c:strRef>
              <c:f>'Motor Reinsurance'!$J$50</c:f>
              <c:strCache>
                <c:ptCount val="1"/>
                <c:pt idx="0">
                  <c:v>IBNR</c:v>
                </c:pt>
              </c:strCache>
            </c:strRef>
          </c:tx>
          <c:spPr>
            <a:solidFill>
              <a:srgbClr val="A3D6D5"/>
            </a:solidFill>
            <a:ln w="12700">
              <a:solidFill>
                <a:srgbClr val="FFFFFF"/>
              </a:solidFill>
              <a:prstDash val="solid"/>
            </a:ln>
          </c:spPr>
          <c:invertIfNegative val="0"/>
          <c:cat>
            <c:numRef>
              <c:f>'Motor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Reinsurance'!$J$51:$J$66</c:f>
              <c:numCache>
                <c:formatCode>0%</c:formatCode>
                <c:ptCount val="16"/>
                <c:pt idx="0">
                  <c:v>2.607696943255728E-2</c:v>
                </c:pt>
                <c:pt idx="1">
                  <c:v>3.0955836247248573E-2</c:v>
                </c:pt>
                <c:pt idx="2">
                  <c:v>2.0724593818421431E-2</c:v>
                </c:pt>
                <c:pt idx="3">
                  <c:v>1.738469004432569E-2</c:v>
                </c:pt>
                <c:pt idx="4">
                  <c:v>3.3949361831620145E-2</c:v>
                </c:pt>
                <c:pt idx="5">
                  <c:v>2.3020835954329452E-2</c:v>
                </c:pt>
                <c:pt idx="6">
                  <c:v>2.0960091057860512E-2</c:v>
                </c:pt>
                <c:pt idx="7">
                  <c:v>5.178045916490534E-2</c:v>
                </c:pt>
                <c:pt idx="8">
                  <c:v>4.8047321342085308E-2</c:v>
                </c:pt>
                <c:pt idx="9">
                  <c:v>5.7068518471200765E-2</c:v>
                </c:pt>
                <c:pt idx="10">
                  <c:v>8.2716511509476023E-2</c:v>
                </c:pt>
                <c:pt idx="11">
                  <c:v>0.11682811486591994</c:v>
                </c:pt>
                <c:pt idx="12">
                  <c:v>0.18070795213213306</c:v>
                </c:pt>
                <c:pt idx="13">
                  <c:v>0.27340195612526658</c:v>
                </c:pt>
                <c:pt idx="14">
                  <c:v>0.44448032864831882</c:v>
                </c:pt>
                <c:pt idx="15">
                  <c:v>0.65636949891046725</c:v>
                </c:pt>
              </c:numCache>
            </c:numRef>
          </c:val>
          <c:extLst>
            <c:ext xmlns:c16="http://schemas.microsoft.com/office/drawing/2014/chart" uri="{C3380CC4-5D6E-409C-BE32-E72D297353CC}">
              <c16:uniqueId val="{00000002-6B71-4CDC-BBCB-87BA46172CF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Reinsurance'!$F$12:$F$27</c:f>
              <c:numCache>
                <c:formatCode>#,##0</c:formatCode>
                <c:ptCount val="16"/>
                <c:pt idx="0">
                  <c:v>1320.4108380361247</c:v>
                </c:pt>
                <c:pt idx="1">
                  <c:v>1360.940172714945</c:v>
                </c:pt>
                <c:pt idx="2">
                  <c:v>1096.878578085209</c:v>
                </c:pt>
                <c:pt idx="3">
                  <c:v>1854.894769112617</c:v>
                </c:pt>
                <c:pt idx="4">
                  <c:v>2384.7731218357212</c:v>
                </c:pt>
                <c:pt idx="5">
                  <c:v>2250.0503982142659</c:v>
                </c:pt>
                <c:pt idx="6">
                  <c:v>2056.7180503411769</c:v>
                </c:pt>
                <c:pt idx="7">
                  <c:v>2405.1989585067145</c:v>
                </c:pt>
                <c:pt idx="8">
                  <c:v>2990.6531052878036</c:v>
                </c:pt>
                <c:pt idx="9">
                  <c:v>2494.4424379529682</c:v>
                </c:pt>
                <c:pt idx="10">
                  <c:v>2366.4362862208991</c:v>
                </c:pt>
                <c:pt idx="11">
                  <c:v>2738.0680320985548</c:v>
                </c:pt>
                <c:pt idx="12">
                  <c:v>2381.9622290584593</c:v>
                </c:pt>
                <c:pt idx="13">
                  <c:v>2528.927300025794</c:v>
                </c:pt>
                <c:pt idx="14">
                  <c:v>2202.3155440672522</c:v>
                </c:pt>
                <c:pt idx="15">
                  <c:v>968.95072156001436</c:v>
                </c:pt>
              </c:numCache>
            </c:numRef>
          </c:val>
          <c:smooth val="0"/>
          <c:extLst>
            <c:ext xmlns:c16="http://schemas.microsoft.com/office/drawing/2014/chart" uri="{C3380CC4-5D6E-409C-BE32-E72D297353CC}">
              <c16:uniqueId val="{00000003-6B71-4CDC-BBCB-87BA46172CF8}"/>
            </c:ext>
          </c:extLst>
        </c:ser>
        <c:ser>
          <c:idx val="4"/>
          <c:order val="4"/>
          <c:tx>
            <c:strRef>
              <c:f>'Motor Reinsurance'!$B$9</c:f>
              <c:strCache>
                <c:ptCount val="1"/>
                <c:pt idx="0">
                  <c:v>Written Premium</c:v>
                </c:pt>
              </c:strCache>
            </c:strRef>
          </c:tx>
          <c:marker>
            <c:symbol val="star"/>
            <c:size val="7"/>
            <c:spPr>
              <a:noFill/>
              <a:ln>
                <a:solidFill>
                  <a:srgbClr val="A29FCC"/>
                </a:solidFill>
                <a:prstDash val="solid"/>
              </a:ln>
            </c:spPr>
          </c:marker>
          <c:cat>
            <c:numRef>
              <c:f>'Motor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Reinsurance'!$B$12:$B$27</c:f>
            </c:numRef>
          </c:val>
          <c:smooth val="0"/>
          <c:extLst>
            <c:ext xmlns:c16="http://schemas.microsoft.com/office/drawing/2014/chart" uri="{C3380CC4-5D6E-409C-BE32-E72D297353CC}">
              <c16:uniqueId val="{00000004-6B71-4CDC-BBCB-87BA46172CF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Prop &amp; Direct Reinsura'!$D$16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7676-4ACA-80B1-29E6EE8979D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7676-4ACA-80B1-29E6EE8979DE}"/>
              </c:ext>
            </c:extLst>
          </c:dPt>
          <c:dLbls>
            <c:dLbl>
              <c:idx val="12"/>
              <c:tx>
                <c:strRef>
                  <c:f>'Motor - Prop &amp; Direct Reinsura'!$D$16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{36AA7DCE-4259-408C-A7F9-FCDF403F4332}</c15:txfldGUID>
                      <c15:f>'Motor - Prop &amp; Direct Reinsura'!$D$16</c15:f>
                      <c15:dlblFieldTableCache>
                        <c:ptCount val="1"/>
                        <c:pt idx="0">
                          <c:v>2012</c:v>
                        </c:pt>
                      </c15:dlblFieldTableCache>
                    </c15:dlblFTEntry>
                  </c15:dlblFieldTable>
                  <c15:showDataLabelsRange val="0"/>
                </c:ext>
                <c:ext xmlns:c16="http://schemas.microsoft.com/office/drawing/2014/chart" uri="{C3380CC4-5D6E-409C-BE32-E72D297353CC}">
                  <c16:uniqueId val="{00000002-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0.14285225453248238</c:v>
                </c:pt>
                <c:pt idx="1">
                  <c:v>0.7195620960095116</c:v>
                </c:pt>
                <c:pt idx="2">
                  <c:v>0.86410828683532581</c:v>
                </c:pt>
                <c:pt idx="3">
                  <c:v>0.89654711149503541</c:v>
                </c:pt>
                <c:pt idx="4">
                  <c:v>0.9114894333112894</c:v>
                </c:pt>
                <c:pt idx="5">
                  <c:v>0.92259702719947068</c:v>
                </c:pt>
                <c:pt idx="6">
                  <c:v>0.92882783185422646</c:v>
                </c:pt>
                <c:pt idx="7">
                  <c:v>0.93359029088734058</c:v>
                </c:pt>
                <c:pt idx="8">
                  <c:v>0.93741094838150929</c:v>
                </c:pt>
                <c:pt idx="9">
                  <c:v>0.94157046557954294</c:v>
                </c:pt>
                <c:pt idx="10">
                  <c:v>0.94370928818970767</c:v>
                </c:pt>
                <c:pt idx="11">
                  <c:v>0.94526273616335765</c:v>
                </c:pt>
                <c:pt idx="12">
                  <c:v>0.95323207741996818</c:v>
                </c:pt>
              </c:numCache>
            </c:numRef>
          </c:yVal>
          <c:smooth val="0"/>
          <c:extLst>
            <c:ext xmlns:c16="http://schemas.microsoft.com/office/drawing/2014/chart" uri="{C3380CC4-5D6E-409C-BE32-E72D297353CC}">
              <c16:uniqueId val="{00000003-7676-4ACA-80B1-29E6EE8979DE}"/>
            </c:ext>
          </c:extLst>
        </c:ser>
        <c:ser>
          <c:idx val="40"/>
          <c:order val="1"/>
          <c:tx>
            <c:strRef>
              <c:f>'Motor - Prop &amp; Direct Reinsura'!$D$17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7676-4ACA-80B1-29E6EE8979D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7676-4ACA-80B1-29E6EE8979DE}"/>
              </c:ext>
            </c:extLst>
          </c:dPt>
          <c:dLbls>
            <c:dLbl>
              <c:idx val="11"/>
              <c:tx>
                <c:strRef>
                  <c:f>'Motor - Prop &amp; Direct Reinsura'!$D$17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{1F36F207-7FE7-4AFB-BE41-0BEC1FDE0A67}</c15:txfldGUID>
                      <c15:f>'Motor - Prop &amp; Direct Reinsura'!$D$17</c15:f>
                      <c15:dlblFieldTableCache>
                        <c:ptCount val="1"/>
                        <c:pt idx="0">
                          <c:v>2013</c:v>
                        </c:pt>
                      </c15:dlblFieldTableCache>
                    </c15:dlblFTEntry>
                  </c15:dlblFieldTable>
                  <c15:showDataLabelsRange val="0"/>
                </c:ext>
                <c:ext xmlns:c16="http://schemas.microsoft.com/office/drawing/2014/chart" uri="{C3380CC4-5D6E-409C-BE32-E72D297353CC}">
                  <c16:uniqueId val="{00000006-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0.14636538874586022</c:v>
                </c:pt>
                <c:pt idx="1">
                  <c:v>0.78358797262984725</c:v>
                </c:pt>
                <c:pt idx="2">
                  <c:v>0.95281792009585831</c:v>
                </c:pt>
                <c:pt idx="3">
                  <c:v>0.97006993157309396</c:v>
                </c:pt>
                <c:pt idx="4">
                  <c:v>0.97619160588317755</c:v>
                </c:pt>
                <c:pt idx="5">
                  <c:v>0.98025891033321044</c:v>
                </c:pt>
                <c:pt idx="6">
                  <c:v>0.98278385287115355</c:v>
                </c:pt>
                <c:pt idx="7">
                  <c:v>0.98352271343239539</c:v>
                </c:pt>
                <c:pt idx="8">
                  <c:v>0.98475225800524491</c:v>
                </c:pt>
                <c:pt idx="9">
                  <c:v>0.98561614233904693</c:v>
                </c:pt>
                <c:pt idx="10">
                  <c:v>0.9844667807536126</c:v>
                </c:pt>
                <c:pt idx="11">
                  <c:v>0.98588673192670162</c:v>
                </c:pt>
              </c:numCache>
            </c:numRef>
          </c:yVal>
          <c:smooth val="0"/>
          <c:extLst>
            <c:ext xmlns:c16="http://schemas.microsoft.com/office/drawing/2014/chart" uri="{C3380CC4-5D6E-409C-BE32-E72D297353CC}">
              <c16:uniqueId val="{00000007-7676-4ACA-80B1-29E6EE8979DE}"/>
            </c:ext>
          </c:extLst>
        </c:ser>
        <c:ser>
          <c:idx val="41"/>
          <c:order val="2"/>
          <c:tx>
            <c:strRef>
              <c:f>'Motor - Prop &amp; Direct Reinsura'!$D$18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7676-4ACA-80B1-29E6EE8979DE}"/>
              </c:ext>
            </c:extLst>
          </c:dPt>
          <c:dLbls>
            <c:dLbl>
              <c:idx val="10"/>
              <c:tx>
                <c:strRef>
                  <c:f>'Motor - Prop &amp; Direct Reinsura'!$D$18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{8CAB943C-A926-4A23-ADC9-BC4C33B91184}</c15:txfldGUID>
                      <c15:f>'Motor - Prop &amp; Direct Reinsura'!$D$18</c15:f>
                      <c15:dlblFieldTableCache>
                        <c:ptCount val="1"/>
                        <c:pt idx="0">
                          <c:v>2014</c:v>
                        </c:pt>
                      </c15:dlblFieldTableCache>
                    </c15:dlblFTEntry>
                  </c15:dlblFieldTable>
                  <c15:showDataLabelsRange val="0"/>
                </c:ext>
                <c:ext xmlns:c16="http://schemas.microsoft.com/office/drawing/2014/chart" uri="{C3380CC4-5D6E-409C-BE32-E72D297353CC}">
                  <c16:uniqueId val="{00000009-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0.19148877547000931</c:v>
                </c:pt>
                <c:pt idx="1">
                  <c:v>0.78594506900248429</c:v>
                </c:pt>
                <c:pt idx="2">
                  <c:v>0.94608384829989911</c:v>
                </c:pt>
                <c:pt idx="3">
                  <c:v>0.98737821523970848</c:v>
                </c:pt>
                <c:pt idx="4">
                  <c:v>0.99948526962822315</c:v>
                </c:pt>
                <c:pt idx="5">
                  <c:v>1.0044874845693839</c:v>
                </c:pt>
                <c:pt idx="6">
                  <c:v>1.0062330931592405</c:v>
                </c:pt>
                <c:pt idx="7">
                  <c:v>1.0064283956256777</c:v>
                </c:pt>
                <c:pt idx="8">
                  <c:v>1.0070216490272785</c:v>
                </c:pt>
                <c:pt idx="9">
                  <c:v>1.006312324147852</c:v>
                </c:pt>
                <c:pt idx="10">
                  <c:v>1.0083102142735154</c:v>
                </c:pt>
              </c:numCache>
            </c:numRef>
          </c:yVal>
          <c:smooth val="0"/>
          <c:extLst>
            <c:ext xmlns:c16="http://schemas.microsoft.com/office/drawing/2014/chart" uri="{C3380CC4-5D6E-409C-BE32-E72D297353CC}">
              <c16:uniqueId val="{0000000A-7676-4ACA-80B1-29E6EE8979DE}"/>
            </c:ext>
          </c:extLst>
        </c:ser>
        <c:ser>
          <c:idx val="42"/>
          <c:order val="3"/>
          <c:tx>
            <c:strRef>
              <c:f>'Motor - Prop &amp; Direct Reinsura'!$D$19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7676-4ACA-80B1-29E6EE8979DE}"/>
              </c:ext>
            </c:extLst>
          </c:dPt>
          <c:dLbls>
            <c:dLbl>
              <c:idx val="9"/>
              <c:tx>
                <c:strRef>
                  <c:f>'Motor - Prop &amp; Direct Reinsura'!$D$19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{A78AD4ED-A529-49BD-B312-4A5299797B81}</c15:txfldGUID>
                      <c15:f>'Motor - Prop &amp; Direct Reinsura'!$D$19</c15:f>
                      <c15:dlblFieldTableCache>
                        <c:ptCount val="1"/>
                        <c:pt idx="0">
                          <c:v>2015</c:v>
                        </c:pt>
                      </c15:dlblFieldTableCache>
                    </c15:dlblFTEntry>
                  </c15:dlblFieldTable>
                  <c15:showDataLabelsRange val="0"/>
                </c:ext>
                <c:ext xmlns:c16="http://schemas.microsoft.com/office/drawing/2014/chart" uri="{C3380CC4-5D6E-409C-BE32-E72D297353CC}">
                  <c16:uniqueId val="{0000000C-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0.19650431311814842</c:v>
                </c:pt>
                <c:pt idx="1">
                  <c:v>0.74506768190637396</c:v>
                </c:pt>
                <c:pt idx="2">
                  <c:v>0.98696847592638759</c:v>
                </c:pt>
                <c:pt idx="3">
                  <c:v>1.0374650858226382</c:v>
                </c:pt>
                <c:pt idx="4">
                  <c:v>1.0550244841722218</c:v>
                </c:pt>
                <c:pt idx="5">
                  <c:v>1.0584841003626242</c:v>
                </c:pt>
                <c:pt idx="6">
                  <c:v>1.0638290172898275</c:v>
                </c:pt>
                <c:pt idx="7">
                  <c:v>1.0664256012439113</c:v>
                </c:pt>
                <c:pt idx="8">
                  <c:v>1.0621153010439093</c:v>
                </c:pt>
                <c:pt idx="9">
                  <c:v>1.066890146636239</c:v>
                </c:pt>
              </c:numCache>
            </c:numRef>
          </c:yVal>
          <c:smooth val="0"/>
          <c:extLst>
            <c:ext xmlns:c16="http://schemas.microsoft.com/office/drawing/2014/chart" uri="{C3380CC4-5D6E-409C-BE32-E72D297353CC}">
              <c16:uniqueId val="{0000000D-7676-4ACA-80B1-29E6EE8979DE}"/>
            </c:ext>
          </c:extLst>
        </c:ser>
        <c:ser>
          <c:idx val="43"/>
          <c:order val="4"/>
          <c:tx>
            <c:strRef>
              <c:f>'Motor - Prop &amp; Direct Reinsura'!$D$20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7676-4ACA-80B1-29E6EE8979D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7676-4ACA-80B1-29E6EE8979DE}"/>
              </c:ext>
            </c:extLst>
          </c:dPt>
          <c:dLbls>
            <c:dLbl>
              <c:idx val="8"/>
              <c:tx>
                <c:strRef>
                  <c:f>'Motor - Prop &amp; Direct Reinsura'!$D$20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{B9BC5A57-FCF0-4EAE-ABFA-774B9112800C}</c15:txfldGUID>
                      <c15:f>'Motor - Prop &amp; Direct Reinsura'!$D$20</c15:f>
                      <c15:dlblFieldTableCache>
                        <c:ptCount val="1"/>
                        <c:pt idx="0">
                          <c:v>2016</c:v>
                        </c:pt>
                      </c15:dlblFieldTableCache>
                    </c15:dlblFTEntry>
                  </c15:dlblFieldTable>
                  <c15:showDataLabelsRange val="0"/>
                </c:ext>
                <c:ext xmlns:c16="http://schemas.microsoft.com/office/drawing/2014/chart" uri="{C3380CC4-5D6E-409C-BE32-E72D297353CC}">
                  <c16:uniqueId val="{00000010-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0.16412853327476359</c:v>
                </c:pt>
                <c:pt idx="1">
                  <c:v>0.71974641476547463</c:v>
                </c:pt>
                <c:pt idx="2">
                  <c:v>0.91125814540457295</c:v>
                </c:pt>
                <c:pt idx="3">
                  <c:v>0.98559239906108909</c:v>
                </c:pt>
                <c:pt idx="4">
                  <c:v>1.0165082186204362</c:v>
                </c:pt>
                <c:pt idx="5">
                  <c:v>1.0429016906199584</c:v>
                </c:pt>
                <c:pt idx="6">
                  <c:v>1.0522633410230746</c:v>
                </c:pt>
                <c:pt idx="7">
                  <c:v>1.0632768692801644</c:v>
                </c:pt>
                <c:pt idx="8">
                  <c:v>1.0818071902780395</c:v>
                </c:pt>
              </c:numCache>
            </c:numRef>
          </c:yVal>
          <c:smooth val="0"/>
          <c:extLst>
            <c:ext xmlns:c16="http://schemas.microsoft.com/office/drawing/2014/chart" uri="{C3380CC4-5D6E-409C-BE32-E72D297353CC}">
              <c16:uniqueId val="{00000011-7676-4ACA-80B1-29E6EE8979DE}"/>
            </c:ext>
          </c:extLst>
        </c:ser>
        <c:ser>
          <c:idx val="44"/>
          <c:order val="5"/>
          <c:tx>
            <c:strRef>
              <c:f>'Motor - Prop &amp; Direct Reinsura'!$D$21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7676-4ACA-80B1-29E6EE8979DE}"/>
              </c:ext>
            </c:extLst>
          </c:dPt>
          <c:dLbls>
            <c:dLbl>
              <c:idx val="7"/>
              <c:tx>
                <c:strRef>
                  <c:f>'Motor - Prop &amp; Direct Reinsura'!$D$21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{D8F8F553-63E3-4195-B769-3E10189D1376}</c15:txfldGUID>
                      <c15:f>'Motor - Prop &amp; Direct Reinsura'!$D$21</c15:f>
                      <c15:dlblFieldTableCache>
                        <c:ptCount val="1"/>
                        <c:pt idx="0">
                          <c:v>2017</c:v>
                        </c:pt>
                      </c15:dlblFieldTableCache>
                    </c15:dlblFTEntry>
                  </c15:dlblFieldTable>
                  <c15:showDataLabelsRange val="0"/>
                </c:ext>
                <c:ext xmlns:c16="http://schemas.microsoft.com/office/drawing/2014/chart" uri="{C3380CC4-5D6E-409C-BE32-E72D297353CC}">
                  <c16:uniqueId val="{00000013-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0.13220212021546424</c:v>
                </c:pt>
                <c:pt idx="1">
                  <c:v>0.63307934369112728</c:v>
                </c:pt>
                <c:pt idx="2">
                  <c:v>0.89940201365442229</c:v>
                </c:pt>
                <c:pt idx="3">
                  <c:v>0.97150994374833766</c:v>
                </c:pt>
                <c:pt idx="4">
                  <c:v>1.0130687845015345</c:v>
                </c:pt>
                <c:pt idx="5">
                  <c:v>1.049167487818897</c:v>
                </c:pt>
                <c:pt idx="6">
                  <c:v>1.0525527736405964</c:v>
                </c:pt>
                <c:pt idx="7">
                  <c:v>1.0724864602792257</c:v>
                </c:pt>
              </c:numCache>
            </c:numRef>
          </c:yVal>
          <c:smooth val="0"/>
          <c:extLst>
            <c:ext xmlns:c16="http://schemas.microsoft.com/office/drawing/2014/chart" uri="{C3380CC4-5D6E-409C-BE32-E72D297353CC}">
              <c16:uniqueId val="{00000014-7676-4ACA-80B1-29E6EE8979DE}"/>
            </c:ext>
          </c:extLst>
        </c:ser>
        <c:ser>
          <c:idx val="45"/>
          <c:order val="6"/>
          <c:tx>
            <c:strRef>
              <c:f>'Motor - Prop &amp; Direct Reinsura'!$D$22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7676-4ACA-80B1-29E6EE8979DE}"/>
              </c:ext>
            </c:extLst>
          </c:dPt>
          <c:dLbls>
            <c:dLbl>
              <c:idx val="6"/>
              <c:tx>
                <c:strRef>
                  <c:f>'Motor - Prop &amp; Direct Reinsura'!$D$22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{FA02452D-A346-4DEE-97BA-DCAB0150601D}</c15:txfldGUID>
                      <c15:f>'Motor - Prop &amp; Direct Reinsura'!$D$22</c15:f>
                      <c15:dlblFieldTableCache>
                        <c:ptCount val="1"/>
                        <c:pt idx="0">
                          <c:v>2018</c:v>
                        </c:pt>
                      </c15:dlblFieldTableCache>
                    </c15:dlblFTEntry>
                  </c15:dlblFieldTable>
                  <c15:showDataLabelsRange val="0"/>
                </c:ext>
                <c:ext xmlns:c16="http://schemas.microsoft.com/office/drawing/2014/chart" uri="{C3380CC4-5D6E-409C-BE32-E72D297353CC}">
                  <c16:uniqueId val="{00000016-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0.11668237122306911</c:v>
                </c:pt>
                <c:pt idx="1">
                  <c:v>0.6528997357574351</c:v>
                </c:pt>
                <c:pt idx="2">
                  <c:v>0.87159443517898949</c:v>
                </c:pt>
                <c:pt idx="3">
                  <c:v>0.94112765641306417</c:v>
                </c:pt>
                <c:pt idx="4">
                  <c:v>0.98803058891556605</c:v>
                </c:pt>
                <c:pt idx="5">
                  <c:v>1.0136644589987613</c:v>
                </c:pt>
                <c:pt idx="6">
                  <c:v>1.0593785878439963</c:v>
                </c:pt>
              </c:numCache>
            </c:numRef>
          </c:yVal>
          <c:smooth val="0"/>
          <c:extLst>
            <c:ext xmlns:c16="http://schemas.microsoft.com/office/drawing/2014/chart" uri="{C3380CC4-5D6E-409C-BE32-E72D297353CC}">
              <c16:uniqueId val="{00000017-7676-4ACA-80B1-29E6EE8979DE}"/>
            </c:ext>
          </c:extLst>
        </c:ser>
        <c:ser>
          <c:idx val="46"/>
          <c:order val="7"/>
          <c:tx>
            <c:strRef>
              <c:f>'Motor - Prop &amp; Direct Reinsura'!$D$23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7676-4ACA-80B1-29E6EE8979DE}"/>
              </c:ext>
            </c:extLst>
          </c:dPt>
          <c:dLbls>
            <c:dLbl>
              <c:idx val="5"/>
              <c:tx>
                <c:strRef>
                  <c:f>'Motor - Prop &amp; Direct Reinsura'!$D$23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{2855C3BE-17F0-4C49-ACCF-3806E717F1D8}</c15:txfldGUID>
                      <c15:f>'Motor - Prop &amp; Direct Reinsura'!$D$23</c15:f>
                      <c15:dlblFieldTableCache>
                        <c:ptCount val="1"/>
                        <c:pt idx="0">
                          <c:v>2019</c:v>
                        </c:pt>
                      </c15:dlblFieldTableCache>
                    </c15:dlblFTEntry>
                  </c15:dlblFieldTable>
                  <c15:showDataLabelsRange val="0"/>
                </c:ext>
                <c:ext xmlns:c16="http://schemas.microsoft.com/office/drawing/2014/chart" uri="{C3380CC4-5D6E-409C-BE32-E72D297353CC}">
                  <c16:uniqueId val="{00000019-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0.13419342015472949</c:v>
                </c:pt>
                <c:pt idx="1">
                  <c:v>0.55735847532687921</c:v>
                </c:pt>
                <c:pt idx="2">
                  <c:v>0.77816703199026283</c:v>
                </c:pt>
                <c:pt idx="3">
                  <c:v>0.8764455806717939</c:v>
                </c:pt>
                <c:pt idx="4">
                  <c:v>0.9541164177596152</c:v>
                </c:pt>
                <c:pt idx="5">
                  <c:v>1.033325566587264</c:v>
                </c:pt>
              </c:numCache>
            </c:numRef>
          </c:yVal>
          <c:smooth val="0"/>
          <c:extLst>
            <c:ext xmlns:c16="http://schemas.microsoft.com/office/drawing/2014/chart" uri="{C3380CC4-5D6E-409C-BE32-E72D297353CC}">
              <c16:uniqueId val="{0000001A-7676-4ACA-80B1-29E6EE8979DE}"/>
            </c:ext>
          </c:extLst>
        </c:ser>
        <c:ser>
          <c:idx val="47"/>
          <c:order val="8"/>
          <c:tx>
            <c:strRef>
              <c:f>'Motor - Prop &amp; Direct Reinsura'!$D$24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7676-4ACA-80B1-29E6EE8979DE}"/>
              </c:ext>
            </c:extLst>
          </c:dPt>
          <c:dLbls>
            <c:dLbl>
              <c:idx val="4"/>
              <c:tx>
                <c:strRef>
                  <c:f>'Motor - Prop &amp; Direct Reinsura'!$D$24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{13258BA2-386F-4DB8-A09A-468EDC7DD45D}</c15:txfldGUID>
                      <c15:f>'Motor - Prop &amp; Direct Reinsura'!$D$24</c15:f>
                      <c15:dlblFieldTableCache>
                        <c:ptCount val="1"/>
                        <c:pt idx="0">
                          <c:v>2020</c:v>
                        </c:pt>
                      </c15:dlblFieldTableCache>
                    </c15:dlblFTEntry>
                  </c15:dlblFieldTable>
                  <c15:showDataLabelsRange val="0"/>
                </c:ext>
                <c:ext xmlns:c16="http://schemas.microsoft.com/office/drawing/2014/chart" uri="{C3380CC4-5D6E-409C-BE32-E72D297353CC}">
                  <c16:uniqueId val="{0000001C-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0.12386055775840431</c:v>
                </c:pt>
                <c:pt idx="1">
                  <c:v>0.60614234304537895</c:v>
                </c:pt>
                <c:pt idx="2">
                  <c:v>0.85592640720102864</c:v>
                </c:pt>
                <c:pt idx="3">
                  <c:v>0.94494798275618241</c:v>
                </c:pt>
                <c:pt idx="4">
                  <c:v>1.0648199596579075</c:v>
                </c:pt>
              </c:numCache>
            </c:numRef>
          </c:yVal>
          <c:smooth val="0"/>
          <c:extLst>
            <c:ext xmlns:c16="http://schemas.microsoft.com/office/drawing/2014/chart" uri="{C3380CC4-5D6E-409C-BE32-E72D297353CC}">
              <c16:uniqueId val="{0000001D-7676-4ACA-80B1-29E6EE8979DE}"/>
            </c:ext>
          </c:extLst>
        </c:ser>
        <c:ser>
          <c:idx val="48"/>
          <c:order val="9"/>
          <c:tx>
            <c:strRef>
              <c:f>'Motor - Prop &amp; Direct Reinsura'!$D$25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7676-4ACA-80B1-29E6EE8979DE}"/>
              </c:ext>
            </c:extLst>
          </c:dPt>
          <c:dLbls>
            <c:dLbl>
              <c:idx val="3"/>
              <c:tx>
                <c:strRef>
                  <c:f>'Motor - Prop &amp; Direct Reinsura'!$D$25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{5D006CFF-98D4-49A9-90FF-708DF601163D}</c15:txfldGUID>
                      <c15:f>'Motor - Prop &amp; Direct Reinsura'!$D$25</c15:f>
                      <c15:dlblFieldTableCache>
                        <c:ptCount val="1"/>
                        <c:pt idx="0">
                          <c:v>2021</c:v>
                        </c:pt>
                      </c15:dlblFieldTableCache>
                    </c15:dlblFTEntry>
                  </c15:dlblFieldTable>
                  <c15:showDataLabelsRange val="0"/>
                </c:ext>
                <c:ext xmlns:c16="http://schemas.microsoft.com/office/drawing/2014/chart" uri="{C3380CC4-5D6E-409C-BE32-E72D297353CC}">
                  <c16:uniqueId val="{0000001F-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0.12329379676795445</c:v>
                </c:pt>
                <c:pt idx="1">
                  <c:v>0.60380897117835619</c:v>
                </c:pt>
                <c:pt idx="2">
                  <c:v>0.90688764993219451</c:v>
                </c:pt>
                <c:pt idx="3">
                  <c:v>1.1223788174465921</c:v>
                </c:pt>
              </c:numCache>
            </c:numRef>
          </c:yVal>
          <c:smooth val="0"/>
          <c:extLst>
            <c:ext xmlns:c16="http://schemas.microsoft.com/office/drawing/2014/chart" uri="{C3380CC4-5D6E-409C-BE32-E72D297353CC}">
              <c16:uniqueId val="{00000020-7676-4ACA-80B1-29E6EE8979DE}"/>
            </c:ext>
          </c:extLst>
        </c:ser>
        <c:ser>
          <c:idx val="49"/>
          <c:order val="10"/>
          <c:tx>
            <c:strRef>
              <c:f>'Motor - Prop &amp; Direct Reinsura'!$D$26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7676-4ACA-80B1-29E6EE8979DE}"/>
              </c:ext>
            </c:extLst>
          </c:dPt>
          <c:dLbls>
            <c:dLbl>
              <c:idx val="2"/>
              <c:tx>
                <c:strRef>
                  <c:f>'Motor - Prop &amp; Direct Reinsura'!$D$26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{A9174956-E215-4C8D-96EC-6993941E6FAA}</c15:txfldGUID>
                      <c15:f>'Motor - Prop &amp; Direct Reinsura'!$D$26</c15:f>
                      <c15:dlblFieldTableCache>
                        <c:ptCount val="1"/>
                        <c:pt idx="0">
                          <c:v>2022</c:v>
                        </c:pt>
                      </c15:dlblFieldTableCache>
                    </c15:dlblFTEntry>
                  </c15:dlblFieldTable>
                  <c15:showDataLabelsRange val="0"/>
                </c:ext>
                <c:ext xmlns:c16="http://schemas.microsoft.com/office/drawing/2014/chart" uri="{C3380CC4-5D6E-409C-BE32-E72D297353CC}">
                  <c16:uniqueId val="{00000022-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0.11908473616332785</c:v>
                </c:pt>
                <c:pt idx="1">
                  <c:v>0.67183192385750101</c:v>
                </c:pt>
                <c:pt idx="2">
                  <c:v>1.0879630177589412</c:v>
                </c:pt>
              </c:numCache>
            </c:numRef>
          </c:yVal>
          <c:smooth val="0"/>
          <c:extLst>
            <c:ext xmlns:c16="http://schemas.microsoft.com/office/drawing/2014/chart" uri="{C3380CC4-5D6E-409C-BE32-E72D297353CC}">
              <c16:uniqueId val="{00000023-7676-4ACA-80B1-29E6EE8979DE}"/>
            </c:ext>
          </c:extLst>
        </c:ser>
        <c:ser>
          <c:idx val="50"/>
          <c:order val="11"/>
          <c:tx>
            <c:strRef>
              <c:f>'Motor - Prop &amp; Direct Reinsura'!$D$27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Prop &amp; Direct Reinsura'!$D$27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{04985506-295A-48F0-9080-EC5D7FE19EC9}</c15:txfldGUID>
                      <c15:f>'Motor - Prop &amp; Direct Reinsura'!$D$27</c15:f>
                      <c15:dlblFieldTableCache>
                        <c:ptCount val="1"/>
                        <c:pt idx="0">
                          <c:v>2023</c:v>
                        </c:pt>
                      </c15:dlblFieldTableCache>
                    </c15:dlblFTEntry>
                  </c15:dlblFieldTable>
                  <c15:showDataLabelsRange val="0"/>
                </c:ext>
                <c:ext xmlns:c16="http://schemas.microsoft.com/office/drawing/2014/chart" uri="{C3380CC4-5D6E-409C-BE32-E72D297353CC}">
                  <c16:uniqueId val="{00000024-7676-4ACA-80B1-29E6EE8979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0.48674507500781794</c:v>
                </c:pt>
                <c:pt idx="1">
                  <c:v>1.0524807941380023</c:v>
                </c:pt>
              </c:numCache>
            </c:numRef>
          </c:yVal>
          <c:smooth val="0"/>
          <c:extLst>
            <c:ext xmlns:c16="http://schemas.microsoft.com/office/drawing/2014/chart" uri="{C3380CC4-5D6E-409C-BE32-E72D297353CC}">
              <c16:uniqueId val="{00000025-7676-4ACA-80B1-29E6EE8979D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Prop &amp; Direct Reinsura'!$H$50</c:f>
              <c:strCache>
                <c:ptCount val="1"/>
                <c:pt idx="0">
                  <c:v>Paid Losses</c:v>
                </c:pt>
              </c:strCache>
            </c:strRef>
          </c:tx>
          <c:spPr>
            <a:solidFill>
              <a:srgbClr val="C1BDDC"/>
            </a:solidFill>
            <a:ln w="3175">
              <a:solidFill>
                <a:srgbClr val="FFFFFF"/>
              </a:solidFill>
              <a:prstDash val="solid"/>
            </a:ln>
          </c:spPr>
          <c:invertIfNegative val="0"/>
          <c:cat>
            <c:numRef>
              <c:f>'Motor - Prop &amp; Direct Reinsura'!$D$12:$D$28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Prop &amp; Direct Reinsura'!$H$51:$H$66</c:f>
              <c:numCache>
                <c:formatCode>0%</c:formatCode>
                <c:ptCount val="16"/>
                <c:pt idx="0">
                  <c:v>1.0087602435839353</c:v>
                </c:pt>
                <c:pt idx="1">
                  <c:v>1.013832222821021</c:v>
                </c:pt>
                <c:pt idx="2">
                  <c:v>1.0337564968993516</c:v>
                </c:pt>
                <c:pt idx="3">
                  <c:v>0.98494770899508755</c:v>
                </c:pt>
                <c:pt idx="4">
                  <c:v>0.93718079853398861</c:v>
                </c:pt>
                <c:pt idx="5">
                  <c:v>0.97237100540755317</c:v>
                </c:pt>
                <c:pt idx="6">
                  <c:v>0.99371834831216344</c:v>
                </c:pt>
                <c:pt idx="7">
                  <c:v>1.0430338946440498</c:v>
                </c:pt>
                <c:pt idx="8">
                  <c:v>1.0253940698030486</c:v>
                </c:pt>
                <c:pt idx="9">
                  <c:v>0.99707486106806864</c:v>
                </c:pt>
                <c:pt idx="10">
                  <c:v>0.94648434279121219</c:v>
                </c:pt>
                <c:pt idx="11">
                  <c:v>0.84095534272143813</c:v>
                </c:pt>
                <c:pt idx="12">
                  <c:v>0.82842176237905452</c:v>
                </c:pt>
                <c:pt idx="13">
                  <c:v>0.74629113956358739</c:v>
                </c:pt>
                <c:pt idx="14">
                  <c:v>0.50577453987970289</c:v>
                </c:pt>
                <c:pt idx="15">
                  <c:v>0.28480344805091312</c:v>
                </c:pt>
              </c:numCache>
            </c:numRef>
          </c:val>
          <c:extLst>
            <c:ext xmlns:c16="http://schemas.microsoft.com/office/drawing/2014/chart" uri="{C3380CC4-5D6E-409C-BE32-E72D297353CC}">
              <c16:uniqueId val="{00000000-05D7-4AED-986E-78BBF97EA1FD}"/>
            </c:ext>
          </c:extLst>
        </c:ser>
        <c:ser>
          <c:idx val="2"/>
          <c:order val="2"/>
          <c:tx>
            <c:strRef>
              <c:f>'Motor - Prop &amp; Direct Reinsura'!$I$50</c:f>
              <c:strCache>
                <c:ptCount val="1"/>
                <c:pt idx="0">
                  <c:v>Case Reserves</c:v>
                </c:pt>
              </c:strCache>
            </c:strRef>
          </c:tx>
          <c:spPr>
            <a:solidFill>
              <a:srgbClr val="FCAF86"/>
            </a:solidFill>
            <a:ln w="12700">
              <a:solidFill>
                <a:srgbClr val="FFFFFF"/>
              </a:solidFill>
              <a:prstDash val="solid"/>
            </a:ln>
          </c:spPr>
          <c:invertIfNegative val="0"/>
          <c:cat>
            <c:numRef>
              <c:f>'Motor - Prop &amp; Direct Reinsura'!$D$12:$D$28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Prop &amp; Direct Reinsura'!$I$51:$I$66</c:f>
              <c:numCache>
                <c:formatCode>0%</c:formatCode>
                <c:ptCount val="16"/>
                <c:pt idx="0">
                  <c:v>1.6527049102967151E-2</c:v>
                </c:pt>
                <c:pt idx="1">
                  <c:v>2.0390118389521903E-2</c:v>
                </c:pt>
                <c:pt idx="2">
                  <c:v>1.7311219162456409E-2</c:v>
                </c:pt>
                <c:pt idx="3">
                  <c:v>1.0437478686705463E-2</c:v>
                </c:pt>
                <c:pt idx="4">
                  <c:v>8.0819376293688634E-3</c:v>
                </c:pt>
                <c:pt idx="5">
                  <c:v>1.2095775346059627E-2</c:v>
                </c:pt>
                <c:pt idx="6">
                  <c:v>1.2593975835688788E-2</c:v>
                </c:pt>
                <c:pt idx="7">
                  <c:v>1.908140639985903E-2</c:v>
                </c:pt>
                <c:pt idx="8">
                  <c:v>3.7882799477116411E-2</c:v>
                </c:pt>
                <c:pt idx="9">
                  <c:v>5.5477912572527273E-2</c:v>
                </c:pt>
                <c:pt idx="10">
                  <c:v>6.7180116207548948E-2</c:v>
                </c:pt>
                <c:pt idx="11">
                  <c:v>0.11316107503817709</c:v>
                </c:pt>
                <c:pt idx="12">
                  <c:v>0.11652622037712784</c:v>
                </c:pt>
                <c:pt idx="13">
                  <c:v>0.16059651036860673</c:v>
                </c:pt>
                <c:pt idx="14">
                  <c:v>0.16605738397779818</c:v>
                </c:pt>
                <c:pt idx="15">
                  <c:v>0.20194162695690482</c:v>
                </c:pt>
              </c:numCache>
            </c:numRef>
          </c:val>
          <c:extLst>
            <c:ext xmlns:c16="http://schemas.microsoft.com/office/drawing/2014/chart" uri="{C3380CC4-5D6E-409C-BE32-E72D297353CC}">
              <c16:uniqueId val="{00000001-05D7-4AED-986E-78BBF97EA1FD}"/>
            </c:ext>
          </c:extLst>
        </c:ser>
        <c:ser>
          <c:idx val="3"/>
          <c:order val="3"/>
          <c:tx>
            <c:strRef>
              <c:f>'Motor - Prop &amp; Direct Reinsura'!$J$50</c:f>
              <c:strCache>
                <c:ptCount val="1"/>
                <c:pt idx="0">
                  <c:v>IBNR</c:v>
                </c:pt>
              </c:strCache>
            </c:strRef>
          </c:tx>
          <c:spPr>
            <a:solidFill>
              <a:srgbClr val="A3D6D5"/>
            </a:solidFill>
            <a:ln w="12700">
              <a:solidFill>
                <a:srgbClr val="FFFFFF"/>
              </a:solidFill>
              <a:prstDash val="solid"/>
            </a:ln>
          </c:spPr>
          <c:invertIfNegative val="0"/>
          <c:cat>
            <c:numRef>
              <c:f>'Motor - Prop &amp; Direct Reinsura'!$D$12:$D$28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Prop &amp; Direct Reinsura'!$J$51:$J$66</c:f>
              <c:numCache>
                <c:formatCode>0%</c:formatCode>
                <c:ptCount val="16"/>
                <c:pt idx="0">
                  <c:v>-1.0848106644664212E-3</c:v>
                </c:pt>
                <c:pt idx="1">
                  <c:v>-7.4038389498221025E-4</c:v>
                </c:pt>
                <c:pt idx="2">
                  <c:v>-1.9862402030195337E-3</c:v>
                </c:pt>
                <c:pt idx="3">
                  <c:v>-6.1525892402731737E-4</c:v>
                </c:pt>
                <c:pt idx="4">
                  <c:v>7.9693412566107669E-3</c:v>
                </c:pt>
                <c:pt idx="5">
                  <c:v>1.4199511730887133E-3</c:v>
                </c:pt>
                <c:pt idx="6">
                  <c:v>1.9978901256630546E-3</c:v>
                </c:pt>
                <c:pt idx="7">
                  <c:v>4.7748455923302142E-3</c:v>
                </c:pt>
                <c:pt idx="8">
                  <c:v>1.8530320997874449E-2</c:v>
                </c:pt>
                <c:pt idx="9">
                  <c:v>1.9933686638629666E-2</c:v>
                </c:pt>
                <c:pt idx="10">
                  <c:v>4.5714128845235145E-2</c:v>
                </c:pt>
                <c:pt idx="11">
                  <c:v>7.9209148827648804E-2</c:v>
                </c:pt>
                <c:pt idx="12">
                  <c:v>0.1198719769017251</c:v>
                </c:pt>
                <c:pt idx="13">
                  <c:v>0.21549116751439798</c:v>
                </c:pt>
                <c:pt idx="14">
                  <c:v>0.41613109390144021</c:v>
                </c:pt>
                <c:pt idx="15">
                  <c:v>0.56573571913018439</c:v>
                </c:pt>
              </c:numCache>
            </c:numRef>
          </c:val>
          <c:extLst>
            <c:ext xmlns:c16="http://schemas.microsoft.com/office/drawing/2014/chart" uri="{C3380CC4-5D6E-409C-BE32-E72D297353CC}">
              <c16:uniqueId val="{00000002-05D7-4AED-986E-78BBF97EA1F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Prop &amp; Direct Reinsura'!$D$12:$D$27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Prop &amp; Direct Reinsura'!$F$12:$F$27</c:f>
              <c:numCache>
                <c:formatCode>#,##0</c:formatCode>
                <c:ptCount val="16"/>
                <c:pt idx="0">
                  <c:v>833.49244394574725</c:v>
                </c:pt>
                <c:pt idx="1">
                  <c:v>953.67234314018674</c:v>
                </c:pt>
                <c:pt idx="2">
                  <c:v>739.43916055865566</c:v>
                </c:pt>
                <c:pt idx="3">
                  <c:v>1473.4713381718523</c:v>
                </c:pt>
                <c:pt idx="4">
                  <c:v>1970.2265513634329</c:v>
                </c:pt>
                <c:pt idx="5">
                  <c:v>1844.9412651311577</c:v>
                </c:pt>
                <c:pt idx="6">
                  <c:v>1647.5624836869724</c:v>
                </c:pt>
                <c:pt idx="7">
                  <c:v>1957.5038417371334</c:v>
                </c:pt>
                <c:pt idx="8">
                  <c:v>2448.2574398038419</c:v>
                </c:pt>
                <c:pt idx="9">
                  <c:v>1987.2883359501611</c:v>
                </c:pt>
                <c:pt idx="10">
                  <c:v>1827.274609835998</c:v>
                </c:pt>
                <c:pt idx="11">
                  <c:v>2130.0500646024984</c:v>
                </c:pt>
                <c:pt idx="12">
                  <c:v>1747.5730185662601</c:v>
                </c:pt>
                <c:pt idx="13">
                  <c:v>1931.4673458697321</c:v>
                </c:pt>
                <c:pt idx="14">
                  <c:v>1606.8465265227933</c:v>
                </c:pt>
                <c:pt idx="15">
                  <c:v>519.12138116380652</c:v>
                </c:pt>
              </c:numCache>
            </c:numRef>
          </c:val>
          <c:smooth val="0"/>
          <c:extLst>
            <c:ext xmlns:c16="http://schemas.microsoft.com/office/drawing/2014/chart" uri="{C3380CC4-5D6E-409C-BE32-E72D297353CC}">
              <c16:uniqueId val="{00000003-05D7-4AED-986E-78BBF97EA1FD}"/>
            </c:ext>
          </c:extLst>
        </c:ser>
        <c:ser>
          <c:idx val="4"/>
          <c:order val="4"/>
          <c:tx>
            <c:strRef>
              <c:f>'Motor - Prop &amp; Direct Reinsura'!$B$9</c:f>
              <c:strCache>
                <c:ptCount val="1"/>
                <c:pt idx="0">
                  <c:v>Written Premium</c:v>
                </c:pt>
              </c:strCache>
            </c:strRef>
          </c:tx>
          <c:marker>
            <c:symbol val="star"/>
            <c:size val="7"/>
            <c:spPr>
              <a:noFill/>
              <a:ln>
                <a:solidFill>
                  <a:srgbClr val="A29FCC"/>
                </a:solidFill>
                <a:prstDash val="solid"/>
              </a:ln>
            </c:spPr>
          </c:marker>
          <c:cat>
            <c:numRef>
              <c:f>'Motor - Prop &amp; Direct Reinsura'!$D$12:$D$27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Prop &amp; Direct Reinsura'!$B$12:$B$27</c:f>
            </c:numRef>
          </c:val>
          <c:smooth val="0"/>
          <c:extLst>
            <c:ext xmlns:c16="http://schemas.microsoft.com/office/drawing/2014/chart" uri="{C3380CC4-5D6E-409C-BE32-E72D297353CC}">
              <c16:uniqueId val="{00000004-05D7-4AED-986E-78BBF97EA1F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NP &amp; Fac Reinsurance'!$D$16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F376-454A-B1BF-67312519C8A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F376-454A-B1BF-67312519C8AE}"/>
              </c:ext>
            </c:extLst>
          </c:dPt>
          <c:dLbls>
            <c:dLbl>
              <c:idx val="12"/>
              <c:tx>
                <c:strRef>
                  <c:f>'Motor - NP &amp; Fac Reinsurance'!$D$16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{1FFC184D-9B01-4B67-8CC6-34A3773C1B9C}</c15:txfldGUID>
                      <c15:f>'Motor - NP &amp; Fac Reinsurance'!$D$16</c15:f>
                      <c15:dlblFieldTableCache>
                        <c:ptCount val="1"/>
                        <c:pt idx="0">
                          <c:v>2012</c:v>
                        </c:pt>
                      </c15:dlblFieldTableCache>
                    </c15:dlblFTEntry>
                  </c15:dlblFieldTable>
                  <c15:showDataLabelsRange val="0"/>
                </c:ext>
                <c:ext xmlns:c16="http://schemas.microsoft.com/office/drawing/2014/chart" uri="{C3380CC4-5D6E-409C-BE32-E72D297353CC}">
                  <c16:uniqueId val="{00000002-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0.10726621814183726</c:v>
                </c:pt>
                <c:pt idx="1">
                  <c:v>0.33948544270547287</c:v>
                </c:pt>
                <c:pt idx="2">
                  <c:v>0.42573309657312441</c:v>
                </c:pt>
                <c:pt idx="3">
                  <c:v>0.58607777983025</c:v>
                </c:pt>
                <c:pt idx="4">
                  <c:v>0.67499370676867676</c:v>
                </c:pt>
                <c:pt idx="5">
                  <c:v>0.76194525011272085</c:v>
                </c:pt>
                <c:pt idx="6">
                  <c:v>0.77597783370609075</c:v>
                </c:pt>
                <c:pt idx="7">
                  <c:v>0.78782789665039898</c:v>
                </c:pt>
                <c:pt idx="8">
                  <c:v>0.79294828006605356</c:v>
                </c:pt>
                <c:pt idx="9">
                  <c:v>0.79258426565525086</c:v>
                </c:pt>
                <c:pt idx="10">
                  <c:v>0.79953236761626401</c:v>
                </c:pt>
                <c:pt idx="11">
                  <c:v>0.7937005327216804</c:v>
                </c:pt>
                <c:pt idx="12">
                  <c:v>0.95112583184916411</c:v>
                </c:pt>
              </c:numCache>
            </c:numRef>
          </c:yVal>
          <c:smooth val="0"/>
          <c:extLst>
            <c:ext xmlns:c16="http://schemas.microsoft.com/office/drawing/2014/chart" uri="{C3380CC4-5D6E-409C-BE32-E72D297353CC}">
              <c16:uniqueId val="{00000003-F376-454A-B1BF-67312519C8AE}"/>
            </c:ext>
          </c:extLst>
        </c:ser>
        <c:ser>
          <c:idx val="40"/>
          <c:order val="1"/>
          <c:tx>
            <c:strRef>
              <c:f>'Motor - NP &amp; Fac Reinsurance'!$D$17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F376-454A-B1BF-67312519C8A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F376-454A-B1BF-67312519C8AE}"/>
              </c:ext>
            </c:extLst>
          </c:dPt>
          <c:dLbls>
            <c:dLbl>
              <c:idx val="11"/>
              <c:tx>
                <c:strRef>
                  <c:f>'Motor - NP &amp; Fac Reinsurance'!$D$17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{DA9079E0-FB3D-447F-9F5E-283AF9E93143}</c15:txfldGUID>
                      <c15:f>'Motor - NP &amp; Fac Reinsurance'!$D$17</c15:f>
                      <c15:dlblFieldTableCache>
                        <c:ptCount val="1"/>
                        <c:pt idx="0">
                          <c:v>2013</c:v>
                        </c:pt>
                      </c15:dlblFieldTableCache>
                    </c15:dlblFTEntry>
                  </c15:dlblFieldTable>
                  <c15:showDataLabelsRange val="0"/>
                </c:ext>
                <c:ext xmlns:c16="http://schemas.microsoft.com/office/drawing/2014/chart" uri="{C3380CC4-5D6E-409C-BE32-E72D297353CC}">
                  <c16:uniqueId val="{00000006-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0.24534549979251821</c:v>
                </c:pt>
                <c:pt idx="1">
                  <c:v>0.4826492230028292</c:v>
                </c:pt>
                <c:pt idx="2">
                  <c:v>0.62150528517466064</c:v>
                </c:pt>
                <c:pt idx="3">
                  <c:v>0.73666942645499212</c:v>
                </c:pt>
                <c:pt idx="4">
                  <c:v>0.89120840407019919</c:v>
                </c:pt>
                <c:pt idx="5">
                  <c:v>0.92910645966902994</c:v>
                </c:pt>
                <c:pt idx="6">
                  <c:v>0.93544782084716982</c:v>
                </c:pt>
                <c:pt idx="7">
                  <c:v>0.93339110311888118</c:v>
                </c:pt>
                <c:pt idx="8">
                  <c:v>0.94271135432452224</c:v>
                </c:pt>
                <c:pt idx="9">
                  <c:v>0.95076635631942474</c:v>
                </c:pt>
                <c:pt idx="10">
                  <c:v>0.92493804740983532</c:v>
                </c:pt>
                <c:pt idx="11">
                  <c:v>1.0463332729834673</c:v>
                </c:pt>
              </c:numCache>
            </c:numRef>
          </c:yVal>
          <c:smooth val="0"/>
          <c:extLst>
            <c:ext xmlns:c16="http://schemas.microsoft.com/office/drawing/2014/chart" uri="{C3380CC4-5D6E-409C-BE32-E72D297353CC}">
              <c16:uniqueId val="{00000007-F376-454A-B1BF-67312519C8AE}"/>
            </c:ext>
          </c:extLst>
        </c:ser>
        <c:ser>
          <c:idx val="41"/>
          <c:order val="2"/>
          <c:tx>
            <c:strRef>
              <c:f>'Motor - NP &amp; Fac Reinsurance'!$D$18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F376-454A-B1BF-67312519C8AE}"/>
              </c:ext>
            </c:extLst>
          </c:dPt>
          <c:dLbls>
            <c:dLbl>
              <c:idx val="10"/>
              <c:tx>
                <c:strRef>
                  <c:f>'Motor - NP &amp; Fac Reinsurance'!$D$18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{B49F2207-9EF3-4A63-8BD0-254ACE277EFB}</c15:txfldGUID>
                      <c15:f>'Motor - NP &amp; Fac Reinsurance'!$D$18</c15:f>
                      <c15:dlblFieldTableCache>
                        <c:ptCount val="1"/>
                        <c:pt idx="0">
                          <c:v>2014</c:v>
                        </c:pt>
                      </c15:dlblFieldTableCache>
                    </c15:dlblFTEntry>
                  </c15:dlblFieldTable>
                  <c15:showDataLabelsRange val="0"/>
                </c:ext>
                <c:ext xmlns:c16="http://schemas.microsoft.com/office/drawing/2014/chart" uri="{C3380CC4-5D6E-409C-BE32-E72D297353CC}">
                  <c16:uniqueId val="{00000009-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0.18030754739082</c:v>
                </c:pt>
                <c:pt idx="1">
                  <c:v>0.41958289574432439</c:v>
                </c:pt>
                <c:pt idx="2">
                  <c:v>0.5292523759304153</c:v>
                </c:pt>
                <c:pt idx="3">
                  <c:v>0.63076301488720821</c:v>
                </c:pt>
                <c:pt idx="4">
                  <c:v>0.74023818526521556</c:v>
                </c:pt>
                <c:pt idx="5">
                  <c:v>0.77200078458811039</c:v>
                </c:pt>
                <c:pt idx="6">
                  <c:v>0.81335086735978923</c:v>
                </c:pt>
                <c:pt idx="7">
                  <c:v>0.83422262908575129</c:v>
                </c:pt>
                <c:pt idx="8">
                  <c:v>0.8543385718631219</c:v>
                </c:pt>
                <c:pt idx="9">
                  <c:v>0.85812216845172318</c:v>
                </c:pt>
                <c:pt idx="10">
                  <c:v>0.95543808455552881</c:v>
                </c:pt>
              </c:numCache>
            </c:numRef>
          </c:yVal>
          <c:smooth val="0"/>
          <c:extLst>
            <c:ext xmlns:c16="http://schemas.microsoft.com/office/drawing/2014/chart" uri="{C3380CC4-5D6E-409C-BE32-E72D297353CC}">
              <c16:uniqueId val="{0000000A-F376-454A-B1BF-67312519C8AE}"/>
            </c:ext>
          </c:extLst>
        </c:ser>
        <c:ser>
          <c:idx val="42"/>
          <c:order val="3"/>
          <c:tx>
            <c:strRef>
              <c:f>'Motor - NP &amp; Fac Reinsurance'!$D$19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F376-454A-B1BF-67312519C8AE}"/>
              </c:ext>
            </c:extLst>
          </c:dPt>
          <c:dLbls>
            <c:dLbl>
              <c:idx val="9"/>
              <c:tx>
                <c:strRef>
                  <c:f>'Motor - NP &amp; Fac Reinsurance'!$D$19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{67035EA1-4BEA-4717-B9D2-00616D05A052}</c15:txfldGUID>
                      <c15:f>'Motor - NP &amp; Fac Reinsurance'!$D$19</c15:f>
                      <c15:dlblFieldTableCache>
                        <c:ptCount val="1"/>
                        <c:pt idx="0">
                          <c:v>2015</c:v>
                        </c:pt>
                      </c15:dlblFieldTableCache>
                    </c15:dlblFTEntry>
                  </c15:dlblFieldTable>
                  <c15:showDataLabelsRange val="0"/>
                </c:ext>
                <c:ext xmlns:c16="http://schemas.microsoft.com/office/drawing/2014/chart" uri="{C3380CC4-5D6E-409C-BE32-E72D297353CC}">
                  <c16:uniqueId val="{0000000C-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0.11278409547916389</c:v>
                </c:pt>
                <c:pt idx="1">
                  <c:v>0.37305752097701284</c:v>
                </c:pt>
                <c:pt idx="2">
                  <c:v>0.63291729061327184</c:v>
                </c:pt>
                <c:pt idx="3">
                  <c:v>0.73099529709514521</c:v>
                </c:pt>
                <c:pt idx="4">
                  <c:v>0.79788157510876367</c:v>
                </c:pt>
                <c:pt idx="5">
                  <c:v>0.83760441916126049</c:v>
                </c:pt>
                <c:pt idx="6">
                  <c:v>0.85861823886604549</c:v>
                </c:pt>
                <c:pt idx="7">
                  <c:v>0.89822504717538221</c:v>
                </c:pt>
                <c:pt idx="8">
                  <c:v>0.92785782554647267</c:v>
                </c:pt>
                <c:pt idx="9">
                  <c:v>1.1851658093702697</c:v>
                </c:pt>
              </c:numCache>
            </c:numRef>
          </c:yVal>
          <c:smooth val="0"/>
          <c:extLst>
            <c:ext xmlns:c16="http://schemas.microsoft.com/office/drawing/2014/chart" uri="{C3380CC4-5D6E-409C-BE32-E72D297353CC}">
              <c16:uniqueId val="{0000000D-F376-454A-B1BF-67312519C8AE}"/>
            </c:ext>
          </c:extLst>
        </c:ser>
        <c:ser>
          <c:idx val="43"/>
          <c:order val="4"/>
          <c:tx>
            <c:strRef>
              <c:f>'Motor - NP &amp; Fac Reinsurance'!$D$20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F376-454A-B1BF-67312519C8A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F376-454A-B1BF-67312519C8AE}"/>
              </c:ext>
            </c:extLst>
          </c:dPt>
          <c:dLbls>
            <c:dLbl>
              <c:idx val="8"/>
              <c:tx>
                <c:strRef>
                  <c:f>'Motor - NP &amp; Fac Reinsurance'!$D$20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{14934237-6E3E-482C-A9CC-A6016EE7C723}</c15:txfldGUID>
                      <c15:f>'Motor - NP &amp; Fac Reinsurance'!$D$20</c15:f>
                      <c15:dlblFieldTableCache>
                        <c:ptCount val="1"/>
                        <c:pt idx="0">
                          <c:v>2016</c:v>
                        </c:pt>
                      </c15:dlblFieldTableCache>
                    </c15:dlblFTEntry>
                  </c15:dlblFieldTable>
                  <c15:showDataLabelsRange val="0"/>
                </c:ext>
                <c:ext xmlns:c16="http://schemas.microsoft.com/office/drawing/2014/chart" uri="{C3380CC4-5D6E-409C-BE32-E72D297353CC}">
                  <c16:uniqueId val="{00000010-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0.13801687961190476</c:v>
                </c:pt>
                <c:pt idx="1">
                  <c:v>0.52116303327375979</c:v>
                </c:pt>
                <c:pt idx="2">
                  <c:v>0.64909077747337651</c:v>
                </c:pt>
                <c:pt idx="3">
                  <c:v>0.80311118238643142</c:v>
                </c:pt>
                <c:pt idx="4">
                  <c:v>0.85340749362634294</c:v>
                </c:pt>
                <c:pt idx="5">
                  <c:v>0.8891338841862233</c:v>
                </c:pt>
                <c:pt idx="6">
                  <c:v>0.91968204167059486</c:v>
                </c:pt>
                <c:pt idx="7">
                  <c:v>0.92777854929353787</c:v>
                </c:pt>
                <c:pt idx="8">
                  <c:v>1.1090592651704532</c:v>
                </c:pt>
              </c:numCache>
            </c:numRef>
          </c:yVal>
          <c:smooth val="0"/>
          <c:extLst>
            <c:ext xmlns:c16="http://schemas.microsoft.com/office/drawing/2014/chart" uri="{C3380CC4-5D6E-409C-BE32-E72D297353CC}">
              <c16:uniqueId val="{00000011-F376-454A-B1BF-67312519C8AE}"/>
            </c:ext>
          </c:extLst>
        </c:ser>
        <c:ser>
          <c:idx val="44"/>
          <c:order val="5"/>
          <c:tx>
            <c:strRef>
              <c:f>'Motor - NP &amp; Fac Reinsurance'!$D$21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F376-454A-B1BF-67312519C8AE}"/>
              </c:ext>
            </c:extLst>
          </c:dPt>
          <c:dLbls>
            <c:dLbl>
              <c:idx val="7"/>
              <c:tx>
                <c:strRef>
                  <c:f>'Motor - NP &amp; Fac Reinsurance'!$D$21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{60A51BAA-EA29-494D-8AEA-B5A66A5BDF92}</c15:txfldGUID>
                      <c15:f>'Motor - NP &amp; Fac Reinsurance'!$D$21</c15:f>
                      <c15:dlblFieldTableCache>
                        <c:ptCount val="1"/>
                        <c:pt idx="0">
                          <c:v>2017</c:v>
                        </c:pt>
                      </c15:dlblFieldTableCache>
                    </c15:dlblFTEntry>
                  </c15:dlblFieldTable>
                  <c15:showDataLabelsRange val="0"/>
                </c:ext>
                <c:ext xmlns:c16="http://schemas.microsoft.com/office/drawing/2014/chart" uri="{C3380CC4-5D6E-409C-BE32-E72D297353CC}">
                  <c16:uniqueId val="{00000013-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0.15293412156196368</c:v>
                </c:pt>
                <c:pt idx="1">
                  <c:v>0.38118110757575174</c:v>
                </c:pt>
                <c:pt idx="2">
                  <c:v>0.4800100951541007</c:v>
                </c:pt>
                <c:pt idx="3">
                  <c:v>0.57303713168403037</c:v>
                </c:pt>
                <c:pt idx="4">
                  <c:v>0.66705126768759293</c:v>
                </c:pt>
                <c:pt idx="5">
                  <c:v>0.71187828509859219</c:v>
                </c:pt>
                <c:pt idx="6">
                  <c:v>0.74700173283690552</c:v>
                </c:pt>
                <c:pt idx="7">
                  <c:v>0.94958345502055808</c:v>
                </c:pt>
              </c:numCache>
            </c:numRef>
          </c:yVal>
          <c:smooth val="0"/>
          <c:extLst>
            <c:ext xmlns:c16="http://schemas.microsoft.com/office/drawing/2014/chart" uri="{C3380CC4-5D6E-409C-BE32-E72D297353CC}">
              <c16:uniqueId val="{00000014-F376-454A-B1BF-67312519C8AE}"/>
            </c:ext>
          </c:extLst>
        </c:ser>
        <c:ser>
          <c:idx val="45"/>
          <c:order val="6"/>
          <c:tx>
            <c:strRef>
              <c:f>'Motor - NP &amp; Fac Reinsurance'!$D$22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F376-454A-B1BF-67312519C8AE}"/>
              </c:ext>
            </c:extLst>
          </c:dPt>
          <c:dLbls>
            <c:dLbl>
              <c:idx val="6"/>
              <c:tx>
                <c:strRef>
                  <c:f>'Motor - NP &amp; Fac Reinsurance'!$D$22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{26187454-B497-41C5-AAC9-575D22844ADA}</c15:txfldGUID>
                      <c15:f>'Motor - NP &amp; Fac Reinsurance'!$D$22</c15:f>
                      <c15:dlblFieldTableCache>
                        <c:ptCount val="1"/>
                        <c:pt idx="0">
                          <c:v>2018</c:v>
                        </c:pt>
                      </c15:dlblFieldTableCache>
                    </c15:dlblFTEntry>
                  </c15:dlblFieldTable>
                  <c15:showDataLabelsRange val="0"/>
                </c:ext>
                <c:ext xmlns:c16="http://schemas.microsoft.com/office/drawing/2014/chart" uri="{C3380CC4-5D6E-409C-BE32-E72D297353CC}">
                  <c16:uniqueId val="{00000016-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9.526465441722809E-2</c:v>
                </c:pt>
                <c:pt idx="1">
                  <c:v>0.39622002378829907</c:v>
                </c:pt>
                <c:pt idx="2">
                  <c:v>0.54442627900618923</c:v>
                </c:pt>
                <c:pt idx="3">
                  <c:v>0.65357842962078372</c:v>
                </c:pt>
                <c:pt idx="4">
                  <c:v>0.75243066772783196</c:v>
                </c:pt>
                <c:pt idx="5">
                  <c:v>0.76918215211929319</c:v>
                </c:pt>
                <c:pt idx="6">
                  <c:v>0.97730356035502308</c:v>
                </c:pt>
              </c:numCache>
            </c:numRef>
          </c:yVal>
          <c:smooth val="0"/>
          <c:extLst>
            <c:ext xmlns:c16="http://schemas.microsoft.com/office/drawing/2014/chart" uri="{C3380CC4-5D6E-409C-BE32-E72D297353CC}">
              <c16:uniqueId val="{00000017-F376-454A-B1BF-67312519C8AE}"/>
            </c:ext>
          </c:extLst>
        </c:ser>
        <c:ser>
          <c:idx val="46"/>
          <c:order val="7"/>
          <c:tx>
            <c:strRef>
              <c:f>'Motor - NP &amp; Fac Reinsurance'!$D$23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F376-454A-B1BF-67312519C8AE}"/>
              </c:ext>
            </c:extLst>
          </c:dPt>
          <c:dLbls>
            <c:dLbl>
              <c:idx val="5"/>
              <c:tx>
                <c:strRef>
                  <c:f>'Motor - NP &amp; Fac Reinsurance'!$D$23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{ADD21387-BCC6-4C23-A4E9-A6BC1D17F1C8}</c15:txfldGUID>
                      <c15:f>'Motor - NP &amp; Fac Reinsurance'!$D$23</c15:f>
                      <c15:dlblFieldTableCache>
                        <c:ptCount val="1"/>
                        <c:pt idx="0">
                          <c:v>2019</c:v>
                        </c:pt>
                      </c15:dlblFieldTableCache>
                    </c15:dlblFTEntry>
                  </c15:dlblFieldTable>
                  <c15:showDataLabelsRange val="0"/>
                </c:ext>
                <c:ext xmlns:c16="http://schemas.microsoft.com/office/drawing/2014/chart" uri="{C3380CC4-5D6E-409C-BE32-E72D297353CC}">
                  <c16:uniqueId val="{00000019-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0.10303388819392462</c:v>
                </c:pt>
                <c:pt idx="1">
                  <c:v>0.30375500591672555</c:v>
                </c:pt>
                <c:pt idx="2">
                  <c:v>0.47020352132666754</c:v>
                </c:pt>
                <c:pt idx="3">
                  <c:v>0.57144637385595409</c:v>
                </c:pt>
                <c:pt idx="4">
                  <c:v>0.62691319273987167</c:v>
                </c:pt>
                <c:pt idx="5">
                  <c:v>0.87553063838838685</c:v>
                </c:pt>
              </c:numCache>
            </c:numRef>
          </c:yVal>
          <c:smooth val="0"/>
          <c:extLst>
            <c:ext xmlns:c16="http://schemas.microsoft.com/office/drawing/2014/chart" uri="{C3380CC4-5D6E-409C-BE32-E72D297353CC}">
              <c16:uniqueId val="{0000001A-F376-454A-B1BF-67312519C8AE}"/>
            </c:ext>
          </c:extLst>
        </c:ser>
        <c:ser>
          <c:idx val="47"/>
          <c:order val="8"/>
          <c:tx>
            <c:strRef>
              <c:f>'Motor - NP &amp; Fac Reinsurance'!$D$24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F376-454A-B1BF-67312519C8AE}"/>
              </c:ext>
            </c:extLst>
          </c:dPt>
          <c:dLbls>
            <c:dLbl>
              <c:idx val="4"/>
              <c:tx>
                <c:strRef>
                  <c:f>'Motor - NP &amp; Fac Reinsurance'!$D$24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{228F4140-DBC9-4DBE-A377-AD8C6D4A46AB}</c15:txfldGUID>
                      <c15:f>'Motor - NP &amp; Fac Reinsurance'!$D$24</c15:f>
                      <c15:dlblFieldTableCache>
                        <c:ptCount val="1"/>
                        <c:pt idx="0">
                          <c:v>2020</c:v>
                        </c:pt>
                      </c15:dlblFieldTableCache>
                    </c15:dlblFTEntry>
                  </c15:dlblFieldTable>
                  <c15:showDataLabelsRange val="0"/>
                </c:ext>
                <c:ext xmlns:c16="http://schemas.microsoft.com/office/drawing/2014/chart" uri="{C3380CC4-5D6E-409C-BE32-E72D297353CC}">
                  <c16:uniqueId val="{0000001C-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9.1845975152066092E-2</c:v>
                </c:pt>
                <c:pt idx="1">
                  <c:v>0.26987936750210789</c:v>
                </c:pt>
                <c:pt idx="2">
                  <c:v>0.36001203420998135</c:v>
                </c:pt>
                <c:pt idx="3">
                  <c:v>0.44927007161557486</c:v>
                </c:pt>
                <c:pt idx="4">
                  <c:v>0.79756490434477723</c:v>
                </c:pt>
              </c:numCache>
            </c:numRef>
          </c:yVal>
          <c:smooth val="0"/>
          <c:extLst>
            <c:ext xmlns:c16="http://schemas.microsoft.com/office/drawing/2014/chart" uri="{C3380CC4-5D6E-409C-BE32-E72D297353CC}">
              <c16:uniqueId val="{0000001D-F376-454A-B1BF-67312519C8AE}"/>
            </c:ext>
          </c:extLst>
        </c:ser>
        <c:ser>
          <c:idx val="48"/>
          <c:order val="9"/>
          <c:tx>
            <c:strRef>
              <c:f>'Motor - NP &amp; Fac Reinsurance'!$D$25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F376-454A-B1BF-67312519C8AE}"/>
              </c:ext>
            </c:extLst>
          </c:dPt>
          <c:dLbls>
            <c:dLbl>
              <c:idx val="3"/>
              <c:tx>
                <c:strRef>
                  <c:f>'Motor - NP &amp; Fac Reinsurance'!$D$25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{1322523F-720C-4F33-9691-D6776994A8B4}</c15:txfldGUID>
                      <c15:f>'Motor - NP &amp; Fac Reinsurance'!$D$25</c15:f>
                      <c15:dlblFieldTableCache>
                        <c:ptCount val="1"/>
                        <c:pt idx="0">
                          <c:v>2021</c:v>
                        </c:pt>
                      </c15:dlblFieldTableCache>
                    </c15:dlblFTEntry>
                  </c15:dlblFieldTable>
                  <c15:showDataLabelsRange val="0"/>
                </c:ext>
                <c:ext xmlns:c16="http://schemas.microsoft.com/office/drawing/2014/chart" uri="{C3380CC4-5D6E-409C-BE32-E72D297353CC}">
                  <c16:uniqueId val="{0000001F-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0.13689842356975432</c:v>
                </c:pt>
                <c:pt idx="1">
                  <c:v>0.35816558933879517</c:v>
                </c:pt>
                <c:pt idx="2">
                  <c:v>0.50298531566998239</c:v>
                </c:pt>
                <c:pt idx="3">
                  <c:v>0.96360115349122755</c:v>
                </c:pt>
              </c:numCache>
            </c:numRef>
          </c:yVal>
          <c:smooth val="0"/>
          <c:extLst>
            <c:ext xmlns:c16="http://schemas.microsoft.com/office/drawing/2014/chart" uri="{C3380CC4-5D6E-409C-BE32-E72D297353CC}">
              <c16:uniqueId val="{00000020-F376-454A-B1BF-67312519C8AE}"/>
            </c:ext>
          </c:extLst>
        </c:ser>
        <c:ser>
          <c:idx val="49"/>
          <c:order val="10"/>
          <c:tx>
            <c:strRef>
              <c:f>'Motor - NP &amp; Fac Reinsurance'!$D$26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F376-454A-B1BF-67312519C8AE}"/>
              </c:ext>
            </c:extLst>
          </c:dPt>
          <c:dLbls>
            <c:dLbl>
              <c:idx val="2"/>
              <c:tx>
                <c:strRef>
                  <c:f>'Motor - NP &amp; Fac Reinsurance'!$D$26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{532456BD-BF65-4835-A720-51D6D598B305}</c15:txfldGUID>
                      <c15:f>'Motor - NP &amp; Fac Reinsurance'!$D$26</c15:f>
                      <c15:dlblFieldTableCache>
                        <c:ptCount val="1"/>
                        <c:pt idx="0">
                          <c:v>2022</c:v>
                        </c:pt>
                      </c15:dlblFieldTableCache>
                    </c15:dlblFTEntry>
                  </c15:dlblFieldTable>
                  <c15:showDataLabelsRange val="0"/>
                </c:ext>
                <c:ext xmlns:c16="http://schemas.microsoft.com/office/drawing/2014/chart" uri="{C3380CC4-5D6E-409C-BE32-E72D297353CC}">
                  <c16:uniqueId val="{00000022-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0.15449417243760061</c:v>
                </c:pt>
                <c:pt idx="1">
                  <c:v>0.41678199912323227</c:v>
                </c:pt>
                <c:pt idx="2">
                  <c:v>0.93776147053206937</c:v>
                </c:pt>
              </c:numCache>
            </c:numRef>
          </c:yVal>
          <c:smooth val="0"/>
          <c:extLst>
            <c:ext xmlns:c16="http://schemas.microsoft.com/office/drawing/2014/chart" uri="{C3380CC4-5D6E-409C-BE32-E72D297353CC}">
              <c16:uniqueId val="{00000023-F376-454A-B1BF-67312519C8AE}"/>
            </c:ext>
          </c:extLst>
        </c:ser>
        <c:ser>
          <c:idx val="50"/>
          <c:order val="11"/>
          <c:tx>
            <c:strRef>
              <c:f>'Motor - NP &amp; Fac Reinsurance'!$D$27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NP &amp; Fac Reinsurance'!$D$27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{E019BA7C-A950-43F0-8014-65B4DA3C2ED6}</c15:txfldGUID>
                      <c15:f>'Motor - NP &amp; Fac Reinsurance'!$D$27</c15:f>
                      <c15:dlblFieldTableCache>
                        <c:ptCount val="1"/>
                        <c:pt idx="0">
                          <c:v>2023</c:v>
                        </c:pt>
                      </c15:dlblFieldTableCache>
                    </c15:dlblFTEntry>
                  </c15:dlblFieldTable>
                  <c15:showDataLabelsRange val="0"/>
                </c:ext>
                <c:ext xmlns:c16="http://schemas.microsoft.com/office/drawing/2014/chart" uri="{C3380CC4-5D6E-409C-BE32-E72D297353CC}">
                  <c16:uniqueId val="{00000024-F376-454A-B1BF-67312519C8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0.18027064341256246</c:v>
                </c:pt>
                <c:pt idx="1">
                  <c:v>0.94123521586401981</c:v>
                </c:pt>
              </c:numCache>
            </c:numRef>
          </c:yVal>
          <c:smooth val="0"/>
          <c:extLst>
            <c:ext xmlns:c16="http://schemas.microsoft.com/office/drawing/2014/chart" uri="{C3380CC4-5D6E-409C-BE32-E72D297353CC}">
              <c16:uniqueId val="{00000025-F376-454A-B1BF-67312519C8A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GROUP'!$H$50</c:f>
              <c:strCache>
                <c:ptCount val="1"/>
                <c:pt idx="0">
                  <c:v>Paid Losses</c:v>
                </c:pt>
              </c:strCache>
            </c:strRef>
          </c:tx>
          <c:spPr>
            <a:solidFill>
              <a:srgbClr val="C1BDDC"/>
            </a:solidFill>
            <a:ln w="3175">
              <a:solidFill>
                <a:srgbClr val="FFFFFF"/>
              </a:solidFill>
              <a:prstDash val="solid"/>
            </a:ln>
          </c:spPr>
          <c:invertIfNegative val="0"/>
          <c:cat>
            <c:numRef>
              <c:f>'SR GROUP'!$D$12:$D$28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GROUP'!$H$51:$H$66</c:f>
              <c:numCache>
                <c:formatCode>0%</c:formatCode>
                <c:ptCount val="16"/>
                <c:pt idx="0">
                  <c:v>0.68572055479712446</c:v>
                </c:pt>
                <c:pt idx="1">
                  <c:v>0.65376575509808288</c:v>
                </c:pt>
                <c:pt idx="2">
                  <c:v>0.78016854918300116</c:v>
                </c:pt>
                <c:pt idx="3">
                  <c:v>0.71629699422038517</c:v>
                </c:pt>
                <c:pt idx="4">
                  <c:v>0.65784798415298273</c:v>
                </c:pt>
                <c:pt idx="5">
                  <c:v>0.60930509627404861</c:v>
                </c:pt>
                <c:pt idx="6">
                  <c:v>0.6300528415277229</c:v>
                </c:pt>
                <c:pt idx="7">
                  <c:v>0.71987103757213411</c:v>
                </c:pt>
                <c:pt idx="8">
                  <c:v>0.75752375832611585</c:v>
                </c:pt>
                <c:pt idx="9">
                  <c:v>0.91169256586031278</c:v>
                </c:pt>
                <c:pt idx="10">
                  <c:v>0.75564449412868617</c:v>
                </c:pt>
                <c:pt idx="11">
                  <c:v>0.63104980861656335</c:v>
                </c:pt>
                <c:pt idx="12">
                  <c:v>0.47429263522754439</c:v>
                </c:pt>
                <c:pt idx="13">
                  <c:v>0.41373963967388516</c:v>
                </c:pt>
                <c:pt idx="14">
                  <c:v>0.24394004771653988</c:v>
                </c:pt>
                <c:pt idx="15">
                  <c:v>7.0841332666008755E-2</c:v>
                </c:pt>
              </c:numCache>
            </c:numRef>
          </c:val>
          <c:extLst>
            <c:ext xmlns:c16="http://schemas.microsoft.com/office/drawing/2014/chart" uri="{C3380CC4-5D6E-409C-BE32-E72D297353CC}">
              <c16:uniqueId val="{00000000-D059-44C4-B6E1-09310B53A7BE}"/>
            </c:ext>
          </c:extLst>
        </c:ser>
        <c:ser>
          <c:idx val="2"/>
          <c:order val="2"/>
          <c:tx>
            <c:strRef>
              <c:f>'SR GROUP'!$I$50</c:f>
              <c:strCache>
                <c:ptCount val="1"/>
                <c:pt idx="0">
                  <c:v>Case Reserves</c:v>
                </c:pt>
              </c:strCache>
            </c:strRef>
          </c:tx>
          <c:spPr>
            <a:solidFill>
              <a:srgbClr val="FCAF86"/>
            </a:solidFill>
            <a:ln w="12700">
              <a:solidFill>
                <a:srgbClr val="FFFFFF"/>
              </a:solidFill>
              <a:prstDash val="solid"/>
            </a:ln>
          </c:spPr>
          <c:invertIfNegative val="0"/>
          <c:cat>
            <c:numRef>
              <c:f>'SR GROUP'!$D$12:$D$28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GROUP'!$I$51:$I$66</c:f>
              <c:numCache>
                <c:formatCode>0%</c:formatCode>
                <c:ptCount val="16"/>
                <c:pt idx="0">
                  <c:v>2.158681480092919E-2</c:v>
                </c:pt>
                <c:pt idx="1">
                  <c:v>2.3306864279917221E-2</c:v>
                </c:pt>
                <c:pt idx="2">
                  <c:v>1.8076826700583477E-2</c:v>
                </c:pt>
                <c:pt idx="3">
                  <c:v>2.092472629476445E-2</c:v>
                </c:pt>
                <c:pt idx="4">
                  <c:v>2.6848376590776806E-2</c:v>
                </c:pt>
                <c:pt idx="5">
                  <c:v>2.9675752871654401E-2</c:v>
                </c:pt>
                <c:pt idx="6">
                  <c:v>3.7421245294091278E-2</c:v>
                </c:pt>
                <c:pt idx="7">
                  <c:v>5.1906958199141692E-2</c:v>
                </c:pt>
                <c:pt idx="8">
                  <c:v>7.7156457844323456E-2</c:v>
                </c:pt>
                <c:pt idx="9">
                  <c:v>0.10406907793656274</c:v>
                </c:pt>
                <c:pt idx="10">
                  <c:v>0.13684260768212897</c:v>
                </c:pt>
                <c:pt idx="11">
                  <c:v>0.1366220396652135</c:v>
                </c:pt>
                <c:pt idx="12">
                  <c:v>0.12195270042320827</c:v>
                </c:pt>
                <c:pt idx="13">
                  <c:v>0.16051769148200712</c:v>
                </c:pt>
                <c:pt idx="14">
                  <c:v>0.19377218219217704</c:v>
                </c:pt>
                <c:pt idx="15">
                  <c:v>0.13851397463183751</c:v>
                </c:pt>
              </c:numCache>
            </c:numRef>
          </c:val>
          <c:extLst>
            <c:ext xmlns:c16="http://schemas.microsoft.com/office/drawing/2014/chart" uri="{C3380CC4-5D6E-409C-BE32-E72D297353CC}">
              <c16:uniqueId val="{00000001-D059-44C4-B6E1-09310B53A7BE}"/>
            </c:ext>
          </c:extLst>
        </c:ser>
        <c:ser>
          <c:idx val="3"/>
          <c:order val="3"/>
          <c:tx>
            <c:strRef>
              <c:f>'SR GROUP'!$J$50</c:f>
              <c:strCache>
                <c:ptCount val="1"/>
                <c:pt idx="0">
                  <c:v>IBNR</c:v>
                </c:pt>
              </c:strCache>
            </c:strRef>
          </c:tx>
          <c:spPr>
            <a:solidFill>
              <a:srgbClr val="A3D6D5"/>
            </a:solidFill>
            <a:ln w="12700">
              <a:solidFill>
                <a:srgbClr val="FFFFFF"/>
              </a:solidFill>
              <a:prstDash val="solid"/>
            </a:ln>
          </c:spPr>
          <c:invertIfNegative val="0"/>
          <c:cat>
            <c:numRef>
              <c:f>'SR GROUP'!$D$12:$D$28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GROUP'!$J$51:$J$66</c:f>
              <c:numCache>
                <c:formatCode>0%</c:formatCode>
                <c:ptCount val="16"/>
                <c:pt idx="0">
                  <c:v>8.8615289188531034E-3</c:v>
                </c:pt>
                <c:pt idx="1">
                  <c:v>9.8849158467731769E-3</c:v>
                </c:pt>
                <c:pt idx="2">
                  <c:v>1.0417436941341228E-2</c:v>
                </c:pt>
                <c:pt idx="3">
                  <c:v>1.0757744679521399E-2</c:v>
                </c:pt>
                <c:pt idx="4">
                  <c:v>1.6141449787755911E-2</c:v>
                </c:pt>
                <c:pt idx="5">
                  <c:v>2.1107107870135606E-2</c:v>
                </c:pt>
                <c:pt idx="6">
                  <c:v>3.3373977485764275E-2</c:v>
                </c:pt>
                <c:pt idx="7">
                  <c:v>4.8419938974827006E-2</c:v>
                </c:pt>
                <c:pt idx="8">
                  <c:v>7.2485757331067907E-2</c:v>
                </c:pt>
                <c:pt idx="9">
                  <c:v>9.4884311403761981E-2</c:v>
                </c:pt>
                <c:pt idx="10">
                  <c:v>0.11216448941896681</c:v>
                </c:pt>
                <c:pt idx="11">
                  <c:v>0.16099590770621602</c:v>
                </c:pt>
                <c:pt idx="12">
                  <c:v>0.20253364119555869</c:v>
                </c:pt>
                <c:pt idx="13">
                  <c:v>0.23567105438753388</c:v>
                </c:pt>
                <c:pt idx="14">
                  <c:v>0.34422293669954779</c:v>
                </c:pt>
                <c:pt idx="15">
                  <c:v>0.45986552730127844</c:v>
                </c:pt>
              </c:numCache>
            </c:numRef>
          </c:val>
          <c:extLst>
            <c:ext xmlns:c16="http://schemas.microsoft.com/office/drawing/2014/chart" uri="{C3380CC4-5D6E-409C-BE32-E72D297353CC}">
              <c16:uniqueId val="{00000002-D059-44C4-B6E1-09310B53A7B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GROUP'!$D$12:$D$27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GROUP'!$F$12:$F$27</c:f>
              <c:numCache>
                <c:formatCode>#,##0</c:formatCode>
                <c:ptCount val="16"/>
                <c:pt idx="0">
                  <c:v>10756.165987899334</c:v>
                </c:pt>
                <c:pt idx="1">
                  <c:v>10328.650959787499</c:v>
                </c:pt>
                <c:pt idx="2">
                  <c:v>9533.8732239724668</c:v>
                </c:pt>
                <c:pt idx="3">
                  <c:v>11535.681314399948</c:v>
                </c:pt>
                <c:pt idx="4">
                  <c:v>14486.658111418814</c:v>
                </c:pt>
                <c:pt idx="5">
                  <c:v>13549.143716823224</c:v>
                </c:pt>
                <c:pt idx="6">
                  <c:v>13751.246186498565</c:v>
                </c:pt>
                <c:pt idx="7">
                  <c:v>14233.607134721638</c:v>
                </c:pt>
                <c:pt idx="8">
                  <c:v>16219.836457325453</c:v>
                </c:pt>
                <c:pt idx="9">
                  <c:v>15633.001518982212</c:v>
                </c:pt>
                <c:pt idx="10">
                  <c:v>15878.427889764691</c:v>
                </c:pt>
                <c:pt idx="11">
                  <c:v>20139.122226188916</c:v>
                </c:pt>
                <c:pt idx="12">
                  <c:v>20042.740898931224</c:v>
                </c:pt>
                <c:pt idx="13">
                  <c:v>21255.355952546342</c:v>
                </c:pt>
                <c:pt idx="14">
                  <c:v>21324.906490455782</c:v>
                </c:pt>
                <c:pt idx="15">
                  <c:v>13385.510478681781</c:v>
                </c:pt>
              </c:numCache>
            </c:numRef>
          </c:val>
          <c:smooth val="0"/>
          <c:extLst>
            <c:ext xmlns:c16="http://schemas.microsoft.com/office/drawing/2014/chart" uri="{C3380CC4-5D6E-409C-BE32-E72D297353CC}">
              <c16:uniqueId val="{00000003-D059-44C4-B6E1-09310B53A7BE}"/>
            </c:ext>
          </c:extLst>
        </c:ser>
        <c:ser>
          <c:idx val="4"/>
          <c:order val="4"/>
          <c:tx>
            <c:strRef>
              <c:f>'SR GROUP'!$B$9</c:f>
              <c:strCache>
                <c:ptCount val="1"/>
                <c:pt idx="0">
                  <c:v>Written Premium</c:v>
                </c:pt>
              </c:strCache>
            </c:strRef>
          </c:tx>
          <c:marker>
            <c:symbol val="star"/>
            <c:size val="7"/>
            <c:spPr>
              <a:noFill/>
              <a:ln>
                <a:solidFill>
                  <a:srgbClr val="A29FCC"/>
                </a:solidFill>
                <a:prstDash val="solid"/>
              </a:ln>
            </c:spPr>
          </c:marker>
          <c:cat>
            <c:numRef>
              <c:f>'SR GROUP'!$D$12:$D$27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GROUP'!$B$12:$B$27</c:f>
            </c:numRef>
          </c:val>
          <c:smooth val="0"/>
          <c:extLst>
            <c:ext xmlns:c16="http://schemas.microsoft.com/office/drawing/2014/chart" uri="{C3380CC4-5D6E-409C-BE32-E72D297353CC}">
              <c16:uniqueId val="{00000004-D059-44C4-B6E1-09310B53A7B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NP &amp; Fac Reinsurance'!$H$50</c:f>
              <c:strCache>
                <c:ptCount val="1"/>
                <c:pt idx="0">
                  <c:v>Paid Losses</c:v>
                </c:pt>
              </c:strCache>
            </c:strRef>
          </c:tx>
          <c:spPr>
            <a:solidFill>
              <a:srgbClr val="C1BDDC"/>
            </a:solidFill>
            <a:ln w="3175">
              <a:solidFill>
                <a:srgbClr val="FFFFFF"/>
              </a:solidFill>
              <a:prstDash val="solid"/>
            </a:ln>
          </c:spPr>
          <c:invertIfNegative val="0"/>
          <c:cat>
            <c:numRef>
              <c:f>'Motor - NP &amp; Fac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NP &amp; Fac Reinsurance'!$H$51:$H$66</c:f>
              <c:numCache>
                <c:formatCode>0%</c:formatCode>
                <c:ptCount val="16"/>
                <c:pt idx="0">
                  <c:v>0.46829885151432316</c:v>
                </c:pt>
                <c:pt idx="1">
                  <c:v>0.49059335810961496</c:v>
                </c:pt>
                <c:pt idx="2">
                  <c:v>0.39901695122616865</c:v>
                </c:pt>
                <c:pt idx="3">
                  <c:v>0.52272676599672718</c:v>
                </c:pt>
                <c:pt idx="4">
                  <c:v>0.59209041015708985</c:v>
                </c:pt>
                <c:pt idx="5">
                  <c:v>0.74339850596064938</c:v>
                </c:pt>
                <c:pt idx="6">
                  <c:v>0.65164070621899794</c:v>
                </c:pt>
                <c:pt idx="7">
                  <c:v>0.72219021783947324</c:v>
                </c:pt>
                <c:pt idx="8">
                  <c:v>0.65758881301674599</c:v>
                </c:pt>
                <c:pt idx="9">
                  <c:v>0.50919189587117331</c:v>
                </c:pt>
                <c:pt idx="10">
                  <c:v>0.40516665852106482</c:v>
                </c:pt>
                <c:pt idx="11">
                  <c:v>0.28906740533667996</c:v>
                </c:pt>
                <c:pt idx="12">
                  <c:v>0.18286007215916741</c:v>
                </c:pt>
                <c:pt idx="13">
                  <c:v>0.1865768950387181</c:v>
                </c:pt>
                <c:pt idx="14">
                  <c:v>6.976632752710156E-2</c:v>
                </c:pt>
                <c:pt idx="15">
                  <c:v>1.6079964230492317E-3</c:v>
                </c:pt>
              </c:numCache>
            </c:numRef>
          </c:val>
          <c:extLst>
            <c:ext xmlns:c16="http://schemas.microsoft.com/office/drawing/2014/chart" uri="{C3380CC4-5D6E-409C-BE32-E72D297353CC}">
              <c16:uniqueId val="{00000000-9D4B-47D5-B95E-7449AD1A90F2}"/>
            </c:ext>
          </c:extLst>
        </c:ser>
        <c:ser>
          <c:idx val="2"/>
          <c:order val="2"/>
          <c:tx>
            <c:strRef>
              <c:f>'Motor - NP &amp; Fac Reinsurance'!$I$50</c:f>
              <c:strCache>
                <c:ptCount val="1"/>
                <c:pt idx="0">
                  <c:v>Case Reserves</c:v>
                </c:pt>
              </c:strCache>
            </c:strRef>
          </c:tx>
          <c:spPr>
            <a:solidFill>
              <a:srgbClr val="FCAF86"/>
            </a:solidFill>
            <a:ln w="12700">
              <a:solidFill>
                <a:srgbClr val="FFFFFF"/>
              </a:solidFill>
              <a:prstDash val="solid"/>
            </a:ln>
          </c:spPr>
          <c:invertIfNegative val="0"/>
          <c:cat>
            <c:numRef>
              <c:f>'Motor - NP &amp; Fac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NP &amp; Fac Reinsurance'!$I$51:$I$66</c:f>
              <c:numCache>
                <c:formatCode>0%</c:formatCode>
                <c:ptCount val="16"/>
                <c:pt idx="0">
                  <c:v>0.10917157505853313</c:v>
                </c:pt>
                <c:pt idx="1">
                  <c:v>0.14317144646447524</c:v>
                </c:pt>
                <c:pt idx="2">
                  <c:v>0.13891623717790472</c:v>
                </c:pt>
                <c:pt idx="3">
                  <c:v>0.15282747726649518</c:v>
                </c:pt>
                <c:pt idx="4">
                  <c:v>0.20161012256459038</c:v>
                </c:pt>
                <c:pt idx="5">
                  <c:v>0.18153954144918644</c:v>
                </c:pt>
                <c:pt idx="6">
                  <c:v>0.20648146223272562</c:v>
                </c:pt>
                <c:pt idx="7">
                  <c:v>0.20566760770699913</c:v>
                </c:pt>
                <c:pt idx="8">
                  <c:v>0.27018973627679144</c:v>
                </c:pt>
                <c:pt idx="9">
                  <c:v>0.23780983696573244</c:v>
                </c:pt>
                <c:pt idx="10">
                  <c:v>0.36401549359822843</c:v>
                </c:pt>
                <c:pt idx="11">
                  <c:v>0.33784578740319182</c:v>
                </c:pt>
                <c:pt idx="12">
                  <c:v>0.26640999945640753</c:v>
                </c:pt>
                <c:pt idx="13">
                  <c:v>0.31640842063126406</c:v>
                </c:pt>
                <c:pt idx="14">
                  <c:v>0.34701567159613078</c:v>
                </c:pt>
                <c:pt idx="15">
                  <c:v>0.17866264698951323</c:v>
                </c:pt>
              </c:numCache>
            </c:numRef>
          </c:val>
          <c:extLst>
            <c:ext xmlns:c16="http://schemas.microsoft.com/office/drawing/2014/chart" uri="{C3380CC4-5D6E-409C-BE32-E72D297353CC}">
              <c16:uniqueId val="{00000001-9D4B-47D5-B95E-7449AD1A90F2}"/>
            </c:ext>
          </c:extLst>
        </c:ser>
        <c:ser>
          <c:idx val="3"/>
          <c:order val="3"/>
          <c:tx>
            <c:strRef>
              <c:f>'Motor - NP &amp; Fac Reinsurance'!$J$50</c:f>
              <c:strCache>
                <c:ptCount val="1"/>
                <c:pt idx="0">
                  <c:v>IBNR</c:v>
                </c:pt>
              </c:strCache>
            </c:strRef>
          </c:tx>
          <c:spPr>
            <a:solidFill>
              <a:srgbClr val="A3D6D5"/>
            </a:solidFill>
            <a:ln w="12700">
              <a:solidFill>
                <a:srgbClr val="FFFFFF"/>
              </a:solidFill>
              <a:prstDash val="solid"/>
            </a:ln>
          </c:spPr>
          <c:invertIfNegative val="0"/>
          <c:cat>
            <c:numRef>
              <c:f>'Motor - NP &amp; Fac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NP &amp; Fac Reinsurance'!$J$51:$J$66</c:f>
              <c:numCache>
                <c:formatCode>0%</c:formatCode>
                <c:ptCount val="16"/>
                <c:pt idx="0">
                  <c:v>7.2571697809532751E-2</c:v>
                </c:pt>
                <c:pt idx="1">
                  <c:v>0.10517679438992893</c:v>
                </c:pt>
                <c:pt idx="2">
                  <c:v>6.7706765400416979E-2</c:v>
                </c:pt>
                <c:pt idx="3">
                  <c:v>8.6920032506134365E-2</c:v>
                </c:pt>
                <c:pt idx="4">
                  <c:v>0.15742529912748385</c:v>
                </c:pt>
                <c:pt idx="5">
                  <c:v>0.12139522557363154</c:v>
                </c:pt>
                <c:pt idx="6">
                  <c:v>9.7315916103805161E-2</c:v>
                </c:pt>
                <c:pt idx="7">
                  <c:v>0.25730798382379733</c:v>
                </c:pt>
                <c:pt idx="8">
                  <c:v>0.1812807158769156</c:v>
                </c:pt>
                <c:pt idx="9">
                  <c:v>0.20258172218365231</c:v>
                </c:pt>
                <c:pt idx="10">
                  <c:v>0.20812140823572983</c:v>
                </c:pt>
                <c:pt idx="11">
                  <c:v>0.24861744564851518</c:v>
                </c:pt>
                <c:pt idx="12">
                  <c:v>0.34829483272920236</c:v>
                </c:pt>
                <c:pt idx="13">
                  <c:v>0.46061583782124543</c:v>
                </c:pt>
                <c:pt idx="14">
                  <c:v>0.52097947140883694</c:v>
                </c:pt>
                <c:pt idx="15">
                  <c:v>0.76096457245145721</c:v>
                </c:pt>
              </c:numCache>
            </c:numRef>
          </c:val>
          <c:extLst>
            <c:ext xmlns:c16="http://schemas.microsoft.com/office/drawing/2014/chart" uri="{C3380CC4-5D6E-409C-BE32-E72D297353CC}">
              <c16:uniqueId val="{00000002-9D4B-47D5-B95E-7449AD1A90F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NP &amp; Fac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NP &amp; Fac Reinsurance'!$F$12:$F$27</c:f>
              <c:numCache>
                <c:formatCode>#,##0</c:formatCode>
                <c:ptCount val="16"/>
                <c:pt idx="0">
                  <c:v>486.91839409037823</c:v>
                </c:pt>
                <c:pt idx="1">
                  <c:v>407.26782957475854</c:v>
                </c:pt>
                <c:pt idx="2">
                  <c:v>357.43941752655593</c:v>
                </c:pt>
                <c:pt idx="3">
                  <c:v>381.42343094076631</c:v>
                </c:pt>
                <c:pt idx="4">
                  <c:v>414.54657047228932</c:v>
                </c:pt>
                <c:pt idx="5">
                  <c:v>405.10913308310211</c:v>
                </c:pt>
                <c:pt idx="6">
                  <c:v>409.15556665420399</c:v>
                </c:pt>
                <c:pt idx="7">
                  <c:v>447.69511676958632</c:v>
                </c:pt>
                <c:pt idx="8">
                  <c:v>542.39566548396238</c:v>
                </c:pt>
                <c:pt idx="9">
                  <c:v>507.15410200280417</c:v>
                </c:pt>
                <c:pt idx="10">
                  <c:v>539.16167638490322</c:v>
                </c:pt>
                <c:pt idx="11">
                  <c:v>608.01796749605512</c:v>
                </c:pt>
                <c:pt idx="12">
                  <c:v>634.3892104922021</c:v>
                </c:pt>
                <c:pt idx="13">
                  <c:v>597.4599541560616</c:v>
                </c:pt>
                <c:pt idx="14">
                  <c:v>595.46901754446162</c:v>
                </c:pt>
                <c:pt idx="15">
                  <c:v>449.82934039620841</c:v>
                </c:pt>
              </c:numCache>
            </c:numRef>
          </c:val>
          <c:smooth val="0"/>
          <c:extLst>
            <c:ext xmlns:c16="http://schemas.microsoft.com/office/drawing/2014/chart" uri="{C3380CC4-5D6E-409C-BE32-E72D297353CC}">
              <c16:uniqueId val="{00000003-9D4B-47D5-B95E-7449AD1A90F2}"/>
            </c:ext>
          </c:extLst>
        </c:ser>
        <c:ser>
          <c:idx val="4"/>
          <c:order val="4"/>
          <c:tx>
            <c:strRef>
              <c:f>'Motor - NP &amp; Fac Reinsurance'!$B$9</c:f>
              <c:strCache>
                <c:ptCount val="1"/>
                <c:pt idx="0">
                  <c:v>Written Premium</c:v>
                </c:pt>
              </c:strCache>
            </c:strRef>
          </c:tx>
          <c:marker>
            <c:symbol val="star"/>
            <c:size val="7"/>
            <c:spPr>
              <a:noFill/>
              <a:ln>
                <a:solidFill>
                  <a:srgbClr val="A29FCC"/>
                </a:solidFill>
                <a:prstDash val="solid"/>
              </a:ln>
            </c:spPr>
          </c:marker>
          <c:cat>
            <c:numRef>
              <c:f>'Motor - NP &amp; Fac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'Motor - NP &amp; Fac Reinsurance'!$B$12:$B$27</c:f>
            </c:numRef>
          </c:val>
          <c:smooth val="0"/>
          <c:extLst>
            <c:ext xmlns:c16="http://schemas.microsoft.com/office/drawing/2014/chart" uri="{C3380CC4-5D6E-409C-BE32-E72D297353CC}">
              <c16:uniqueId val="{00000004-9D4B-47D5-B95E-7449AD1A90F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C47A-45CC-80D9-6A2126C86E2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C47A-45CC-80D9-6A2126C86E26}"/>
              </c:ext>
            </c:extLst>
          </c:dPt>
          <c:dLbls>
            <c:dLbl>
              <c:idx val="12"/>
              <c:tx>
                <c:strRef>
                  <c:f>Liability!$D$16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{3189C9AB-C252-4C8E-B3F6-0760B956E6FF}</c15:txfldGUID>
                      <c15:f>Liability!$D$16</c15:f>
                      <c15:dlblFieldTableCache>
                        <c:ptCount val="1"/>
                        <c:pt idx="0">
                          <c:v>2012</c:v>
                        </c:pt>
                      </c15:dlblFieldTableCache>
                    </c15:dlblFTEntry>
                  </c15:dlblFieldTable>
                  <c15:showDataLabelsRange val="0"/>
                </c:ext>
                <c:ext xmlns:c16="http://schemas.microsoft.com/office/drawing/2014/chart" uri="{C3380CC4-5D6E-409C-BE32-E72D297353CC}">
                  <c16:uniqueId val="{00000002-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2.7661985059148724E-2</c:v>
                </c:pt>
                <c:pt idx="1">
                  <c:v>0.14215041894428898</c:v>
                </c:pt>
                <c:pt idx="2">
                  <c:v>0.26120897443817753</c:v>
                </c:pt>
                <c:pt idx="3">
                  <c:v>0.41081977729411789</c:v>
                </c:pt>
                <c:pt idx="4">
                  <c:v>0.52271291135034836</c:v>
                </c:pt>
                <c:pt idx="5">
                  <c:v>0.64235411893800864</c:v>
                </c:pt>
                <c:pt idx="6">
                  <c:v>0.68569504648129964</c:v>
                </c:pt>
                <c:pt idx="7">
                  <c:v>0.75341134957499611</c:v>
                </c:pt>
                <c:pt idx="8">
                  <c:v>0.78484030782664982</c:v>
                </c:pt>
                <c:pt idx="9">
                  <c:v>0.82155251353515324</c:v>
                </c:pt>
                <c:pt idx="10">
                  <c:v>0.84194823764639404</c:v>
                </c:pt>
                <c:pt idx="11">
                  <c:v>0.85792430161475086</c:v>
                </c:pt>
                <c:pt idx="12">
                  <c:v>0.91527850929839427</c:v>
                </c:pt>
              </c:numCache>
            </c:numRef>
          </c:yVal>
          <c:smooth val="0"/>
          <c:extLst>
            <c:ext xmlns:c16="http://schemas.microsoft.com/office/drawing/2014/chart" uri="{C3380CC4-5D6E-409C-BE32-E72D297353CC}">
              <c16:uniqueId val="{00000003-C47A-45CC-80D9-6A2126C86E26}"/>
            </c:ext>
          </c:extLst>
        </c:ser>
        <c:ser>
          <c:idx val="40"/>
          <c:order val="1"/>
          <c:tx>
            <c:strRef>
              <c:f>Liability!$D$17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C47A-45CC-80D9-6A2126C86E2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C47A-45CC-80D9-6A2126C86E26}"/>
              </c:ext>
            </c:extLst>
          </c:dPt>
          <c:dLbls>
            <c:dLbl>
              <c:idx val="11"/>
              <c:tx>
                <c:strRef>
                  <c:f>Liability!$D$17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{96350361-5564-48B0-B0AB-D5D943182D42}</c15:txfldGUID>
                      <c15:f>Liability!$D$17</c15:f>
                      <c15:dlblFieldTableCache>
                        <c:ptCount val="1"/>
                        <c:pt idx="0">
                          <c:v>2013</c:v>
                        </c:pt>
                      </c15:dlblFieldTableCache>
                    </c15:dlblFTEntry>
                  </c15:dlblFieldTable>
                  <c15:showDataLabelsRange val="0"/>
                </c:ext>
                <c:ext xmlns:c16="http://schemas.microsoft.com/office/drawing/2014/chart" uri="{C3380CC4-5D6E-409C-BE32-E72D297353CC}">
                  <c16:uniqueId val="{00000006-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3.529159153984434E-2</c:v>
                </c:pt>
                <c:pt idx="1">
                  <c:v>0.14939613863184406</c:v>
                </c:pt>
                <c:pt idx="2">
                  <c:v>0.24861936894887776</c:v>
                </c:pt>
                <c:pt idx="3">
                  <c:v>0.35113013516891256</c:v>
                </c:pt>
                <c:pt idx="4">
                  <c:v>0.44834900302936487</c:v>
                </c:pt>
                <c:pt idx="5">
                  <c:v>0.51826021222703911</c:v>
                </c:pt>
                <c:pt idx="6">
                  <c:v>0.57081597290864805</c:v>
                </c:pt>
                <c:pt idx="7">
                  <c:v>0.60252776851782686</c:v>
                </c:pt>
                <c:pt idx="8">
                  <c:v>0.64035214721426026</c:v>
                </c:pt>
                <c:pt idx="9">
                  <c:v>0.65932241188299467</c:v>
                </c:pt>
                <c:pt idx="10">
                  <c:v>0.67821906425267653</c:v>
                </c:pt>
                <c:pt idx="11">
                  <c:v>0.76515552503105078</c:v>
                </c:pt>
              </c:numCache>
            </c:numRef>
          </c:yVal>
          <c:smooth val="0"/>
          <c:extLst>
            <c:ext xmlns:c16="http://schemas.microsoft.com/office/drawing/2014/chart" uri="{C3380CC4-5D6E-409C-BE32-E72D297353CC}">
              <c16:uniqueId val="{00000007-C47A-45CC-80D9-6A2126C86E26}"/>
            </c:ext>
          </c:extLst>
        </c:ser>
        <c:ser>
          <c:idx val="41"/>
          <c:order val="2"/>
          <c:tx>
            <c:strRef>
              <c:f>Liability!$D$18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C47A-45CC-80D9-6A2126C86E26}"/>
              </c:ext>
            </c:extLst>
          </c:dPt>
          <c:dLbls>
            <c:dLbl>
              <c:idx val="10"/>
              <c:tx>
                <c:strRef>
                  <c:f>Liability!$D$18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{FC137F59-2646-4C56-8D37-35DF730ABA51}</c15:txfldGUID>
                      <c15:f>Liability!$D$18</c15:f>
                      <c15:dlblFieldTableCache>
                        <c:ptCount val="1"/>
                        <c:pt idx="0">
                          <c:v>2014</c:v>
                        </c:pt>
                      </c15:dlblFieldTableCache>
                    </c15:dlblFTEntry>
                  </c15:dlblFieldTable>
                  <c15:showDataLabelsRange val="0"/>
                </c:ext>
                <c:ext xmlns:c16="http://schemas.microsoft.com/office/drawing/2014/chart" uri="{C3380CC4-5D6E-409C-BE32-E72D297353CC}">
                  <c16:uniqueId val="{00000009-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2.1327135229590049E-2</c:v>
                </c:pt>
                <c:pt idx="1">
                  <c:v>0.13196957771213738</c:v>
                </c:pt>
                <c:pt idx="2">
                  <c:v>0.27762673627293555</c:v>
                </c:pt>
                <c:pt idx="3">
                  <c:v>0.42608167315203027</c:v>
                </c:pt>
                <c:pt idx="4">
                  <c:v>0.55733598836267373</c:v>
                </c:pt>
                <c:pt idx="5">
                  <c:v>0.71653707134474787</c:v>
                </c:pt>
                <c:pt idx="6">
                  <c:v>0.78487063334348284</c:v>
                </c:pt>
                <c:pt idx="7">
                  <c:v>0.83035406151738622</c:v>
                </c:pt>
                <c:pt idx="8">
                  <c:v>0.87399459870611718</c:v>
                </c:pt>
                <c:pt idx="9">
                  <c:v>0.91300737656872144</c:v>
                </c:pt>
                <c:pt idx="10">
                  <c:v>1.0433631314802645</c:v>
                </c:pt>
              </c:numCache>
            </c:numRef>
          </c:yVal>
          <c:smooth val="0"/>
          <c:extLst>
            <c:ext xmlns:c16="http://schemas.microsoft.com/office/drawing/2014/chart" uri="{C3380CC4-5D6E-409C-BE32-E72D297353CC}">
              <c16:uniqueId val="{0000000A-C47A-45CC-80D9-6A2126C86E26}"/>
            </c:ext>
          </c:extLst>
        </c:ser>
        <c:ser>
          <c:idx val="42"/>
          <c:order val="3"/>
          <c:tx>
            <c:strRef>
              <c:f>Liability!$D$19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C47A-45CC-80D9-6A2126C86E26}"/>
              </c:ext>
            </c:extLst>
          </c:dPt>
          <c:dLbls>
            <c:dLbl>
              <c:idx val="9"/>
              <c:tx>
                <c:strRef>
                  <c:f>Liability!$D$19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{C4C19DEE-C6AE-47D8-8114-6BA49DE3A8A8}</c15:txfldGUID>
                      <c15:f>Liability!$D$19</c15:f>
                      <c15:dlblFieldTableCache>
                        <c:ptCount val="1"/>
                        <c:pt idx="0">
                          <c:v>2015</c:v>
                        </c:pt>
                      </c15:dlblFieldTableCache>
                    </c15:dlblFTEntry>
                  </c15:dlblFieldTable>
                  <c15:showDataLabelsRange val="0"/>
                </c:ext>
                <c:ext xmlns:c16="http://schemas.microsoft.com/office/drawing/2014/chart" uri="{C3380CC4-5D6E-409C-BE32-E72D297353CC}">
                  <c16:uniqueId val="{0000000C-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3.3251052583009803E-2</c:v>
                </c:pt>
                <c:pt idx="1">
                  <c:v>0.19275553590436076</c:v>
                </c:pt>
                <c:pt idx="2">
                  <c:v>0.38024624148581088</c:v>
                </c:pt>
                <c:pt idx="3">
                  <c:v>0.53936985516937797</c:v>
                </c:pt>
                <c:pt idx="4">
                  <c:v>0.73444924918746268</c:v>
                </c:pt>
                <c:pt idx="5">
                  <c:v>0.8018468639744889</c:v>
                </c:pt>
                <c:pt idx="6">
                  <c:v>0.86975203386680988</c:v>
                </c:pt>
                <c:pt idx="7">
                  <c:v>0.91958465963037361</c:v>
                </c:pt>
                <c:pt idx="8">
                  <c:v>0.98660043533894726</c:v>
                </c:pt>
                <c:pt idx="9">
                  <c:v>1.1811535502514263</c:v>
                </c:pt>
              </c:numCache>
            </c:numRef>
          </c:yVal>
          <c:smooth val="0"/>
          <c:extLst>
            <c:ext xmlns:c16="http://schemas.microsoft.com/office/drawing/2014/chart" uri="{C3380CC4-5D6E-409C-BE32-E72D297353CC}">
              <c16:uniqueId val="{0000000D-C47A-45CC-80D9-6A2126C86E26}"/>
            </c:ext>
          </c:extLst>
        </c:ser>
        <c:ser>
          <c:idx val="43"/>
          <c:order val="4"/>
          <c:tx>
            <c:strRef>
              <c:f>Liability!$D$20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C47A-45CC-80D9-6A2126C86E2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C47A-45CC-80D9-6A2126C86E26}"/>
              </c:ext>
            </c:extLst>
          </c:dPt>
          <c:dLbls>
            <c:dLbl>
              <c:idx val="8"/>
              <c:tx>
                <c:strRef>
                  <c:f>Liability!$D$20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{6DCA21A9-5F39-4D10-88B1-DE973B229349}</c15:txfldGUID>
                      <c15:f>Liability!$D$20</c15:f>
                      <c15:dlblFieldTableCache>
                        <c:ptCount val="1"/>
                        <c:pt idx="0">
                          <c:v>2016</c:v>
                        </c:pt>
                      </c15:dlblFieldTableCache>
                    </c15:dlblFTEntry>
                  </c15:dlblFieldTable>
                  <c15:showDataLabelsRange val="0"/>
                </c:ext>
                <c:ext xmlns:c16="http://schemas.microsoft.com/office/drawing/2014/chart" uri="{C3380CC4-5D6E-409C-BE32-E72D297353CC}">
                  <c16:uniqueId val="{00000010-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3.08945158380215E-2</c:v>
                </c:pt>
                <c:pt idx="1">
                  <c:v>0.17256256103268533</c:v>
                </c:pt>
                <c:pt idx="2">
                  <c:v>0.36112457369676804</c:v>
                </c:pt>
                <c:pt idx="3">
                  <c:v>0.57125168555863859</c:v>
                </c:pt>
                <c:pt idx="4">
                  <c:v>0.73560034300186572</c:v>
                </c:pt>
                <c:pt idx="5">
                  <c:v>0.86052371732152766</c:v>
                </c:pt>
                <c:pt idx="6">
                  <c:v>0.95524540137419001</c:v>
                </c:pt>
                <c:pt idx="7">
                  <c:v>1.0686016131164133</c:v>
                </c:pt>
                <c:pt idx="8">
                  <c:v>1.3226401964605043</c:v>
                </c:pt>
              </c:numCache>
            </c:numRef>
          </c:yVal>
          <c:smooth val="0"/>
          <c:extLst>
            <c:ext xmlns:c16="http://schemas.microsoft.com/office/drawing/2014/chart" uri="{C3380CC4-5D6E-409C-BE32-E72D297353CC}">
              <c16:uniqueId val="{00000011-C47A-45CC-80D9-6A2126C86E26}"/>
            </c:ext>
          </c:extLst>
        </c:ser>
        <c:ser>
          <c:idx val="44"/>
          <c:order val="5"/>
          <c:tx>
            <c:strRef>
              <c:f>Liability!$D$21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C47A-45CC-80D9-6A2126C86E26}"/>
              </c:ext>
            </c:extLst>
          </c:dPt>
          <c:dLbls>
            <c:dLbl>
              <c:idx val="7"/>
              <c:tx>
                <c:strRef>
                  <c:f>Liability!$D$21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{F7E17F65-EAF2-4B4F-B676-98EB02CDED56}</c15:txfldGUID>
                      <c15:f>Liability!$D$21</c15:f>
                      <c15:dlblFieldTableCache>
                        <c:ptCount val="1"/>
                        <c:pt idx="0">
                          <c:v>2017</c:v>
                        </c:pt>
                      </c15:dlblFieldTableCache>
                    </c15:dlblFTEntry>
                  </c15:dlblFieldTable>
                  <c15:showDataLabelsRange val="0"/>
                </c:ext>
                <c:ext xmlns:c16="http://schemas.microsoft.com/office/drawing/2014/chart" uri="{C3380CC4-5D6E-409C-BE32-E72D297353CC}">
                  <c16:uniqueId val="{00000013-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2.5962481690519814E-2</c:v>
                </c:pt>
                <c:pt idx="1">
                  <c:v>0.1835474727021626</c:v>
                </c:pt>
                <c:pt idx="2">
                  <c:v>0.40872568336358917</c:v>
                </c:pt>
                <c:pt idx="3">
                  <c:v>0.6147522362919986</c:v>
                </c:pt>
                <c:pt idx="4">
                  <c:v>0.73078288686741288</c:v>
                </c:pt>
                <c:pt idx="5">
                  <c:v>0.8909011677134705</c:v>
                </c:pt>
                <c:pt idx="6">
                  <c:v>1.0043900678024555</c:v>
                </c:pt>
                <c:pt idx="7">
                  <c:v>1.3351880273953907</c:v>
                </c:pt>
              </c:numCache>
            </c:numRef>
          </c:yVal>
          <c:smooth val="0"/>
          <c:extLst>
            <c:ext xmlns:c16="http://schemas.microsoft.com/office/drawing/2014/chart" uri="{C3380CC4-5D6E-409C-BE32-E72D297353CC}">
              <c16:uniqueId val="{00000014-C47A-45CC-80D9-6A2126C86E26}"/>
            </c:ext>
          </c:extLst>
        </c:ser>
        <c:ser>
          <c:idx val="45"/>
          <c:order val="6"/>
          <c:tx>
            <c:strRef>
              <c:f>Liability!$D$22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C47A-45CC-80D9-6A2126C86E26}"/>
              </c:ext>
            </c:extLst>
          </c:dPt>
          <c:dLbls>
            <c:dLbl>
              <c:idx val="6"/>
              <c:tx>
                <c:strRef>
                  <c:f>Liability!$D$22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{ECC343C3-0234-44A1-A3AB-C6D65A0EC28B}</c15:txfldGUID>
                      <c15:f>Liability!$D$22</c15:f>
                      <c15:dlblFieldTableCache>
                        <c:ptCount val="1"/>
                        <c:pt idx="0">
                          <c:v>2018</c:v>
                        </c:pt>
                      </c15:dlblFieldTableCache>
                    </c15:dlblFTEntry>
                  </c15:dlblFieldTable>
                  <c15:showDataLabelsRange val="0"/>
                </c:ext>
                <c:ext xmlns:c16="http://schemas.microsoft.com/office/drawing/2014/chart" uri="{C3380CC4-5D6E-409C-BE32-E72D297353CC}">
                  <c16:uniqueId val="{00000016-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3.2583016489444373E-2</c:v>
                </c:pt>
                <c:pt idx="1">
                  <c:v>0.224827910218038</c:v>
                </c:pt>
                <c:pt idx="2">
                  <c:v>0.40225102269983132</c:v>
                </c:pt>
                <c:pt idx="3">
                  <c:v>0.5800054057956594</c:v>
                </c:pt>
                <c:pt idx="4">
                  <c:v>0.76793420391239953</c:v>
                </c:pt>
                <c:pt idx="5">
                  <c:v>0.92195810682219281</c:v>
                </c:pt>
                <c:pt idx="6">
                  <c:v>1.3197680539252148</c:v>
                </c:pt>
              </c:numCache>
            </c:numRef>
          </c:yVal>
          <c:smooth val="0"/>
          <c:extLst>
            <c:ext xmlns:c16="http://schemas.microsoft.com/office/drawing/2014/chart" uri="{C3380CC4-5D6E-409C-BE32-E72D297353CC}">
              <c16:uniqueId val="{00000017-C47A-45CC-80D9-6A2126C86E26}"/>
            </c:ext>
          </c:extLst>
        </c:ser>
        <c:ser>
          <c:idx val="46"/>
          <c:order val="7"/>
          <c:tx>
            <c:strRef>
              <c:f>Liability!$D$23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C47A-45CC-80D9-6A2126C86E26}"/>
              </c:ext>
            </c:extLst>
          </c:dPt>
          <c:dLbls>
            <c:dLbl>
              <c:idx val="5"/>
              <c:tx>
                <c:strRef>
                  <c:f>Liability!$D$23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{99B407F7-7312-4B85-A035-F64D751C478D}</c15:txfldGUID>
                      <c15:f>Liability!$D$23</c15:f>
                      <c15:dlblFieldTableCache>
                        <c:ptCount val="1"/>
                        <c:pt idx="0">
                          <c:v>2019</c:v>
                        </c:pt>
                      </c15:dlblFieldTableCache>
                    </c15:dlblFTEntry>
                  </c15:dlblFieldTable>
                  <c15:showDataLabelsRange val="0"/>
                </c:ext>
                <c:ext xmlns:c16="http://schemas.microsoft.com/office/drawing/2014/chart" uri="{C3380CC4-5D6E-409C-BE32-E72D297353CC}">
                  <c16:uniqueId val="{00000019-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3.5327706350569761E-2</c:v>
                </c:pt>
                <c:pt idx="1">
                  <c:v>0.15314871061469948</c:v>
                </c:pt>
                <c:pt idx="2">
                  <c:v>0.30864796721874288</c:v>
                </c:pt>
                <c:pt idx="3">
                  <c:v>0.46967741059683488</c:v>
                </c:pt>
                <c:pt idx="4">
                  <c:v>0.65290553155194819</c:v>
                </c:pt>
                <c:pt idx="5">
                  <c:v>1.1098756494800066</c:v>
                </c:pt>
              </c:numCache>
            </c:numRef>
          </c:yVal>
          <c:smooth val="0"/>
          <c:extLst>
            <c:ext xmlns:c16="http://schemas.microsoft.com/office/drawing/2014/chart" uri="{C3380CC4-5D6E-409C-BE32-E72D297353CC}">
              <c16:uniqueId val="{0000001A-C47A-45CC-80D9-6A2126C86E26}"/>
            </c:ext>
          </c:extLst>
        </c:ser>
        <c:ser>
          <c:idx val="47"/>
          <c:order val="8"/>
          <c:tx>
            <c:strRef>
              <c:f>Liability!$D$24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C47A-45CC-80D9-6A2126C86E26}"/>
              </c:ext>
            </c:extLst>
          </c:dPt>
          <c:dLbls>
            <c:dLbl>
              <c:idx val="4"/>
              <c:tx>
                <c:strRef>
                  <c:f>Liability!$D$24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{17BB7FF3-C3A6-4061-BA7B-3019C9856DF7}</c15:txfldGUID>
                      <c15:f>Liability!$D$24</c15:f>
                      <c15:dlblFieldTableCache>
                        <c:ptCount val="1"/>
                        <c:pt idx="0">
                          <c:v>2020</c:v>
                        </c:pt>
                      </c15:dlblFieldTableCache>
                    </c15:dlblFTEntry>
                  </c15:dlblFieldTable>
                  <c15:showDataLabelsRange val="0"/>
                </c:ext>
                <c:ext xmlns:c16="http://schemas.microsoft.com/office/drawing/2014/chart" uri="{C3380CC4-5D6E-409C-BE32-E72D297353CC}">
                  <c16:uniqueId val="{0000001C-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3.0419030695550443E-2</c:v>
                </c:pt>
                <c:pt idx="1">
                  <c:v>0.12712064700518486</c:v>
                </c:pt>
                <c:pt idx="2">
                  <c:v>0.27113795105946376</c:v>
                </c:pt>
                <c:pt idx="3">
                  <c:v>0.40918304484017193</c:v>
                </c:pt>
                <c:pt idx="4">
                  <c:v>0.94052886534351932</c:v>
                </c:pt>
              </c:numCache>
            </c:numRef>
          </c:yVal>
          <c:smooth val="0"/>
          <c:extLst>
            <c:ext xmlns:c16="http://schemas.microsoft.com/office/drawing/2014/chart" uri="{C3380CC4-5D6E-409C-BE32-E72D297353CC}">
              <c16:uniqueId val="{0000001D-C47A-45CC-80D9-6A2126C86E26}"/>
            </c:ext>
          </c:extLst>
        </c:ser>
        <c:ser>
          <c:idx val="48"/>
          <c:order val="9"/>
          <c:tx>
            <c:strRef>
              <c:f>Liability!$D$25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C47A-45CC-80D9-6A2126C86E26}"/>
              </c:ext>
            </c:extLst>
          </c:dPt>
          <c:dLbls>
            <c:dLbl>
              <c:idx val="3"/>
              <c:tx>
                <c:strRef>
                  <c:f>Liability!$D$25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{A731C51D-898D-4E1C-AA2E-EAE01577FCC3}</c15:txfldGUID>
                      <c15:f>Liability!$D$25</c15:f>
                      <c15:dlblFieldTableCache>
                        <c:ptCount val="1"/>
                        <c:pt idx="0">
                          <c:v>2021</c:v>
                        </c:pt>
                      </c15:dlblFieldTableCache>
                    </c15:dlblFTEntry>
                  </c15:dlblFieldTable>
                  <c15:showDataLabelsRange val="0"/>
                </c:ext>
                <c:ext xmlns:c16="http://schemas.microsoft.com/office/drawing/2014/chart" uri="{C3380CC4-5D6E-409C-BE32-E72D297353CC}">
                  <c16:uniqueId val="{0000001F-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2.1729758167883244E-2</c:v>
                </c:pt>
                <c:pt idx="1">
                  <c:v>0.13177435175174679</c:v>
                </c:pt>
                <c:pt idx="2">
                  <c:v>0.28276714401534414</c:v>
                </c:pt>
                <c:pt idx="3">
                  <c:v>0.85811788309269177</c:v>
                </c:pt>
              </c:numCache>
            </c:numRef>
          </c:yVal>
          <c:smooth val="0"/>
          <c:extLst>
            <c:ext xmlns:c16="http://schemas.microsoft.com/office/drawing/2014/chart" uri="{C3380CC4-5D6E-409C-BE32-E72D297353CC}">
              <c16:uniqueId val="{00000020-C47A-45CC-80D9-6A2126C86E26}"/>
            </c:ext>
          </c:extLst>
        </c:ser>
        <c:ser>
          <c:idx val="49"/>
          <c:order val="10"/>
          <c:tx>
            <c:strRef>
              <c:f>Liability!$D$26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C47A-45CC-80D9-6A2126C86E26}"/>
              </c:ext>
            </c:extLst>
          </c:dPt>
          <c:dLbls>
            <c:dLbl>
              <c:idx val="2"/>
              <c:tx>
                <c:strRef>
                  <c:f>Liability!$D$26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{0BBCA809-36C2-48AF-9159-380E98655A81}</c15:txfldGUID>
                      <c15:f>Liability!$D$26</c15:f>
                      <c15:dlblFieldTableCache>
                        <c:ptCount val="1"/>
                        <c:pt idx="0">
                          <c:v>2022</c:v>
                        </c:pt>
                      </c15:dlblFieldTableCache>
                    </c15:dlblFTEntry>
                  </c15:dlblFieldTable>
                  <c15:showDataLabelsRange val="0"/>
                </c:ext>
                <c:ext xmlns:c16="http://schemas.microsoft.com/office/drawing/2014/chart" uri="{C3380CC4-5D6E-409C-BE32-E72D297353CC}">
                  <c16:uniqueId val="{00000022-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2.7480552662602156E-2</c:v>
                </c:pt>
                <c:pt idx="1">
                  <c:v>0.15217069801808511</c:v>
                </c:pt>
                <c:pt idx="2">
                  <c:v>0.85441517510023268</c:v>
                </c:pt>
              </c:numCache>
            </c:numRef>
          </c:yVal>
          <c:smooth val="0"/>
          <c:extLst>
            <c:ext xmlns:c16="http://schemas.microsoft.com/office/drawing/2014/chart" uri="{C3380CC4-5D6E-409C-BE32-E72D297353CC}">
              <c16:uniqueId val="{00000023-C47A-45CC-80D9-6A2126C86E26}"/>
            </c:ext>
          </c:extLst>
        </c:ser>
        <c:ser>
          <c:idx val="50"/>
          <c:order val="11"/>
          <c:tx>
            <c:strRef>
              <c:f>Liability!$D$27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{950E2A4B-3505-40EC-8850-294C3652C627}</c15:txfldGUID>
                      <c15:f>Liability!$D$27</c15:f>
                      <c15:dlblFieldTableCache>
                        <c:ptCount val="1"/>
                        <c:pt idx="0">
                          <c:v>2023</c:v>
                        </c:pt>
                      </c15:dlblFieldTableCache>
                    </c15:dlblFTEntry>
                  </c15:dlblFieldTable>
                  <c15:showDataLabelsRange val="0"/>
                </c:ext>
                <c:ext xmlns:c16="http://schemas.microsoft.com/office/drawing/2014/chart" uri="{C3380CC4-5D6E-409C-BE32-E72D297353CC}">
                  <c16:uniqueId val="{00000024-C47A-45CC-80D9-6A2126C86E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(Liability!$H$11,Liability!$H$11)</c:f>
              <c:numCache>
                <c:formatCode>0</c:formatCode>
                <c:ptCount val="2"/>
                <c:pt idx="0">
                  <c:v>12</c:v>
                </c:pt>
                <c:pt idx="1">
                  <c:v>12</c:v>
                </c:pt>
              </c:numCache>
            </c:numRef>
          </c:xVal>
          <c:yVal>
            <c:numRef>
              <c:f>(Liability!$H$27,Liability!$F$66)</c:f>
              <c:numCache>
                <c:formatCode>0%</c:formatCode>
                <c:ptCount val="2"/>
                <c:pt idx="0">
                  <c:v>5.3417256343809713E-2</c:v>
                </c:pt>
                <c:pt idx="1">
                  <c:v>0.89642899819356536</c:v>
                </c:pt>
              </c:numCache>
            </c:numRef>
          </c:yVal>
          <c:smooth val="0"/>
          <c:extLst>
            <c:ext xmlns:c16="http://schemas.microsoft.com/office/drawing/2014/chart" uri="{C3380CC4-5D6E-409C-BE32-E72D297353CC}">
              <c16:uniqueId val="{00000025-C47A-45CC-80D9-6A2126C86E2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Liability!$H$50</c:f>
              <c:strCache>
                <c:ptCount val="1"/>
                <c:pt idx="0">
                  <c:v>Paid Losses</c:v>
                </c:pt>
              </c:strCache>
            </c:strRef>
          </c:tx>
          <c:spPr>
            <a:solidFill>
              <a:srgbClr val="C1BDDC"/>
            </a:solidFill>
            <a:ln w="3175">
              <a:solidFill>
                <a:srgbClr val="FFFFFF"/>
              </a:solidFill>
              <a:prstDash val="solid"/>
            </a:ln>
          </c:spPr>
          <c:invertIfNegative val="0"/>
          <c:cat>
            <c:numRef>
              <c:f>Liability!$D$12:$D$28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Liability!$H$51:$H$66</c:f>
              <c:numCache>
                <c:formatCode>0%</c:formatCode>
                <c:ptCount val="16"/>
                <c:pt idx="0">
                  <c:v>0.6964339649726986</c:v>
                </c:pt>
                <c:pt idx="1">
                  <c:v>0.72083398828345924</c:v>
                </c:pt>
                <c:pt idx="2">
                  <c:v>0.67940526732554141</c:v>
                </c:pt>
                <c:pt idx="3">
                  <c:v>0.60004187017661059</c:v>
                </c:pt>
                <c:pt idx="4">
                  <c:v>0.7863220431057405</c:v>
                </c:pt>
                <c:pt idx="5">
                  <c:v>0.61543378098134582</c:v>
                </c:pt>
                <c:pt idx="6">
                  <c:v>0.82698190488156398</c:v>
                </c:pt>
                <c:pt idx="7">
                  <c:v>0.82845032020753051</c:v>
                </c:pt>
                <c:pt idx="8">
                  <c:v>0.87429456998991351</c:v>
                </c:pt>
                <c:pt idx="9">
                  <c:v>0.79961767708783049</c:v>
                </c:pt>
                <c:pt idx="10">
                  <c:v>0.67627598574293291</c:v>
                </c:pt>
                <c:pt idx="11">
                  <c:v>0.41339668460877343</c:v>
                </c:pt>
                <c:pt idx="12">
                  <c:v>0.23295151601142552</c:v>
                </c:pt>
                <c:pt idx="13">
                  <c:v>0.14230972928194457</c:v>
                </c:pt>
                <c:pt idx="14">
                  <c:v>6.1690931161584125E-2</c:v>
                </c:pt>
                <c:pt idx="15">
                  <c:v>9.35779363256946E-3</c:v>
                </c:pt>
              </c:numCache>
            </c:numRef>
          </c:val>
          <c:extLst>
            <c:ext xmlns:c16="http://schemas.microsoft.com/office/drawing/2014/chart" uri="{C3380CC4-5D6E-409C-BE32-E72D297353CC}">
              <c16:uniqueId val="{00000000-9573-44D0-85BE-DFF831B9DB8B}"/>
            </c:ext>
          </c:extLst>
        </c:ser>
        <c:ser>
          <c:idx val="2"/>
          <c:order val="2"/>
          <c:tx>
            <c:strRef>
              <c:f>Liability!$I$50</c:f>
              <c:strCache>
                <c:ptCount val="1"/>
                <c:pt idx="0">
                  <c:v>Case Reserves</c:v>
                </c:pt>
              </c:strCache>
            </c:strRef>
          </c:tx>
          <c:spPr>
            <a:solidFill>
              <a:srgbClr val="FCAF86"/>
            </a:solidFill>
            <a:ln w="12700">
              <a:solidFill>
                <a:srgbClr val="FFFFFF"/>
              </a:solidFill>
              <a:prstDash val="solid"/>
            </a:ln>
          </c:spPr>
          <c:invertIfNegative val="0"/>
          <c:cat>
            <c:numRef>
              <c:f>Liability!$D$12:$D$28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Liability!$I$51:$I$66</c:f>
              <c:numCache>
                <c:formatCode>0%</c:formatCode>
                <c:ptCount val="16"/>
                <c:pt idx="0">
                  <c:v>2.8285032066364849E-2</c:v>
                </c:pt>
                <c:pt idx="1">
                  <c:v>6.0601158740464303E-2</c:v>
                </c:pt>
                <c:pt idx="2">
                  <c:v>2.4571000784474703E-2</c:v>
                </c:pt>
                <c:pt idx="3">
                  <c:v>4.2759305643883479E-2</c:v>
                </c:pt>
                <c:pt idx="4">
                  <c:v>7.160225850901053E-2</c:v>
                </c:pt>
                <c:pt idx="5">
                  <c:v>6.2785283271331149E-2</c:v>
                </c:pt>
                <c:pt idx="6">
                  <c:v>8.6025471687157698E-2</c:v>
                </c:pt>
                <c:pt idx="7">
                  <c:v>0.15815011513141616</c:v>
                </c:pt>
                <c:pt idx="8">
                  <c:v>0.19430704312649957</c:v>
                </c:pt>
                <c:pt idx="9">
                  <c:v>0.20477239071462525</c:v>
                </c:pt>
                <c:pt idx="10">
                  <c:v>0.24568212107925849</c:v>
                </c:pt>
                <c:pt idx="11">
                  <c:v>0.23950884694317442</c:v>
                </c:pt>
                <c:pt idx="12">
                  <c:v>0.17623152882874615</c:v>
                </c:pt>
                <c:pt idx="13">
                  <c:v>0.14045741473339954</c:v>
                </c:pt>
                <c:pt idx="14">
                  <c:v>9.047976685650104E-2</c:v>
                </c:pt>
                <c:pt idx="15">
                  <c:v>4.4059462711240234E-2</c:v>
                </c:pt>
              </c:numCache>
            </c:numRef>
          </c:val>
          <c:extLst>
            <c:ext xmlns:c16="http://schemas.microsoft.com/office/drawing/2014/chart" uri="{C3380CC4-5D6E-409C-BE32-E72D297353CC}">
              <c16:uniqueId val="{00000001-9573-44D0-85BE-DFF831B9DB8B}"/>
            </c:ext>
          </c:extLst>
        </c:ser>
        <c:ser>
          <c:idx val="3"/>
          <c:order val="3"/>
          <c:tx>
            <c:strRef>
              <c:f>Liability!$J$50</c:f>
              <c:strCache>
                <c:ptCount val="1"/>
                <c:pt idx="0">
                  <c:v>IBNR</c:v>
                </c:pt>
              </c:strCache>
            </c:strRef>
          </c:tx>
          <c:spPr>
            <a:solidFill>
              <a:srgbClr val="A3D6D5"/>
            </a:solidFill>
            <a:ln w="12700">
              <a:solidFill>
                <a:srgbClr val="FFFFFF"/>
              </a:solidFill>
              <a:prstDash val="solid"/>
            </a:ln>
          </c:spPr>
          <c:invertIfNegative val="0"/>
          <c:cat>
            <c:numRef>
              <c:f>Liability!$D$12:$D$28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Liability!$J$51:$J$66</c:f>
              <c:numCache>
                <c:formatCode>0%</c:formatCode>
                <c:ptCount val="16"/>
                <c:pt idx="0">
                  <c:v>1.8770271505325248E-2</c:v>
                </c:pt>
                <c:pt idx="1">
                  <c:v>2.5836337713952572E-2</c:v>
                </c:pt>
                <c:pt idx="2">
                  <c:v>2.6453635438274205E-2</c:v>
                </c:pt>
                <c:pt idx="3">
                  <c:v>3.6051593399172313E-2</c:v>
                </c:pt>
                <c:pt idx="4">
                  <c:v>5.7354207683643244E-2</c:v>
                </c:pt>
                <c:pt idx="5">
                  <c:v>8.6936460778373872E-2</c:v>
                </c:pt>
                <c:pt idx="6">
                  <c:v>0.13035575491154267</c:v>
                </c:pt>
                <c:pt idx="7">
                  <c:v>0.19455311491247984</c:v>
                </c:pt>
                <c:pt idx="8">
                  <c:v>0.25403858334409124</c:v>
                </c:pt>
                <c:pt idx="9">
                  <c:v>0.33079795959293501</c:v>
                </c:pt>
                <c:pt idx="10">
                  <c:v>0.39780994710302331</c:v>
                </c:pt>
                <c:pt idx="11">
                  <c:v>0.45697011792805864</c:v>
                </c:pt>
                <c:pt idx="12">
                  <c:v>0.53134582050334755</c:v>
                </c:pt>
                <c:pt idx="13">
                  <c:v>0.57535073907734768</c:v>
                </c:pt>
                <c:pt idx="14">
                  <c:v>0.70224447708214743</c:v>
                </c:pt>
                <c:pt idx="15">
                  <c:v>0.84301174184975558</c:v>
                </c:pt>
              </c:numCache>
            </c:numRef>
          </c:val>
          <c:extLst>
            <c:ext xmlns:c16="http://schemas.microsoft.com/office/drawing/2014/chart" uri="{C3380CC4-5D6E-409C-BE32-E72D297353CC}">
              <c16:uniqueId val="{00000002-9573-44D0-85BE-DFF831B9DB8B}"/>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Liability!$F$12:$F$27</c:f>
              <c:numCache>
                <c:formatCode>#,##0</c:formatCode>
                <c:ptCount val="16"/>
                <c:pt idx="0">
                  <c:v>1989.9620349654601</c:v>
                </c:pt>
                <c:pt idx="1">
                  <c:v>1725.4439043246437</c:v>
                </c:pt>
                <c:pt idx="2">
                  <c:v>1639.7641232219769</c:v>
                </c:pt>
                <c:pt idx="3">
                  <c:v>1699.2808745027999</c:v>
                </c:pt>
                <c:pt idx="4">
                  <c:v>2179.2247509559656</c:v>
                </c:pt>
                <c:pt idx="5">
                  <c:v>2250.8011096311357</c:v>
                </c:pt>
                <c:pt idx="6">
                  <c:v>2712.7358243857984</c:v>
                </c:pt>
                <c:pt idx="7">
                  <c:v>2531.1978450643837</c:v>
                </c:pt>
                <c:pt idx="8">
                  <c:v>3303.3421898605843</c:v>
                </c:pt>
                <c:pt idx="9">
                  <c:v>3382.6880010916857</c:v>
                </c:pt>
                <c:pt idx="10">
                  <c:v>3608.6134650567483</c:v>
                </c:pt>
                <c:pt idx="11">
                  <c:v>4725.0114151846601</c:v>
                </c:pt>
                <c:pt idx="12">
                  <c:v>4757.3981070581631</c:v>
                </c:pt>
                <c:pt idx="13">
                  <c:v>4632.452263054899</c:v>
                </c:pt>
                <c:pt idx="14">
                  <c:v>4190.1003185955387</c:v>
                </c:pt>
                <c:pt idx="15">
                  <c:v>1916.4167080988163</c:v>
                </c:pt>
              </c:numCache>
            </c:numRef>
          </c:val>
          <c:smooth val="0"/>
          <c:extLst>
            <c:ext xmlns:c16="http://schemas.microsoft.com/office/drawing/2014/chart" uri="{C3380CC4-5D6E-409C-BE32-E72D297353CC}">
              <c16:uniqueId val="{00000003-9573-44D0-85BE-DFF831B9DB8B}"/>
            </c:ext>
          </c:extLst>
        </c:ser>
        <c:ser>
          <c:idx val="4"/>
          <c:order val="4"/>
          <c:tx>
            <c:strRef>
              <c:f>Liability!$B$9</c:f>
              <c:strCache>
                <c:ptCount val="1"/>
                <c:pt idx="0">
                  <c:v>Written Premium</c:v>
                </c:pt>
              </c:strCache>
            </c:strRef>
          </c:tx>
          <c:marker>
            <c:symbol val="star"/>
            <c:size val="7"/>
            <c:spPr>
              <a:noFill/>
              <a:ln>
                <a:solidFill>
                  <a:srgbClr val="A29FCC"/>
                </a:solidFill>
                <a:prstDash val="solid"/>
              </a:ln>
            </c:spPr>
          </c:marker>
          <c:cat>
            <c:numRef>
              <c:f>Liability!$D$12:$D$27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Liability!$B$12:$B$27</c:f>
            </c:numRef>
          </c:val>
          <c:smooth val="0"/>
          <c:extLst>
            <c:ext xmlns:c16="http://schemas.microsoft.com/office/drawing/2014/chart" uri="{C3380CC4-5D6E-409C-BE32-E72D297353CC}">
              <c16:uniqueId val="{00000004-9573-44D0-85BE-DFF831B9DB8B}"/>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Reinsurance'!$D$16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3999-4229-B1F2-BA826B8BBB7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3999-4229-B1F2-BA826B8BBB75}"/>
              </c:ext>
            </c:extLst>
          </c:dPt>
          <c:dLbls>
            <c:dLbl>
              <c:idx val="12"/>
              <c:tx>
                <c:strRef>
                  <c:f>'Liability Reinsurance'!$D$16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{50A4C025-8017-41F9-9E14-EE22EA2ED112}</c15:txfldGUID>
                      <c15:f>'Liability Reinsurance'!$D$16</c15:f>
                      <c15:dlblFieldTableCache>
                        <c:ptCount val="1"/>
                        <c:pt idx="0">
                          <c:v>2012</c:v>
                        </c:pt>
                      </c15:dlblFieldTableCache>
                    </c15:dlblFTEntry>
                  </c15:dlblFieldTable>
                  <c15:showDataLabelsRange val="0"/>
                </c:ext>
                <c:ext xmlns:c16="http://schemas.microsoft.com/office/drawing/2014/chart" uri="{C3380CC4-5D6E-409C-BE32-E72D297353CC}">
                  <c16:uniqueId val="{00000002-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3.210762610920679E-2</c:v>
                </c:pt>
                <c:pt idx="1">
                  <c:v>0.1537729248183676</c:v>
                </c:pt>
                <c:pt idx="2">
                  <c:v>0.25564654546866372</c:v>
                </c:pt>
                <c:pt idx="3">
                  <c:v>0.37132366689951191</c:v>
                </c:pt>
                <c:pt idx="4">
                  <c:v>0.47997596871494935</c:v>
                </c:pt>
                <c:pt idx="5">
                  <c:v>0.58333735435264045</c:v>
                </c:pt>
                <c:pt idx="6">
                  <c:v>0.61623359792729315</c:v>
                </c:pt>
                <c:pt idx="7">
                  <c:v>0.66088046520428056</c:v>
                </c:pt>
                <c:pt idx="8">
                  <c:v>0.68892765879763951</c:v>
                </c:pt>
                <c:pt idx="9">
                  <c:v>0.71161512760926726</c:v>
                </c:pt>
                <c:pt idx="10">
                  <c:v>0.73378784862235613</c:v>
                </c:pt>
                <c:pt idx="11">
                  <c:v>0.7507140171477078</c:v>
                </c:pt>
                <c:pt idx="12">
                  <c:v>0.81106996915152973</c:v>
                </c:pt>
              </c:numCache>
            </c:numRef>
          </c:yVal>
          <c:smooth val="0"/>
          <c:extLst>
            <c:ext xmlns:c16="http://schemas.microsoft.com/office/drawing/2014/chart" uri="{C3380CC4-5D6E-409C-BE32-E72D297353CC}">
              <c16:uniqueId val="{00000003-3999-4229-B1F2-BA826B8BBB75}"/>
            </c:ext>
          </c:extLst>
        </c:ser>
        <c:ser>
          <c:idx val="40"/>
          <c:order val="1"/>
          <c:tx>
            <c:strRef>
              <c:f>'Liability Reinsurance'!$D$17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3999-4229-B1F2-BA826B8BBB7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3999-4229-B1F2-BA826B8BBB75}"/>
              </c:ext>
            </c:extLst>
          </c:dPt>
          <c:dLbls>
            <c:dLbl>
              <c:idx val="11"/>
              <c:tx>
                <c:strRef>
                  <c:f>'Liability Reinsurance'!$D$17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{41D5DE39-EFB7-4780-A181-9F717EF6C9A9}</c15:txfldGUID>
                      <c15:f>'Liability Reinsurance'!$D$17</c15:f>
                      <c15:dlblFieldTableCache>
                        <c:ptCount val="1"/>
                        <c:pt idx="0">
                          <c:v>2013</c:v>
                        </c:pt>
                      </c15:dlblFieldTableCache>
                    </c15:dlblFTEntry>
                  </c15:dlblFieldTable>
                  <c15:showDataLabelsRange val="0"/>
                </c:ext>
                <c:ext xmlns:c16="http://schemas.microsoft.com/office/drawing/2014/chart" uri="{C3380CC4-5D6E-409C-BE32-E72D297353CC}">
                  <c16:uniqueId val="{00000006-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4.644889588780738E-2</c:v>
                </c:pt>
                <c:pt idx="1">
                  <c:v>0.17195602706440019</c:v>
                </c:pt>
                <c:pt idx="2">
                  <c:v>0.27156397395268733</c:v>
                </c:pt>
                <c:pt idx="3">
                  <c:v>0.38084298478813183</c:v>
                </c:pt>
                <c:pt idx="4">
                  <c:v>0.49122173351167953</c:v>
                </c:pt>
                <c:pt idx="5">
                  <c:v>0.57549415743329035</c:v>
                </c:pt>
                <c:pt idx="6">
                  <c:v>0.62776326880673605</c:v>
                </c:pt>
                <c:pt idx="7">
                  <c:v>0.66657477799325149</c:v>
                </c:pt>
                <c:pt idx="8">
                  <c:v>0.69271264061492999</c:v>
                </c:pt>
                <c:pt idx="9">
                  <c:v>0.71786484461535294</c:v>
                </c:pt>
                <c:pt idx="10">
                  <c:v>0.74048745061071619</c:v>
                </c:pt>
                <c:pt idx="11">
                  <c:v>0.83084038586577191</c:v>
                </c:pt>
              </c:numCache>
            </c:numRef>
          </c:yVal>
          <c:smooth val="0"/>
          <c:extLst>
            <c:ext xmlns:c16="http://schemas.microsoft.com/office/drawing/2014/chart" uri="{C3380CC4-5D6E-409C-BE32-E72D297353CC}">
              <c16:uniqueId val="{00000007-3999-4229-B1F2-BA826B8BBB75}"/>
            </c:ext>
          </c:extLst>
        </c:ser>
        <c:ser>
          <c:idx val="41"/>
          <c:order val="2"/>
          <c:tx>
            <c:strRef>
              <c:f>'Liability Reinsurance'!$D$18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3999-4229-B1F2-BA826B8BBB75}"/>
              </c:ext>
            </c:extLst>
          </c:dPt>
          <c:dLbls>
            <c:dLbl>
              <c:idx val="10"/>
              <c:tx>
                <c:strRef>
                  <c:f>'Liability Reinsurance'!$D$18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{6676B272-CC85-4876-B9DA-B8C64398B99E}</c15:txfldGUID>
                      <c15:f>'Liability Reinsurance'!$D$18</c15:f>
                      <c15:dlblFieldTableCache>
                        <c:ptCount val="1"/>
                        <c:pt idx="0">
                          <c:v>2014</c:v>
                        </c:pt>
                      </c15:dlblFieldTableCache>
                    </c15:dlblFTEntry>
                  </c15:dlblFieldTable>
                  <c15:showDataLabelsRange val="0"/>
                </c:ext>
                <c:ext xmlns:c16="http://schemas.microsoft.com/office/drawing/2014/chart" uri="{C3380CC4-5D6E-409C-BE32-E72D297353CC}">
                  <c16:uniqueId val="{00000009-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2.444782265689583E-2</c:v>
                </c:pt>
                <c:pt idx="1">
                  <c:v>0.14203433065425489</c:v>
                </c:pt>
                <c:pt idx="2">
                  <c:v>0.2832286929583096</c:v>
                </c:pt>
                <c:pt idx="3">
                  <c:v>0.43517060393663975</c:v>
                </c:pt>
                <c:pt idx="4">
                  <c:v>0.58830018689432806</c:v>
                </c:pt>
                <c:pt idx="5">
                  <c:v>0.774050197275435</c:v>
                </c:pt>
                <c:pt idx="6">
                  <c:v>0.85558368986369193</c:v>
                </c:pt>
                <c:pt idx="7">
                  <c:v>0.91148524559470723</c:v>
                </c:pt>
                <c:pt idx="8">
                  <c:v>0.95736050204969236</c:v>
                </c:pt>
                <c:pt idx="9">
                  <c:v>0.99714026331470318</c:v>
                </c:pt>
                <c:pt idx="10">
                  <c:v>1.1368810854281328</c:v>
                </c:pt>
              </c:numCache>
            </c:numRef>
          </c:yVal>
          <c:smooth val="0"/>
          <c:extLst>
            <c:ext xmlns:c16="http://schemas.microsoft.com/office/drawing/2014/chart" uri="{C3380CC4-5D6E-409C-BE32-E72D297353CC}">
              <c16:uniqueId val="{0000000A-3999-4229-B1F2-BA826B8BBB75}"/>
            </c:ext>
          </c:extLst>
        </c:ser>
        <c:ser>
          <c:idx val="42"/>
          <c:order val="3"/>
          <c:tx>
            <c:strRef>
              <c:f>'Liability Reinsurance'!$D$19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3999-4229-B1F2-BA826B8BBB75}"/>
              </c:ext>
            </c:extLst>
          </c:dPt>
          <c:dLbls>
            <c:dLbl>
              <c:idx val="9"/>
              <c:tx>
                <c:strRef>
                  <c:f>'Liability Reinsurance'!$D$19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{CCBA2E21-823E-4D82-9D63-7B4CD43B09ED}</c15:txfldGUID>
                      <c15:f>'Liability Reinsurance'!$D$19</c15:f>
                      <c15:dlblFieldTableCache>
                        <c:ptCount val="1"/>
                        <c:pt idx="0">
                          <c:v>2015</c:v>
                        </c:pt>
                      </c15:dlblFieldTableCache>
                    </c15:dlblFTEntry>
                  </c15:dlblFieldTable>
                  <c15:showDataLabelsRange val="0"/>
                </c:ext>
                <c:ext xmlns:c16="http://schemas.microsoft.com/office/drawing/2014/chart" uri="{C3380CC4-5D6E-409C-BE32-E72D297353CC}">
                  <c16:uniqueId val="{0000000C-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3.1598398171884069E-2</c:v>
                </c:pt>
                <c:pt idx="1">
                  <c:v>0.16653114815924791</c:v>
                </c:pt>
                <c:pt idx="2">
                  <c:v>0.33262667042002475</c:v>
                </c:pt>
                <c:pt idx="3">
                  <c:v>0.4994873896452553</c:v>
                </c:pt>
                <c:pt idx="4">
                  <c:v>0.65826950935085282</c:v>
                </c:pt>
                <c:pt idx="5">
                  <c:v>0.77702585508128497</c:v>
                </c:pt>
                <c:pt idx="6">
                  <c:v>0.84317187379085234</c:v>
                </c:pt>
                <c:pt idx="7">
                  <c:v>0.90118828763578485</c:v>
                </c:pt>
                <c:pt idx="8">
                  <c:v>0.96262214613182506</c:v>
                </c:pt>
                <c:pt idx="9">
                  <c:v>1.1895285098804038</c:v>
                </c:pt>
              </c:numCache>
            </c:numRef>
          </c:yVal>
          <c:smooth val="0"/>
          <c:extLst>
            <c:ext xmlns:c16="http://schemas.microsoft.com/office/drawing/2014/chart" uri="{C3380CC4-5D6E-409C-BE32-E72D297353CC}">
              <c16:uniqueId val="{0000000D-3999-4229-B1F2-BA826B8BBB75}"/>
            </c:ext>
          </c:extLst>
        </c:ser>
        <c:ser>
          <c:idx val="43"/>
          <c:order val="4"/>
          <c:tx>
            <c:strRef>
              <c:f>'Liability Reinsurance'!$D$20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3999-4229-B1F2-BA826B8BBB7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3999-4229-B1F2-BA826B8BBB75}"/>
              </c:ext>
            </c:extLst>
          </c:dPt>
          <c:dLbls>
            <c:dLbl>
              <c:idx val="8"/>
              <c:tx>
                <c:strRef>
                  <c:f>'Liability Reinsurance'!$D$20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{94BC6136-4472-48CB-9B23-EAE219CA5F97}</c15:txfldGUID>
                      <c15:f>'Liability Reinsurance'!$D$20</c15:f>
                      <c15:dlblFieldTableCache>
                        <c:ptCount val="1"/>
                        <c:pt idx="0">
                          <c:v>2016</c:v>
                        </c:pt>
                      </c15:dlblFieldTableCache>
                    </c15:dlblFTEntry>
                  </c15:dlblFieldTable>
                  <c15:showDataLabelsRange val="0"/>
                </c:ext>
                <c:ext xmlns:c16="http://schemas.microsoft.com/office/drawing/2014/chart" uri="{C3380CC4-5D6E-409C-BE32-E72D297353CC}">
                  <c16:uniqueId val="{00000010-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3.8567369013240732E-2</c:v>
                </c:pt>
                <c:pt idx="1">
                  <c:v>0.1834118557621689</c:v>
                </c:pt>
                <c:pt idx="2">
                  <c:v>0.37299143231088083</c:v>
                </c:pt>
                <c:pt idx="3">
                  <c:v>0.56417972634931757</c:v>
                </c:pt>
                <c:pt idx="4">
                  <c:v>0.73776363209702589</c:v>
                </c:pt>
                <c:pt idx="5">
                  <c:v>0.86203792615641117</c:v>
                </c:pt>
                <c:pt idx="6">
                  <c:v>0.97345501048916483</c:v>
                </c:pt>
                <c:pt idx="7">
                  <c:v>1.0866997393659898</c:v>
                </c:pt>
                <c:pt idx="8">
                  <c:v>1.3698014149902495</c:v>
                </c:pt>
              </c:numCache>
            </c:numRef>
          </c:yVal>
          <c:smooth val="0"/>
          <c:extLst>
            <c:ext xmlns:c16="http://schemas.microsoft.com/office/drawing/2014/chart" uri="{C3380CC4-5D6E-409C-BE32-E72D297353CC}">
              <c16:uniqueId val="{00000011-3999-4229-B1F2-BA826B8BBB75}"/>
            </c:ext>
          </c:extLst>
        </c:ser>
        <c:ser>
          <c:idx val="44"/>
          <c:order val="5"/>
          <c:tx>
            <c:strRef>
              <c:f>'Liability Reinsurance'!$D$21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3999-4229-B1F2-BA826B8BBB75}"/>
              </c:ext>
            </c:extLst>
          </c:dPt>
          <c:dLbls>
            <c:dLbl>
              <c:idx val="7"/>
              <c:tx>
                <c:strRef>
                  <c:f>'Liability Reinsurance'!$D$21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{6C1C7997-824E-4701-B545-CD43562A9EA0}</c15:txfldGUID>
                      <c15:f>'Liability Reinsurance'!$D$21</c15:f>
                      <c15:dlblFieldTableCache>
                        <c:ptCount val="1"/>
                        <c:pt idx="0">
                          <c:v>2017</c:v>
                        </c:pt>
                      </c15:dlblFieldTableCache>
                    </c15:dlblFTEntry>
                  </c15:dlblFieldTable>
                  <c15:showDataLabelsRange val="0"/>
                </c:ext>
                <c:ext xmlns:c16="http://schemas.microsoft.com/office/drawing/2014/chart" uri="{C3380CC4-5D6E-409C-BE32-E72D297353CC}">
                  <c16:uniqueId val="{00000013-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2.0277954094610494E-2</c:v>
                </c:pt>
                <c:pt idx="1">
                  <c:v>0.15851455254217744</c:v>
                </c:pt>
                <c:pt idx="2">
                  <c:v>0.3787089206611714</c:v>
                </c:pt>
                <c:pt idx="3">
                  <c:v>0.60638445051816303</c:v>
                </c:pt>
                <c:pt idx="4">
                  <c:v>0.73567837178590967</c:v>
                </c:pt>
                <c:pt idx="5">
                  <c:v>0.92181697098330129</c:v>
                </c:pt>
                <c:pt idx="6">
                  <c:v>1.05161523244406</c:v>
                </c:pt>
                <c:pt idx="7">
                  <c:v>1.4311535074862207</c:v>
                </c:pt>
              </c:numCache>
            </c:numRef>
          </c:yVal>
          <c:smooth val="0"/>
          <c:extLst>
            <c:ext xmlns:c16="http://schemas.microsoft.com/office/drawing/2014/chart" uri="{C3380CC4-5D6E-409C-BE32-E72D297353CC}">
              <c16:uniqueId val="{00000014-3999-4229-B1F2-BA826B8BBB75}"/>
            </c:ext>
          </c:extLst>
        </c:ser>
        <c:ser>
          <c:idx val="45"/>
          <c:order val="6"/>
          <c:tx>
            <c:strRef>
              <c:f>'Liability Reinsurance'!$D$22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3999-4229-B1F2-BA826B8BBB75}"/>
              </c:ext>
            </c:extLst>
          </c:dPt>
          <c:dLbls>
            <c:dLbl>
              <c:idx val="6"/>
              <c:tx>
                <c:strRef>
                  <c:f>'Liability Reinsurance'!$D$22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{EBCF1645-6B49-45C4-B5EE-D7A333B4D397}</c15:txfldGUID>
                      <c15:f>'Liability Reinsurance'!$D$22</c15:f>
                      <c15:dlblFieldTableCache>
                        <c:ptCount val="1"/>
                        <c:pt idx="0">
                          <c:v>2018</c:v>
                        </c:pt>
                      </c15:dlblFieldTableCache>
                    </c15:dlblFTEntry>
                  </c15:dlblFieldTable>
                  <c15:showDataLabelsRange val="0"/>
                </c:ext>
                <c:ext xmlns:c16="http://schemas.microsoft.com/office/drawing/2014/chart" uri="{C3380CC4-5D6E-409C-BE32-E72D297353CC}">
                  <c16:uniqueId val="{00000016-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1.7851616421590312E-2</c:v>
                </c:pt>
                <c:pt idx="1">
                  <c:v>0.18175710735880116</c:v>
                </c:pt>
                <c:pt idx="2">
                  <c:v>0.36373855242786612</c:v>
                </c:pt>
                <c:pt idx="3">
                  <c:v>0.53882890289242891</c:v>
                </c:pt>
                <c:pt idx="4">
                  <c:v>0.74193565402572204</c:v>
                </c:pt>
                <c:pt idx="5">
                  <c:v>0.90398089691364492</c:v>
                </c:pt>
                <c:pt idx="6">
                  <c:v>1.3566012954865572</c:v>
                </c:pt>
              </c:numCache>
            </c:numRef>
          </c:yVal>
          <c:smooth val="0"/>
          <c:extLst>
            <c:ext xmlns:c16="http://schemas.microsoft.com/office/drawing/2014/chart" uri="{C3380CC4-5D6E-409C-BE32-E72D297353CC}">
              <c16:uniqueId val="{00000017-3999-4229-B1F2-BA826B8BBB75}"/>
            </c:ext>
          </c:extLst>
        </c:ser>
        <c:ser>
          <c:idx val="46"/>
          <c:order val="7"/>
          <c:tx>
            <c:strRef>
              <c:f>'Liability Reinsurance'!$D$23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3999-4229-B1F2-BA826B8BBB75}"/>
              </c:ext>
            </c:extLst>
          </c:dPt>
          <c:dLbls>
            <c:dLbl>
              <c:idx val="5"/>
              <c:tx>
                <c:strRef>
                  <c:f>'Liability Reinsurance'!$D$23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{CF7934ED-934F-4519-BF0F-38DA78BC914F}</c15:txfldGUID>
                      <c15:f>'Liability Reinsurance'!$D$23</c15:f>
                      <c15:dlblFieldTableCache>
                        <c:ptCount val="1"/>
                        <c:pt idx="0">
                          <c:v>2019</c:v>
                        </c:pt>
                      </c15:dlblFieldTableCache>
                    </c15:dlblFTEntry>
                  </c15:dlblFieldTable>
                  <c15:showDataLabelsRange val="0"/>
                </c:ext>
                <c:ext xmlns:c16="http://schemas.microsoft.com/office/drawing/2014/chart" uri="{C3380CC4-5D6E-409C-BE32-E72D297353CC}">
                  <c16:uniqueId val="{00000019-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2.7100854571067423E-2</c:v>
                </c:pt>
                <c:pt idx="1">
                  <c:v>0.14433985516784856</c:v>
                </c:pt>
                <c:pt idx="2">
                  <c:v>0.29700818512542948</c:v>
                </c:pt>
                <c:pt idx="3">
                  <c:v>0.46021626338779381</c:v>
                </c:pt>
                <c:pt idx="4">
                  <c:v>0.6614777439922257</c:v>
                </c:pt>
                <c:pt idx="5">
                  <c:v>1.1536293285440236</c:v>
                </c:pt>
              </c:numCache>
            </c:numRef>
          </c:yVal>
          <c:smooth val="0"/>
          <c:extLst>
            <c:ext xmlns:c16="http://schemas.microsoft.com/office/drawing/2014/chart" uri="{C3380CC4-5D6E-409C-BE32-E72D297353CC}">
              <c16:uniqueId val="{0000001A-3999-4229-B1F2-BA826B8BBB75}"/>
            </c:ext>
          </c:extLst>
        </c:ser>
        <c:ser>
          <c:idx val="47"/>
          <c:order val="8"/>
          <c:tx>
            <c:strRef>
              <c:f>'Liability Reinsurance'!$D$24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3999-4229-B1F2-BA826B8BBB75}"/>
              </c:ext>
            </c:extLst>
          </c:dPt>
          <c:dLbls>
            <c:dLbl>
              <c:idx val="4"/>
              <c:tx>
                <c:strRef>
                  <c:f>'Liability Reinsurance'!$D$24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{71174029-8FA0-4B1E-A131-3BA497D6493F}</c15:txfldGUID>
                      <c15:f>'Liability Reinsurance'!$D$24</c15:f>
                      <c15:dlblFieldTableCache>
                        <c:ptCount val="1"/>
                        <c:pt idx="0">
                          <c:v>2020</c:v>
                        </c:pt>
                      </c15:dlblFieldTableCache>
                    </c15:dlblFTEntry>
                  </c15:dlblFieldTable>
                  <c15:showDataLabelsRange val="0"/>
                </c:ext>
                <c:ext xmlns:c16="http://schemas.microsoft.com/office/drawing/2014/chart" uri="{C3380CC4-5D6E-409C-BE32-E72D297353CC}">
                  <c16:uniqueId val="{0000001C-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1.6103464582859644E-2</c:v>
                </c:pt>
                <c:pt idx="1">
                  <c:v>0.10833246631287026</c:v>
                </c:pt>
                <c:pt idx="2">
                  <c:v>0.25655747641931687</c:v>
                </c:pt>
                <c:pt idx="3">
                  <c:v>0.41520396380292224</c:v>
                </c:pt>
                <c:pt idx="4">
                  <c:v>0.98292718884460595</c:v>
                </c:pt>
              </c:numCache>
            </c:numRef>
          </c:yVal>
          <c:smooth val="0"/>
          <c:extLst>
            <c:ext xmlns:c16="http://schemas.microsoft.com/office/drawing/2014/chart" uri="{C3380CC4-5D6E-409C-BE32-E72D297353CC}">
              <c16:uniqueId val="{0000001D-3999-4229-B1F2-BA826B8BBB75}"/>
            </c:ext>
          </c:extLst>
        </c:ser>
        <c:ser>
          <c:idx val="48"/>
          <c:order val="9"/>
          <c:tx>
            <c:strRef>
              <c:f>'Liability Reinsurance'!$D$25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3999-4229-B1F2-BA826B8BBB75}"/>
              </c:ext>
            </c:extLst>
          </c:dPt>
          <c:dLbls>
            <c:dLbl>
              <c:idx val="3"/>
              <c:tx>
                <c:strRef>
                  <c:f>'Liability Reinsurance'!$D$25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{00E8704B-A129-4E7C-BBF0-72C658E62EE8}</c15:txfldGUID>
                      <c15:f>'Liability Reinsurance'!$D$25</c15:f>
                      <c15:dlblFieldTableCache>
                        <c:ptCount val="1"/>
                        <c:pt idx="0">
                          <c:v>2021</c:v>
                        </c:pt>
                      </c15:dlblFieldTableCache>
                    </c15:dlblFTEntry>
                  </c15:dlblFieldTable>
                  <c15:showDataLabelsRange val="0"/>
                </c:ext>
                <c:ext xmlns:c16="http://schemas.microsoft.com/office/drawing/2014/chart" uri="{C3380CC4-5D6E-409C-BE32-E72D297353CC}">
                  <c16:uniqueId val="{0000001F-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2.0962821286613201E-2</c:v>
                </c:pt>
                <c:pt idx="1">
                  <c:v>0.12652967155094499</c:v>
                </c:pt>
                <c:pt idx="2">
                  <c:v>0.28371010283489673</c:v>
                </c:pt>
                <c:pt idx="3">
                  <c:v>0.94710079797468172</c:v>
                </c:pt>
              </c:numCache>
            </c:numRef>
          </c:yVal>
          <c:smooth val="0"/>
          <c:extLst>
            <c:ext xmlns:c16="http://schemas.microsoft.com/office/drawing/2014/chart" uri="{C3380CC4-5D6E-409C-BE32-E72D297353CC}">
              <c16:uniqueId val="{00000020-3999-4229-B1F2-BA826B8BBB75}"/>
            </c:ext>
          </c:extLst>
        </c:ser>
        <c:ser>
          <c:idx val="49"/>
          <c:order val="10"/>
          <c:tx>
            <c:strRef>
              <c:f>'Liability Reinsurance'!$D$26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3999-4229-B1F2-BA826B8BBB75}"/>
              </c:ext>
            </c:extLst>
          </c:dPt>
          <c:dLbls>
            <c:dLbl>
              <c:idx val="2"/>
              <c:tx>
                <c:strRef>
                  <c:f>'Liability Reinsurance'!$D$26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{262C2E01-C48C-49FC-B818-0A05B053228D}</c15:txfldGUID>
                      <c15:f>'Liability Reinsurance'!$D$26</c15:f>
                      <c15:dlblFieldTableCache>
                        <c:ptCount val="1"/>
                        <c:pt idx="0">
                          <c:v>2022</c:v>
                        </c:pt>
                      </c15:dlblFieldTableCache>
                    </c15:dlblFTEntry>
                  </c15:dlblFieldTable>
                  <c15:showDataLabelsRange val="0"/>
                </c:ext>
                <c:ext xmlns:c16="http://schemas.microsoft.com/office/drawing/2014/chart" uri="{C3380CC4-5D6E-409C-BE32-E72D297353CC}">
                  <c16:uniqueId val="{00000022-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2.060291054446468E-2</c:v>
                </c:pt>
                <c:pt idx="1">
                  <c:v>0.13957075006218275</c:v>
                </c:pt>
                <c:pt idx="2">
                  <c:v>0.93496885070227342</c:v>
                </c:pt>
              </c:numCache>
            </c:numRef>
          </c:yVal>
          <c:smooth val="0"/>
          <c:extLst>
            <c:ext xmlns:c16="http://schemas.microsoft.com/office/drawing/2014/chart" uri="{C3380CC4-5D6E-409C-BE32-E72D297353CC}">
              <c16:uniqueId val="{00000023-3999-4229-B1F2-BA826B8BBB75}"/>
            </c:ext>
          </c:extLst>
        </c:ser>
        <c:ser>
          <c:idx val="50"/>
          <c:order val="11"/>
          <c:tx>
            <c:strRef>
              <c:f>'Liability Reinsurance'!$D$27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Reinsurance'!$D$27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{5D1D666B-6E2E-4C36-9978-6A433CE82F0F}</c15:txfldGUID>
                      <c15:f>'Liability Reinsurance'!$D$27</c15:f>
                      <c15:dlblFieldTableCache>
                        <c:ptCount val="1"/>
                        <c:pt idx="0">
                          <c:v>2023</c:v>
                        </c:pt>
                      </c15:dlblFieldTableCache>
                    </c15:dlblFTEntry>
                  </c15:dlblFieldTable>
                  <c15:showDataLabelsRange val="0"/>
                </c:ext>
                <c:ext xmlns:c16="http://schemas.microsoft.com/office/drawing/2014/chart" uri="{C3380CC4-5D6E-409C-BE32-E72D297353CC}">
                  <c16:uniqueId val="{00000024-3999-4229-B1F2-BA826B8BBB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4.6097976175887685E-2</c:v>
                </c:pt>
                <c:pt idx="1">
                  <c:v>0.96838416196261945</c:v>
                </c:pt>
              </c:numCache>
            </c:numRef>
          </c:yVal>
          <c:smooth val="0"/>
          <c:extLst>
            <c:ext xmlns:c16="http://schemas.microsoft.com/office/drawing/2014/chart" uri="{C3380CC4-5D6E-409C-BE32-E72D297353CC}">
              <c16:uniqueId val="{00000025-3999-4229-B1F2-BA826B8BBB7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6"/>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Reinsurance'!$H$50</c:f>
              <c:strCache>
                <c:ptCount val="1"/>
                <c:pt idx="0">
                  <c:v>Paid Losses</c:v>
                </c:pt>
              </c:strCache>
            </c:strRef>
          </c:tx>
          <c:spPr>
            <a:solidFill>
              <a:srgbClr val="C1BDDC"/>
            </a:solidFill>
            <a:ln w="3175">
              <a:solidFill>
                <a:srgbClr val="FFFFFF"/>
              </a:solidFill>
              <a:prstDash val="solid"/>
            </a:ln>
          </c:spPr>
          <c:invertIfNegative val="0"/>
          <c:cat>
            <c:numRef>
              <c:f>'Liability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Reinsurance'!$H$51:$H$66</c:f>
              <c:numCache>
                <c:formatCode>0%</c:formatCode>
                <c:ptCount val="16"/>
                <c:pt idx="0">
                  <c:v>0.71208831979932885</c:v>
                </c:pt>
                <c:pt idx="1">
                  <c:v>0.70342561013665306</c:v>
                </c:pt>
                <c:pt idx="2">
                  <c:v>0.64631118709411728</c:v>
                </c:pt>
                <c:pt idx="3">
                  <c:v>0.61282808829419944</c:v>
                </c:pt>
                <c:pt idx="4">
                  <c:v>0.6771687865935978</c:v>
                </c:pt>
                <c:pt idx="5">
                  <c:v>0.65900004290138792</c:v>
                </c:pt>
                <c:pt idx="6">
                  <c:v>0.8952662283458146</c:v>
                </c:pt>
                <c:pt idx="7">
                  <c:v>0.80786046948850498</c:v>
                </c:pt>
                <c:pt idx="8">
                  <c:v>0.87161949371779146</c:v>
                </c:pt>
                <c:pt idx="9">
                  <c:v>0.82225172992192697</c:v>
                </c:pt>
                <c:pt idx="10">
                  <c:v>0.67574068417933075</c:v>
                </c:pt>
                <c:pt idx="11">
                  <c:v>0.42890407824612914</c:v>
                </c:pt>
                <c:pt idx="12">
                  <c:v>0.23376428715420908</c:v>
                </c:pt>
                <c:pt idx="13">
                  <c:v>0.13629421075726411</c:v>
                </c:pt>
                <c:pt idx="14">
                  <c:v>5.2343057860047594E-2</c:v>
                </c:pt>
                <c:pt idx="15">
                  <c:v>7.6672414923792953E-3</c:v>
                </c:pt>
              </c:numCache>
            </c:numRef>
          </c:val>
          <c:extLst>
            <c:ext xmlns:c16="http://schemas.microsoft.com/office/drawing/2014/chart" uri="{C3380CC4-5D6E-409C-BE32-E72D297353CC}">
              <c16:uniqueId val="{00000000-3E3F-4536-9704-7679F7DB5D7C}"/>
            </c:ext>
          </c:extLst>
        </c:ser>
        <c:ser>
          <c:idx val="2"/>
          <c:order val="2"/>
          <c:tx>
            <c:strRef>
              <c:f>'Liability Reinsurance'!$I$50</c:f>
              <c:strCache>
                <c:ptCount val="1"/>
                <c:pt idx="0">
                  <c:v>Case Reserves</c:v>
                </c:pt>
              </c:strCache>
            </c:strRef>
          </c:tx>
          <c:spPr>
            <a:solidFill>
              <a:srgbClr val="FCAF86"/>
            </a:solidFill>
            <a:ln w="12700">
              <a:solidFill>
                <a:srgbClr val="FFFFFF"/>
              </a:solidFill>
              <a:prstDash val="solid"/>
            </a:ln>
          </c:spPr>
          <c:invertIfNegative val="0"/>
          <c:cat>
            <c:numRef>
              <c:f>'Liability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Reinsurance'!$I$51:$I$66</c:f>
              <c:numCache>
                <c:formatCode>0%</c:formatCode>
                <c:ptCount val="16"/>
                <c:pt idx="0">
                  <c:v>3.7883372627335404E-2</c:v>
                </c:pt>
                <c:pt idx="1">
                  <c:v>7.3803803587698502E-2</c:v>
                </c:pt>
                <c:pt idx="2">
                  <c:v>3.228677729775456E-2</c:v>
                </c:pt>
                <c:pt idx="3">
                  <c:v>6.1239920265244392E-2</c:v>
                </c:pt>
                <c:pt idx="4">
                  <c:v>7.3545230554111274E-2</c:v>
                </c:pt>
                <c:pt idx="5">
                  <c:v>8.1487407709328094E-2</c:v>
                </c:pt>
                <c:pt idx="6">
                  <c:v>0.10187403496888947</c:v>
                </c:pt>
                <c:pt idx="7">
                  <c:v>0.15476167664331944</c:v>
                </c:pt>
                <c:pt idx="8">
                  <c:v>0.21508024564819825</c:v>
                </c:pt>
                <c:pt idx="9">
                  <c:v>0.22936350252213303</c:v>
                </c:pt>
                <c:pt idx="10">
                  <c:v>0.22824021273431369</c:v>
                </c:pt>
                <c:pt idx="11">
                  <c:v>0.23257366574609625</c:v>
                </c:pt>
                <c:pt idx="12">
                  <c:v>0.18143967664871286</c:v>
                </c:pt>
                <c:pt idx="13">
                  <c:v>0.14741589207763267</c:v>
                </c:pt>
                <c:pt idx="14">
                  <c:v>8.7227692202135096E-2</c:v>
                </c:pt>
                <c:pt idx="15">
                  <c:v>3.8430734683508376E-2</c:v>
                </c:pt>
              </c:numCache>
            </c:numRef>
          </c:val>
          <c:extLst>
            <c:ext xmlns:c16="http://schemas.microsoft.com/office/drawing/2014/chart" uri="{C3380CC4-5D6E-409C-BE32-E72D297353CC}">
              <c16:uniqueId val="{00000001-3E3F-4536-9704-7679F7DB5D7C}"/>
            </c:ext>
          </c:extLst>
        </c:ser>
        <c:ser>
          <c:idx val="3"/>
          <c:order val="3"/>
          <c:tx>
            <c:strRef>
              <c:f>'Liability Reinsurance'!$J$50</c:f>
              <c:strCache>
                <c:ptCount val="1"/>
                <c:pt idx="0">
                  <c:v>IBNR</c:v>
                </c:pt>
              </c:strCache>
            </c:strRef>
          </c:tx>
          <c:spPr>
            <a:solidFill>
              <a:srgbClr val="A3D6D5"/>
            </a:solidFill>
            <a:ln w="12700">
              <a:solidFill>
                <a:srgbClr val="FFFFFF"/>
              </a:solidFill>
              <a:prstDash val="solid"/>
            </a:ln>
          </c:spPr>
          <c:invertIfNegative val="0"/>
          <c:cat>
            <c:numRef>
              <c:f>'Liability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Reinsurance'!$J$51:$J$66</c:f>
              <c:numCache>
                <c:formatCode>0%</c:formatCode>
                <c:ptCount val="16"/>
                <c:pt idx="0">
                  <c:v>2.5355187019850321E-2</c:v>
                </c:pt>
                <c:pt idx="1">
                  <c:v>3.2185937881244131E-2</c:v>
                </c:pt>
                <c:pt idx="2">
                  <c:v>3.1644348370464905E-2</c:v>
                </c:pt>
                <c:pt idx="3">
                  <c:v>4.1249288715061047E-2</c:v>
                </c:pt>
                <c:pt idx="4">
                  <c:v>6.0355952003820684E-2</c:v>
                </c:pt>
                <c:pt idx="5">
                  <c:v>9.0352935255055805E-2</c:v>
                </c:pt>
                <c:pt idx="6">
                  <c:v>0.13974082211342875</c:v>
                </c:pt>
                <c:pt idx="7">
                  <c:v>0.22690636374857934</c:v>
                </c:pt>
                <c:pt idx="8">
                  <c:v>0.28310167562426009</c:v>
                </c:pt>
                <c:pt idx="9">
                  <c:v>0.37953827504216076</c:v>
                </c:pt>
                <c:pt idx="10">
                  <c:v>0.4526203985729127</c:v>
                </c:pt>
                <c:pt idx="11">
                  <c:v>0.49215158455179803</c:v>
                </c:pt>
                <c:pt idx="12">
                  <c:v>0.56772322504168393</c:v>
                </c:pt>
                <c:pt idx="13">
                  <c:v>0.66339069513978488</c:v>
                </c:pt>
                <c:pt idx="14">
                  <c:v>0.79539810064009064</c:v>
                </c:pt>
                <c:pt idx="15">
                  <c:v>0.92228618578673183</c:v>
                </c:pt>
              </c:numCache>
            </c:numRef>
          </c:val>
          <c:extLst>
            <c:ext xmlns:c16="http://schemas.microsoft.com/office/drawing/2014/chart" uri="{C3380CC4-5D6E-409C-BE32-E72D297353CC}">
              <c16:uniqueId val="{00000002-3E3F-4536-9704-7679F7DB5D7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Reinsurance'!$F$12:$F$27</c:f>
              <c:numCache>
                <c:formatCode>#,##0</c:formatCode>
                <c:ptCount val="16"/>
                <c:pt idx="0">
                  <c:v>1336.0589914803543</c:v>
                </c:pt>
                <c:pt idx="1">
                  <c:v>1209.858199977944</c:v>
                </c:pt>
                <c:pt idx="2">
                  <c:v>1113.5140093705477</c:v>
                </c:pt>
                <c:pt idx="3">
                  <c:v>1157.3668113205097</c:v>
                </c:pt>
                <c:pt idx="4">
                  <c:v>1502.2865712885439</c:v>
                </c:pt>
                <c:pt idx="5">
                  <c:v>1463.8498957823126</c:v>
                </c:pt>
                <c:pt idx="6">
                  <c:v>1865.0101211657031</c:v>
                </c:pt>
                <c:pt idx="7">
                  <c:v>1626.6400038193726</c:v>
                </c:pt>
                <c:pt idx="8">
                  <c:v>2324.5609140051852</c:v>
                </c:pt>
                <c:pt idx="9">
                  <c:v>2393.3791692906311</c:v>
                </c:pt>
                <c:pt idx="10">
                  <c:v>2494.205537771646</c:v>
                </c:pt>
                <c:pt idx="11">
                  <c:v>3657.8431113133438</c:v>
                </c:pt>
                <c:pt idx="12">
                  <c:v>3725.1679949771165</c:v>
                </c:pt>
                <c:pt idx="13">
                  <c:v>3153.0657318366821</c:v>
                </c:pt>
                <c:pt idx="14">
                  <c:v>2832.8788786001214</c:v>
                </c:pt>
                <c:pt idx="15">
                  <c:v>1351.2203780162313</c:v>
                </c:pt>
              </c:numCache>
            </c:numRef>
          </c:val>
          <c:smooth val="0"/>
          <c:extLst>
            <c:ext xmlns:c16="http://schemas.microsoft.com/office/drawing/2014/chart" uri="{C3380CC4-5D6E-409C-BE32-E72D297353CC}">
              <c16:uniqueId val="{00000003-3E3F-4536-9704-7679F7DB5D7C}"/>
            </c:ext>
          </c:extLst>
        </c:ser>
        <c:ser>
          <c:idx val="4"/>
          <c:order val="4"/>
          <c:tx>
            <c:strRef>
              <c:f>'Liability Reinsurance'!$B$9</c:f>
              <c:strCache>
                <c:ptCount val="1"/>
                <c:pt idx="0">
                  <c:v>Written Premium</c:v>
                </c:pt>
              </c:strCache>
            </c:strRef>
          </c:tx>
          <c:marker>
            <c:symbol val="star"/>
            <c:size val="7"/>
            <c:spPr>
              <a:noFill/>
              <a:ln>
                <a:solidFill>
                  <a:srgbClr val="A29FCC"/>
                </a:solidFill>
                <a:prstDash val="solid"/>
              </a:ln>
            </c:spPr>
          </c:marker>
          <c:cat>
            <c:numRef>
              <c:f>'Liability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Reinsurance'!$B$12:$B$27</c:f>
            </c:numRef>
          </c:val>
          <c:smooth val="0"/>
          <c:extLst>
            <c:ext xmlns:c16="http://schemas.microsoft.com/office/drawing/2014/chart" uri="{C3380CC4-5D6E-409C-BE32-E72D297353CC}">
              <c16:uniqueId val="{00000004-3E3F-4536-9704-7679F7DB5D7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CS'!$D$16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C80-423A-AEFB-F9C28046F66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C80-423A-AEFB-F9C28046F66C}"/>
              </c:ext>
            </c:extLst>
          </c:dPt>
          <c:dLbls>
            <c:dLbl>
              <c:idx val="12"/>
              <c:tx>
                <c:strRef>
                  <c:f>'Liability CS'!$D$16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{36C0F3B8-6ECE-414A-9847-55BA339A8245}</c15:txfldGUID>
                      <c15:f>'Liability CS'!$D$16</c15:f>
                      <c15:dlblFieldTableCache>
                        <c:ptCount val="1"/>
                        <c:pt idx="0">
                          <c:v>2012</c:v>
                        </c:pt>
                      </c15:dlblFieldTableCache>
                    </c15:dlblFTEntry>
                  </c15:dlblFieldTable>
                  <c15:showDataLabelsRange val="0"/>
                </c:ext>
                <c:ext xmlns:c16="http://schemas.microsoft.com/office/drawing/2014/chart" uri="{C3380CC4-5D6E-409C-BE32-E72D297353CC}">
                  <c16:uniqueId val="{00000002-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CS'!$H$11:$S$11,'Liability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CS'!$H$16:$S$16,'Liability CS'!$F$55)</c:f>
              <c:numCache>
                <c:formatCode>0%</c:formatCode>
                <c:ptCount val="13"/>
                <c:pt idx="0">
                  <c:v>1.7796051875186954E-2</c:v>
                </c:pt>
                <c:pt idx="1">
                  <c:v>0.11635731844590989</c:v>
                </c:pt>
                <c:pt idx="2">
                  <c:v>0.27355332521589515</c:v>
                </c:pt>
                <c:pt idx="3">
                  <c:v>0.49847102529004639</c:v>
                </c:pt>
                <c:pt idx="4">
                  <c:v>0.61755633567991652</c:v>
                </c:pt>
                <c:pt idx="5">
                  <c:v>0.77332633409810936</c:v>
                </c:pt>
                <c:pt idx="6">
                  <c:v>0.8398464956375481</c:v>
                </c:pt>
                <c:pt idx="7">
                  <c:v>0.95875935504259158</c:v>
                </c:pt>
                <c:pt idx="8">
                  <c:v>0.99769325212914728</c:v>
                </c:pt>
                <c:pt idx="9">
                  <c:v>1.0655296794266618</c:v>
                </c:pt>
                <c:pt idx="10">
                  <c:v>1.0819818254342428</c:v>
                </c:pt>
                <c:pt idx="11">
                  <c:v>1.0958493817719697</c:v>
                </c:pt>
                <c:pt idx="12">
                  <c:v>1.1465420059933531</c:v>
                </c:pt>
              </c:numCache>
            </c:numRef>
          </c:yVal>
          <c:smooth val="0"/>
          <c:extLst>
            <c:ext xmlns:c16="http://schemas.microsoft.com/office/drawing/2014/chart" uri="{C3380CC4-5D6E-409C-BE32-E72D297353CC}">
              <c16:uniqueId val="{00000003-AC80-423A-AEFB-F9C28046F66C}"/>
            </c:ext>
          </c:extLst>
        </c:ser>
        <c:ser>
          <c:idx val="40"/>
          <c:order val="1"/>
          <c:tx>
            <c:strRef>
              <c:f>'Liability CS'!$D$17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C80-423A-AEFB-F9C28046F66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C80-423A-AEFB-F9C28046F66C}"/>
              </c:ext>
            </c:extLst>
          </c:dPt>
          <c:dLbls>
            <c:dLbl>
              <c:idx val="11"/>
              <c:tx>
                <c:strRef>
                  <c:f>'Liability CS'!$D$17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{7F7898E1-5D32-44D9-BE11-42E0A888FF79}</c15:txfldGUID>
                      <c15:f>'Liability CS'!$D$17</c15:f>
                      <c15:dlblFieldTableCache>
                        <c:ptCount val="1"/>
                        <c:pt idx="0">
                          <c:v>2013</c:v>
                        </c:pt>
                      </c15:dlblFieldTableCache>
                    </c15:dlblFTEntry>
                  </c15:dlblFieldTable>
                  <c15:showDataLabelsRange val="0"/>
                </c:ext>
                <c:ext xmlns:c16="http://schemas.microsoft.com/office/drawing/2014/chart" uri="{C3380CC4-5D6E-409C-BE32-E72D297353CC}">
                  <c16:uniqueId val="{00000006-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CS'!$H$11:$R$11,'Liability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CS'!$H$17:$R$17,'Liability CS'!$F$56)</c:f>
              <c:numCache>
                <c:formatCode>0%</c:formatCode>
                <c:ptCount val="12"/>
                <c:pt idx="0">
                  <c:v>1.453729506052686E-2</c:v>
                </c:pt>
                <c:pt idx="1">
                  <c:v>0.10743128776219127</c:v>
                </c:pt>
                <c:pt idx="2">
                  <c:v>0.20593888628042406</c:v>
                </c:pt>
                <c:pt idx="3">
                  <c:v>0.29585967995763701</c:v>
                </c:pt>
                <c:pt idx="4">
                  <c:v>0.36859915202971127</c:v>
                </c:pt>
                <c:pt idx="5">
                  <c:v>0.41179630029580072</c:v>
                </c:pt>
                <c:pt idx="6">
                  <c:v>0.46488527263335028</c:v>
                </c:pt>
                <c:pt idx="7">
                  <c:v>0.48339051261700466</c:v>
                </c:pt>
                <c:pt idx="8">
                  <c:v>0.54295360273167181</c:v>
                </c:pt>
                <c:pt idx="9">
                  <c:v>0.55042451256471592</c:v>
                </c:pt>
                <c:pt idx="10">
                  <c:v>0.56239032000950373</c:v>
                </c:pt>
                <c:pt idx="11">
                  <c:v>0.64297161452264728</c:v>
                </c:pt>
              </c:numCache>
            </c:numRef>
          </c:yVal>
          <c:smooth val="0"/>
          <c:extLst>
            <c:ext xmlns:c16="http://schemas.microsoft.com/office/drawing/2014/chart" uri="{C3380CC4-5D6E-409C-BE32-E72D297353CC}">
              <c16:uniqueId val="{00000007-AC80-423A-AEFB-F9C28046F66C}"/>
            </c:ext>
          </c:extLst>
        </c:ser>
        <c:ser>
          <c:idx val="41"/>
          <c:order val="2"/>
          <c:tx>
            <c:strRef>
              <c:f>'Liability CS'!$D$18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C80-423A-AEFB-F9C28046F66C}"/>
              </c:ext>
            </c:extLst>
          </c:dPt>
          <c:dLbls>
            <c:dLbl>
              <c:idx val="10"/>
              <c:tx>
                <c:strRef>
                  <c:f>'Liability CS'!$D$18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{105B1B82-5C4C-41FE-9978-D9C28155A753}</c15:txfldGUID>
                      <c15:f>'Liability CS'!$D$18</c15:f>
                      <c15:dlblFieldTableCache>
                        <c:ptCount val="1"/>
                        <c:pt idx="0">
                          <c:v>2014</c:v>
                        </c:pt>
                      </c15:dlblFieldTableCache>
                    </c15:dlblFTEntry>
                  </c15:dlblFieldTable>
                  <c15:showDataLabelsRange val="0"/>
                </c:ext>
                <c:ext xmlns:c16="http://schemas.microsoft.com/office/drawing/2014/chart" uri="{C3380CC4-5D6E-409C-BE32-E72D297353CC}">
                  <c16:uniqueId val="{00000009-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CS'!$H$11:$Q$11,'Liability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CS'!$H$18:$Q$18,'Liability CS'!$F$57)</c:f>
              <c:numCache>
                <c:formatCode>0%</c:formatCode>
                <c:ptCount val="11"/>
                <c:pt idx="0">
                  <c:v>1.4461572919974961E-2</c:v>
                </c:pt>
                <c:pt idx="1">
                  <c:v>0.1098269600791226</c:v>
                </c:pt>
                <c:pt idx="2">
                  <c:v>0.26530234186461638</c:v>
                </c:pt>
                <c:pt idx="3">
                  <c:v>0.40608587989074063</c:v>
                </c:pt>
                <c:pt idx="4">
                  <c:v>0.48921425578342048</c:v>
                </c:pt>
                <c:pt idx="5">
                  <c:v>0.59000727337687875</c:v>
                </c:pt>
                <c:pt idx="6">
                  <c:v>0.62930077671674378</c:v>
                </c:pt>
                <c:pt idx="7">
                  <c:v>0.6518641574462859</c:v>
                </c:pt>
                <c:pt idx="8">
                  <c:v>0.6905882764661484</c:v>
                </c:pt>
                <c:pt idx="9">
                  <c:v>0.72791367856225075</c:v>
                </c:pt>
                <c:pt idx="10">
                  <c:v>0.83762213535265329</c:v>
                </c:pt>
              </c:numCache>
            </c:numRef>
          </c:yVal>
          <c:smooth val="0"/>
          <c:extLst>
            <c:ext xmlns:c16="http://schemas.microsoft.com/office/drawing/2014/chart" uri="{C3380CC4-5D6E-409C-BE32-E72D297353CC}">
              <c16:uniqueId val="{0000000A-AC80-423A-AEFB-F9C28046F66C}"/>
            </c:ext>
          </c:extLst>
        </c:ser>
        <c:ser>
          <c:idx val="42"/>
          <c:order val="3"/>
          <c:tx>
            <c:strRef>
              <c:f>'Liability CS'!$D$19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C80-423A-AEFB-F9C28046F66C}"/>
              </c:ext>
            </c:extLst>
          </c:dPt>
          <c:dLbls>
            <c:dLbl>
              <c:idx val="9"/>
              <c:tx>
                <c:strRef>
                  <c:f>'Liability CS'!$D$19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{BEE0C366-D686-4809-A65D-BE1343CD694A}</c15:txfldGUID>
                      <c15:f>'Liability CS'!$D$19</c15:f>
                      <c15:dlblFieldTableCache>
                        <c:ptCount val="1"/>
                        <c:pt idx="0">
                          <c:v>2015</c:v>
                        </c:pt>
                      </c15:dlblFieldTableCache>
                    </c15:dlblFTEntry>
                  </c15:dlblFieldTable>
                  <c15:showDataLabelsRange val="0"/>
                </c:ext>
                <c:ext xmlns:c16="http://schemas.microsoft.com/office/drawing/2014/chart" uri="{C3380CC4-5D6E-409C-BE32-E72D297353CC}">
                  <c16:uniqueId val="{0000000C-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CS'!$H$11:$P$11,'Liability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CS'!$H$19:$P$19,'Liability CS'!$F$58)</c:f>
              <c:numCache>
                <c:formatCode>0%</c:formatCode>
                <c:ptCount val="10"/>
                <c:pt idx="0">
                  <c:v>3.6222972846202343E-2</c:v>
                </c:pt>
                <c:pt idx="1">
                  <c:v>0.2399140881127621</c:v>
                </c:pt>
                <c:pt idx="2">
                  <c:v>0.46587912832665018</c:v>
                </c:pt>
                <c:pt idx="3">
                  <c:v>0.61108933060192072</c:v>
                </c:pt>
                <c:pt idx="4">
                  <c:v>0.87144105518212056</c:v>
                </c:pt>
                <c:pt idx="5">
                  <c:v>0.84648176089304572</c:v>
                </c:pt>
                <c:pt idx="6">
                  <c:v>0.9175503610892759</c:v>
                </c:pt>
                <c:pt idx="7">
                  <c:v>0.95266631925133782</c:v>
                </c:pt>
                <c:pt idx="8">
                  <c:v>1.0297198940059269</c:v>
                </c:pt>
                <c:pt idx="9">
                  <c:v>1.1660931044272933</c:v>
                </c:pt>
              </c:numCache>
            </c:numRef>
          </c:yVal>
          <c:smooth val="0"/>
          <c:extLst>
            <c:ext xmlns:c16="http://schemas.microsoft.com/office/drawing/2014/chart" uri="{C3380CC4-5D6E-409C-BE32-E72D297353CC}">
              <c16:uniqueId val="{0000000D-AC80-423A-AEFB-F9C28046F66C}"/>
            </c:ext>
          </c:extLst>
        </c:ser>
        <c:ser>
          <c:idx val="43"/>
          <c:order val="4"/>
          <c:tx>
            <c:strRef>
              <c:f>'Liability CS'!$D$20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C80-423A-AEFB-F9C28046F66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C80-423A-AEFB-F9C28046F66C}"/>
              </c:ext>
            </c:extLst>
          </c:dPt>
          <c:dLbls>
            <c:dLbl>
              <c:idx val="8"/>
              <c:tx>
                <c:strRef>
                  <c:f>'Liability CS'!$D$20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{65323CB1-D87D-4A40-BF4E-A8130CB7E5D7}</c15:txfldGUID>
                      <c15:f>'Liability CS'!$D$20</c15:f>
                      <c15:dlblFieldTableCache>
                        <c:ptCount val="1"/>
                        <c:pt idx="0">
                          <c:v>2016</c:v>
                        </c:pt>
                      </c15:dlblFieldTableCache>
                    </c15:dlblFTEntry>
                  </c15:dlblFieldTable>
                  <c15:showDataLabelsRange val="0"/>
                </c:ext>
                <c:ext xmlns:c16="http://schemas.microsoft.com/office/drawing/2014/chart" uri="{C3380CC4-5D6E-409C-BE32-E72D297353CC}">
                  <c16:uniqueId val="{00000010-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CS'!$H$11:$O$11,'Liability CS'!$O$11)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CS'!$H$20:$O$20,'Liability CS'!$F$59)</c:f>
              <c:numCache>
                <c:formatCode>0%</c:formatCode>
                <c:ptCount val="9"/>
                <c:pt idx="0">
                  <c:v>1.2671839301399399E-2</c:v>
                </c:pt>
                <c:pt idx="1">
                  <c:v>0.1467959805976034</c:v>
                </c:pt>
                <c:pt idx="2">
                  <c:v>0.33294132541968513</c:v>
                </c:pt>
                <c:pt idx="3">
                  <c:v>0.58804726631702509</c:v>
                </c:pt>
                <c:pt idx="4">
                  <c:v>0.73046263001087142</c:v>
                </c:pt>
                <c:pt idx="5">
                  <c:v>0.85692754036142316</c:v>
                </c:pt>
                <c:pt idx="6">
                  <c:v>0.91199840978151669</c:v>
                </c:pt>
                <c:pt idx="7">
                  <c:v>1.0256193882472955</c:v>
                </c:pt>
                <c:pt idx="8">
                  <c:v>1.2106344522197441</c:v>
                </c:pt>
              </c:numCache>
            </c:numRef>
          </c:yVal>
          <c:smooth val="0"/>
          <c:extLst>
            <c:ext xmlns:c16="http://schemas.microsoft.com/office/drawing/2014/chart" uri="{C3380CC4-5D6E-409C-BE32-E72D297353CC}">
              <c16:uniqueId val="{00000011-AC80-423A-AEFB-F9C28046F66C}"/>
            </c:ext>
          </c:extLst>
        </c:ser>
        <c:ser>
          <c:idx val="44"/>
          <c:order val="5"/>
          <c:tx>
            <c:strRef>
              <c:f>'Liability CS'!$D$21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C80-423A-AEFB-F9C28046F66C}"/>
              </c:ext>
            </c:extLst>
          </c:dPt>
          <c:dLbls>
            <c:dLbl>
              <c:idx val="7"/>
              <c:tx>
                <c:strRef>
                  <c:f>'Liability CS'!$D$21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{6709DABD-F61E-40D0-9E12-08D125E7B38D}</c15:txfldGUID>
                      <c15:f>'Liability CS'!$D$21</c15:f>
                      <c15:dlblFieldTableCache>
                        <c:ptCount val="1"/>
                        <c:pt idx="0">
                          <c:v>2017</c:v>
                        </c:pt>
                      </c15:dlblFieldTableCache>
                    </c15:dlblFTEntry>
                  </c15:dlblFieldTable>
                  <c15:showDataLabelsRange val="0"/>
                </c:ext>
                <c:ext xmlns:c16="http://schemas.microsoft.com/office/drawing/2014/chart" uri="{C3380CC4-5D6E-409C-BE32-E72D297353CC}">
                  <c16:uniqueId val="{00000013-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CS'!$H$11:$N$11,'Liability CS'!$N$11)</c:f>
              <c:numCache>
                <c:formatCode>0</c:formatCode>
                <c:ptCount val="8"/>
                <c:pt idx="0">
                  <c:v>12</c:v>
                </c:pt>
                <c:pt idx="1">
                  <c:v>24</c:v>
                </c:pt>
                <c:pt idx="2">
                  <c:v>36</c:v>
                </c:pt>
                <c:pt idx="3">
                  <c:v>48</c:v>
                </c:pt>
                <c:pt idx="4">
                  <c:v>60</c:v>
                </c:pt>
                <c:pt idx="5">
                  <c:v>72</c:v>
                </c:pt>
                <c:pt idx="6">
                  <c:v>84</c:v>
                </c:pt>
                <c:pt idx="7">
                  <c:v>84</c:v>
                </c:pt>
              </c:numCache>
            </c:numRef>
          </c:xVal>
          <c:yVal>
            <c:numRef>
              <c:f>('Liability CS'!$H$21:$N$21,'Liability CS'!$F$60)</c:f>
              <c:numCache>
                <c:formatCode>0%</c:formatCode>
                <c:ptCount val="8"/>
                <c:pt idx="0">
                  <c:v>3.9714739325315877E-2</c:v>
                </c:pt>
                <c:pt idx="1">
                  <c:v>0.24410820736006675</c:v>
                </c:pt>
                <c:pt idx="2">
                  <c:v>0.48134354774747412</c:v>
                </c:pt>
                <c:pt idx="3">
                  <c:v>0.63499594939797288</c:v>
                </c:pt>
                <c:pt idx="4">
                  <c:v>0.71893951576743653</c:v>
                </c:pt>
                <c:pt idx="5">
                  <c:v>0.81610830509119814</c:v>
                </c:pt>
                <c:pt idx="6">
                  <c:v>0.89014088525572355</c:v>
                </c:pt>
                <c:pt idx="7">
                  <c:v>1.103024143239798</c:v>
                </c:pt>
              </c:numCache>
            </c:numRef>
          </c:yVal>
          <c:smooth val="0"/>
          <c:extLst>
            <c:ext xmlns:c16="http://schemas.microsoft.com/office/drawing/2014/chart" uri="{C3380CC4-5D6E-409C-BE32-E72D297353CC}">
              <c16:uniqueId val="{00000014-AC80-423A-AEFB-F9C28046F66C}"/>
            </c:ext>
          </c:extLst>
        </c:ser>
        <c:ser>
          <c:idx val="45"/>
          <c:order val="6"/>
          <c:tx>
            <c:strRef>
              <c:f>'Liability CS'!$D$22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C80-423A-AEFB-F9C28046F66C}"/>
              </c:ext>
            </c:extLst>
          </c:dPt>
          <c:dLbls>
            <c:dLbl>
              <c:idx val="6"/>
              <c:tx>
                <c:strRef>
                  <c:f>'Liability CS'!$D$22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{58EA2119-2598-4848-BB00-93038D1EB37C}</c15:txfldGUID>
                      <c15:f>'Liability CS'!$D$22</c15:f>
                      <c15:dlblFieldTableCache>
                        <c:ptCount val="1"/>
                        <c:pt idx="0">
                          <c:v>2018</c:v>
                        </c:pt>
                      </c15:dlblFieldTableCache>
                    </c15:dlblFTEntry>
                  </c15:dlblFieldTable>
                  <c15:showDataLabelsRange val="0"/>
                </c:ext>
                <c:ext xmlns:c16="http://schemas.microsoft.com/office/drawing/2014/chart" uri="{C3380CC4-5D6E-409C-BE32-E72D297353CC}">
                  <c16:uniqueId val="{00000016-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CS'!$H$11:$M$11,'Liability CS'!$M$11)</c:f>
              <c:numCache>
                <c:formatCode>0</c:formatCode>
                <c:ptCount val="7"/>
                <c:pt idx="0">
                  <c:v>12</c:v>
                </c:pt>
                <c:pt idx="1">
                  <c:v>24</c:v>
                </c:pt>
                <c:pt idx="2">
                  <c:v>36</c:v>
                </c:pt>
                <c:pt idx="3">
                  <c:v>48</c:v>
                </c:pt>
                <c:pt idx="4">
                  <c:v>60</c:v>
                </c:pt>
                <c:pt idx="5">
                  <c:v>72</c:v>
                </c:pt>
                <c:pt idx="6">
                  <c:v>72</c:v>
                </c:pt>
              </c:numCache>
            </c:numRef>
          </c:xVal>
          <c:yVal>
            <c:numRef>
              <c:f>('Liability CS'!$H$22:$M$22,'Liability CS'!$F$61)</c:f>
              <c:numCache>
                <c:formatCode>0%</c:formatCode>
                <c:ptCount val="7"/>
                <c:pt idx="0">
                  <c:v>6.5554012772541331E-2</c:v>
                </c:pt>
                <c:pt idx="1">
                  <c:v>0.3212265739187623</c:v>
                </c:pt>
                <c:pt idx="2">
                  <c:v>0.48844748117228132</c:v>
                </c:pt>
                <c:pt idx="3">
                  <c:v>0.67216435320866541</c:v>
                </c:pt>
                <c:pt idx="4">
                  <c:v>0.82612270519070163</c:v>
                </c:pt>
                <c:pt idx="5">
                  <c:v>0.9621936932800299</c:v>
                </c:pt>
                <c:pt idx="6">
                  <c:v>1.2373299512995504</c:v>
                </c:pt>
              </c:numCache>
            </c:numRef>
          </c:yVal>
          <c:smooth val="0"/>
          <c:extLst>
            <c:ext xmlns:c16="http://schemas.microsoft.com/office/drawing/2014/chart" uri="{C3380CC4-5D6E-409C-BE32-E72D297353CC}">
              <c16:uniqueId val="{00000017-AC80-423A-AEFB-F9C28046F66C}"/>
            </c:ext>
          </c:extLst>
        </c:ser>
        <c:ser>
          <c:idx val="46"/>
          <c:order val="7"/>
          <c:tx>
            <c:strRef>
              <c:f>'Liability CS'!$D$23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C80-423A-AEFB-F9C28046F66C}"/>
              </c:ext>
            </c:extLst>
          </c:dPt>
          <c:dLbls>
            <c:dLbl>
              <c:idx val="5"/>
              <c:tx>
                <c:strRef>
                  <c:f>'Liability CS'!$D$23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{74D76433-318A-48EF-94A5-628A204A4FDC}</c15:txfldGUID>
                      <c15:f>'Liability CS'!$D$23</c15:f>
                      <c15:dlblFieldTableCache>
                        <c:ptCount val="1"/>
                        <c:pt idx="0">
                          <c:v>2019</c:v>
                        </c:pt>
                      </c15:dlblFieldTableCache>
                    </c15:dlblFTEntry>
                  </c15:dlblFieldTable>
                  <c15:showDataLabelsRange val="0"/>
                </c:ext>
                <c:ext xmlns:c16="http://schemas.microsoft.com/office/drawing/2014/chart" uri="{C3380CC4-5D6E-409C-BE32-E72D297353CC}">
                  <c16:uniqueId val="{00000019-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CS'!$H$11:$L$11,'Liability CS'!$L$11)</c:f>
              <c:numCache>
                <c:formatCode>0</c:formatCode>
                <c:ptCount val="6"/>
                <c:pt idx="0">
                  <c:v>12</c:v>
                </c:pt>
                <c:pt idx="1">
                  <c:v>24</c:v>
                </c:pt>
                <c:pt idx="2">
                  <c:v>36</c:v>
                </c:pt>
                <c:pt idx="3">
                  <c:v>48</c:v>
                </c:pt>
                <c:pt idx="4">
                  <c:v>60</c:v>
                </c:pt>
                <c:pt idx="5">
                  <c:v>60</c:v>
                </c:pt>
              </c:numCache>
            </c:numRef>
          </c:xVal>
          <c:yVal>
            <c:numRef>
              <c:f>('Liability CS'!$H$23:$L$23,'Liability CS'!$F$62)</c:f>
              <c:numCache>
                <c:formatCode>0%</c:formatCode>
                <c:ptCount val="6"/>
                <c:pt idx="0">
                  <c:v>6.3526194817930454E-2</c:v>
                </c:pt>
                <c:pt idx="1">
                  <c:v>0.18334208414156433</c:v>
                </c:pt>
                <c:pt idx="2">
                  <c:v>0.34854467010315215</c:v>
                </c:pt>
                <c:pt idx="3">
                  <c:v>0.50210658977894274</c:v>
                </c:pt>
                <c:pt idx="4">
                  <c:v>0.62352327937144458</c:v>
                </c:pt>
                <c:pt idx="5">
                  <c:v>0.95990484077218663</c:v>
                </c:pt>
              </c:numCache>
            </c:numRef>
          </c:yVal>
          <c:smooth val="0"/>
          <c:extLst>
            <c:ext xmlns:c16="http://schemas.microsoft.com/office/drawing/2014/chart" uri="{C3380CC4-5D6E-409C-BE32-E72D297353CC}">
              <c16:uniqueId val="{0000001A-AC80-423A-AEFB-F9C28046F66C}"/>
            </c:ext>
          </c:extLst>
        </c:ser>
        <c:ser>
          <c:idx val="47"/>
          <c:order val="8"/>
          <c:tx>
            <c:strRef>
              <c:f>'Liability CS'!$D$24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C80-423A-AEFB-F9C28046F66C}"/>
              </c:ext>
            </c:extLst>
          </c:dPt>
          <c:dLbls>
            <c:dLbl>
              <c:idx val="4"/>
              <c:tx>
                <c:strRef>
                  <c:f>'Liability CS'!$D$24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{6CFC3D1B-6DF1-4D1B-8A8D-8A3BB919FBC9}</c15:txfldGUID>
                      <c15:f>'Liability CS'!$D$24</c15:f>
                      <c15:dlblFieldTableCache>
                        <c:ptCount val="1"/>
                        <c:pt idx="0">
                          <c:v>2020</c:v>
                        </c:pt>
                      </c15:dlblFieldTableCache>
                    </c15:dlblFTEntry>
                  </c15:dlblFieldTable>
                  <c15:showDataLabelsRange val="0"/>
                </c:ext>
                <c:ext xmlns:c16="http://schemas.microsoft.com/office/drawing/2014/chart" uri="{C3380CC4-5D6E-409C-BE32-E72D297353CC}">
                  <c16:uniqueId val="{0000001C-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CS'!$H$11:$K$11,'Liability CS'!$K$11)</c:f>
              <c:numCache>
                <c:formatCode>0</c:formatCode>
                <c:ptCount val="5"/>
                <c:pt idx="0">
                  <c:v>12</c:v>
                </c:pt>
                <c:pt idx="1">
                  <c:v>24</c:v>
                </c:pt>
                <c:pt idx="2">
                  <c:v>36</c:v>
                </c:pt>
                <c:pt idx="3">
                  <c:v>48</c:v>
                </c:pt>
                <c:pt idx="4">
                  <c:v>48</c:v>
                </c:pt>
              </c:numCache>
            </c:numRef>
          </c:xVal>
          <c:yVal>
            <c:numRef>
              <c:f>('Liability CS'!$H$24:$K$24,'Liability CS'!$F$63)</c:f>
              <c:numCache>
                <c:formatCode>0%</c:formatCode>
                <c:ptCount val="5"/>
                <c:pt idx="0">
                  <c:v>8.2081821858910498E-2</c:v>
                </c:pt>
                <c:pt idx="1">
                  <c:v>0.19492445216424464</c:v>
                </c:pt>
                <c:pt idx="2">
                  <c:v>0.32375675847978702</c:v>
                </c:pt>
                <c:pt idx="3">
                  <c:v>0.38745442603910873</c:v>
                </c:pt>
                <c:pt idx="4">
                  <c:v>0.78751949669749777</c:v>
                </c:pt>
              </c:numCache>
            </c:numRef>
          </c:yVal>
          <c:smooth val="0"/>
          <c:extLst>
            <c:ext xmlns:c16="http://schemas.microsoft.com/office/drawing/2014/chart" uri="{C3380CC4-5D6E-409C-BE32-E72D297353CC}">
              <c16:uniqueId val="{0000001D-AC80-423A-AEFB-F9C28046F66C}"/>
            </c:ext>
          </c:extLst>
        </c:ser>
        <c:ser>
          <c:idx val="48"/>
          <c:order val="9"/>
          <c:tx>
            <c:strRef>
              <c:f>'Liability CS'!$D$25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C80-423A-AEFB-F9C28046F66C}"/>
              </c:ext>
            </c:extLst>
          </c:dPt>
          <c:dLbls>
            <c:dLbl>
              <c:idx val="3"/>
              <c:tx>
                <c:strRef>
                  <c:f>'Liability CS'!$D$25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{ED4C954C-BE01-435F-928D-7AC73118D794}</c15:txfldGUID>
                      <c15:f>'Liability CS'!$D$25</c15:f>
                      <c15:dlblFieldTableCache>
                        <c:ptCount val="1"/>
                        <c:pt idx="0">
                          <c:v>2021</c:v>
                        </c:pt>
                      </c15:dlblFieldTableCache>
                    </c15:dlblFTEntry>
                  </c15:dlblFieldTable>
                  <c15:showDataLabelsRange val="0"/>
                </c:ext>
                <c:ext xmlns:c16="http://schemas.microsoft.com/office/drawing/2014/chart" uri="{C3380CC4-5D6E-409C-BE32-E72D297353CC}">
                  <c16:uniqueId val="{0000001F-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CS'!$H$11:$J$11,'Liability CS'!$J$11)</c:f>
              <c:numCache>
                <c:formatCode>0</c:formatCode>
                <c:ptCount val="4"/>
                <c:pt idx="0">
                  <c:v>12</c:v>
                </c:pt>
                <c:pt idx="1">
                  <c:v>24</c:v>
                </c:pt>
                <c:pt idx="2">
                  <c:v>36</c:v>
                </c:pt>
                <c:pt idx="3">
                  <c:v>36</c:v>
                </c:pt>
              </c:numCache>
            </c:numRef>
          </c:xVal>
          <c:yVal>
            <c:numRef>
              <c:f>('Liability CS'!$H$25:$J$25,'Liability CS'!$F$64)</c:f>
              <c:numCache>
                <c:formatCode>0%</c:formatCode>
                <c:ptCount val="4"/>
                <c:pt idx="0">
                  <c:v>2.3364356258230336E-2</c:v>
                </c:pt>
                <c:pt idx="1">
                  <c:v>0.14295251314948113</c:v>
                </c:pt>
                <c:pt idx="2">
                  <c:v>0.28075738451184679</c:v>
                </c:pt>
                <c:pt idx="3">
                  <c:v>0.66846563622364674</c:v>
                </c:pt>
              </c:numCache>
            </c:numRef>
          </c:yVal>
          <c:smooth val="0"/>
          <c:extLst>
            <c:ext xmlns:c16="http://schemas.microsoft.com/office/drawing/2014/chart" uri="{C3380CC4-5D6E-409C-BE32-E72D297353CC}">
              <c16:uniqueId val="{00000020-AC80-423A-AEFB-F9C28046F66C}"/>
            </c:ext>
          </c:extLst>
        </c:ser>
        <c:ser>
          <c:idx val="49"/>
          <c:order val="10"/>
          <c:tx>
            <c:strRef>
              <c:f>'Liability CS'!$D$26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C80-423A-AEFB-F9C28046F66C}"/>
              </c:ext>
            </c:extLst>
          </c:dPt>
          <c:dLbls>
            <c:dLbl>
              <c:idx val="2"/>
              <c:tx>
                <c:strRef>
                  <c:f>'Liability CS'!$D$26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{585C0B91-A94C-4C8C-B656-C24973D52740}</c15:txfldGUID>
                      <c15:f>'Liability CS'!$D$26</c15:f>
                      <c15:dlblFieldTableCache>
                        <c:ptCount val="1"/>
                        <c:pt idx="0">
                          <c:v>2022</c:v>
                        </c:pt>
                      </c15:dlblFieldTableCache>
                    </c15:dlblFTEntry>
                  </c15:dlblFieldTable>
                  <c15:showDataLabelsRange val="0"/>
                </c:ext>
                <c:ext xmlns:c16="http://schemas.microsoft.com/office/drawing/2014/chart" uri="{C3380CC4-5D6E-409C-BE32-E72D297353CC}">
                  <c16:uniqueId val="{00000022-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CS'!$H$11:$I$11,'Liability CS'!$I$11)</c:f>
              <c:numCache>
                <c:formatCode>0</c:formatCode>
                <c:ptCount val="3"/>
                <c:pt idx="0">
                  <c:v>12</c:v>
                </c:pt>
                <c:pt idx="1">
                  <c:v>24</c:v>
                </c:pt>
                <c:pt idx="2">
                  <c:v>24</c:v>
                </c:pt>
              </c:numCache>
            </c:numRef>
          </c:xVal>
          <c:yVal>
            <c:numRef>
              <c:f>('Liability CS'!$H$26:$I$26,'Liability CS'!$F$65)</c:f>
              <c:numCache>
                <c:formatCode>0%</c:formatCode>
                <c:ptCount val="3"/>
                <c:pt idx="0">
                  <c:v>4.1836004556368517E-2</c:v>
                </c:pt>
                <c:pt idx="1">
                  <c:v>0.17847011046758082</c:v>
                </c:pt>
                <c:pt idx="2">
                  <c:v>0.68627842196480071</c:v>
                </c:pt>
              </c:numCache>
            </c:numRef>
          </c:yVal>
          <c:smooth val="0"/>
          <c:extLst>
            <c:ext xmlns:c16="http://schemas.microsoft.com/office/drawing/2014/chart" uri="{C3380CC4-5D6E-409C-BE32-E72D297353CC}">
              <c16:uniqueId val="{00000023-AC80-423A-AEFB-F9C28046F66C}"/>
            </c:ext>
          </c:extLst>
        </c:ser>
        <c:ser>
          <c:idx val="50"/>
          <c:order val="11"/>
          <c:tx>
            <c:strRef>
              <c:f>'Liability CS'!$D$27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CS'!$D$27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{80375969-A0EF-433B-B666-D0CC206D2650}</c15:txfldGUID>
                      <c15:f>'Liability CS'!$D$27</c15:f>
                      <c15:dlblFieldTableCache>
                        <c:ptCount val="1"/>
                        <c:pt idx="0">
                          <c:v>2023</c:v>
                        </c:pt>
                      </c15:dlblFieldTableCache>
                    </c15:dlblFTEntry>
                  </c15:dlblFieldTable>
                  <c15:showDataLabelsRange val="0"/>
                </c:ext>
                <c:ext xmlns:c16="http://schemas.microsoft.com/office/drawing/2014/chart" uri="{C3380CC4-5D6E-409C-BE32-E72D297353CC}">
                  <c16:uniqueId val="{00000024-AC80-423A-AEFB-F9C28046F6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CS'!$H$11,'Liability CS'!$H$11)</c:f>
              <c:numCache>
                <c:formatCode>0</c:formatCode>
                <c:ptCount val="2"/>
                <c:pt idx="0">
                  <c:v>12</c:v>
                </c:pt>
                <c:pt idx="1">
                  <c:v>12</c:v>
                </c:pt>
              </c:numCache>
            </c:numRef>
          </c:xVal>
          <c:yVal>
            <c:numRef>
              <c:f>('Liability CS'!$H$27,'Liability CS'!$F$66)</c:f>
              <c:numCache>
                <c:formatCode>0%</c:formatCode>
                <c:ptCount val="2"/>
                <c:pt idx="0">
                  <c:v>7.0915530817498476E-2</c:v>
                </c:pt>
                <c:pt idx="1">
                  <c:v>0.72440508647773394</c:v>
                </c:pt>
              </c:numCache>
            </c:numRef>
          </c:yVal>
          <c:smooth val="0"/>
          <c:extLst>
            <c:ext xmlns:c16="http://schemas.microsoft.com/office/drawing/2014/chart" uri="{C3380CC4-5D6E-409C-BE32-E72D297353CC}">
              <c16:uniqueId val="{00000025-AC80-423A-AEFB-F9C28046F66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CS'!$H$50</c:f>
              <c:strCache>
                <c:ptCount val="1"/>
                <c:pt idx="0">
                  <c:v>Paid Losses</c:v>
                </c:pt>
              </c:strCache>
            </c:strRef>
          </c:tx>
          <c:spPr>
            <a:solidFill>
              <a:srgbClr val="C1BDDC"/>
            </a:solidFill>
            <a:ln w="3175">
              <a:solidFill>
                <a:srgbClr val="FFFFFF"/>
              </a:solidFill>
              <a:prstDash val="solid"/>
            </a:ln>
          </c:spPr>
          <c:invertIfNegative val="0"/>
          <c:cat>
            <c:numRef>
              <c:f>'Liability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CS'!$H$51:$H$66</c:f>
              <c:numCache>
                <c:formatCode>0%</c:formatCode>
                <c:ptCount val="16"/>
                <c:pt idx="0">
                  <c:v>0.66444888441630134</c:v>
                </c:pt>
                <c:pt idx="1">
                  <c:v>0.76168397475838667</c:v>
                </c:pt>
                <c:pt idx="2">
                  <c:v>0.74943037704994298</c:v>
                </c:pt>
                <c:pt idx="3">
                  <c:v>0.57273432180869777</c:v>
                </c:pt>
                <c:pt idx="4">
                  <c:v>1.0285590396231483</c:v>
                </c:pt>
                <c:pt idx="5">
                  <c:v>0.53439385519055638</c:v>
                </c:pt>
                <c:pt idx="6">
                  <c:v>0.67675529986766048</c:v>
                </c:pt>
                <c:pt idx="7">
                  <c:v>0.86547644869273566</c:v>
                </c:pt>
                <c:pt idx="8">
                  <c:v>0.88064775419720476</c:v>
                </c:pt>
                <c:pt idx="9">
                  <c:v>0.74486038712092739</c:v>
                </c:pt>
                <c:pt idx="10">
                  <c:v>0.67747406778419084</c:v>
                </c:pt>
                <c:pt idx="11">
                  <c:v>0.36024329466544941</c:v>
                </c:pt>
                <c:pt idx="12">
                  <c:v>0.2300183434436987</c:v>
                </c:pt>
                <c:pt idx="13">
                  <c:v>0.15513080404445531</c:v>
                </c:pt>
                <c:pt idx="14">
                  <c:v>8.1202406633002142E-2</c:v>
                </c:pt>
                <c:pt idx="15">
                  <c:v>1.3399413120067177E-2</c:v>
                </c:pt>
              </c:numCache>
            </c:numRef>
          </c:val>
          <c:extLst>
            <c:ext xmlns:c16="http://schemas.microsoft.com/office/drawing/2014/chart" uri="{C3380CC4-5D6E-409C-BE32-E72D297353CC}">
              <c16:uniqueId val="{00000000-841E-472D-938B-A9BBB5C42932}"/>
            </c:ext>
          </c:extLst>
        </c:ser>
        <c:ser>
          <c:idx val="2"/>
          <c:order val="2"/>
          <c:tx>
            <c:strRef>
              <c:f>'Liability CS'!$I$50</c:f>
              <c:strCache>
                <c:ptCount val="1"/>
                <c:pt idx="0">
                  <c:v>Case Reserves</c:v>
                </c:pt>
              </c:strCache>
            </c:strRef>
          </c:tx>
          <c:spPr>
            <a:solidFill>
              <a:srgbClr val="FCAF86"/>
            </a:solidFill>
            <a:ln w="12700">
              <a:solidFill>
                <a:srgbClr val="FFFFFF"/>
              </a:solidFill>
              <a:prstDash val="solid"/>
            </a:ln>
          </c:spPr>
          <c:invertIfNegative val="0"/>
          <c:cat>
            <c:numRef>
              <c:f>'Liability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CS'!$I$51:$I$66</c:f>
              <c:numCache>
                <c:formatCode>0%</c:formatCode>
                <c:ptCount val="16"/>
                <c:pt idx="0">
                  <c:v>8.6736396167632172E-3</c:v>
                </c:pt>
                <c:pt idx="1">
                  <c:v>2.9620221924028065E-2</c:v>
                </c:pt>
                <c:pt idx="2">
                  <c:v>8.2448755931081134E-3</c:v>
                </c:pt>
                <c:pt idx="3">
                  <c:v>3.2902247162442193E-3</c:v>
                </c:pt>
                <c:pt idx="4">
                  <c:v>6.7290342148821528E-2</c:v>
                </c:pt>
                <c:pt idx="5">
                  <c:v>2.7996464818947287E-2</c:v>
                </c:pt>
                <c:pt idx="6">
                  <c:v>5.1158378694589834E-2</c:v>
                </c:pt>
                <c:pt idx="7">
                  <c:v>0.16424344531319096</c:v>
                </c:pt>
                <c:pt idx="8">
                  <c:v>0.14497163405009122</c:v>
                </c:pt>
                <c:pt idx="9">
                  <c:v>0.14528049813479599</c:v>
                </c:pt>
                <c:pt idx="10">
                  <c:v>0.28471962549583957</c:v>
                </c:pt>
                <c:pt idx="11">
                  <c:v>0.2632799847059949</c:v>
                </c:pt>
                <c:pt idx="12">
                  <c:v>0.15743608259541009</c:v>
                </c:pt>
                <c:pt idx="13">
                  <c:v>0.12562658046739147</c:v>
                </c:pt>
                <c:pt idx="14">
                  <c:v>9.7267703834578639E-2</c:v>
                </c:pt>
                <c:pt idx="15">
                  <c:v>5.7516117697431299E-2</c:v>
                </c:pt>
              </c:numCache>
            </c:numRef>
          </c:val>
          <c:extLst>
            <c:ext xmlns:c16="http://schemas.microsoft.com/office/drawing/2014/chart" uri="{C3380CC4-5D6E-409C-BE32-E72D297353CC}">
              <c16:uniqueId val="{00000001-841E-472D-938B-A9BBB5C42932}"/>
            </c:ext>
          </c:extLst>
        </c:ser>
        <c:ser>
          <c:idx val="3"/>
          <c:order val="3"/>
          <c:tx>
            <c:strRef>
              <c:f>'Liability CS'!$J$50</c:f>
              <c:strCache>
                <c:ptCount val="1"/>
                <c:pt idx="0">
                  <c:v>IBNR</c:v>
                </c:pt>
              </c:strCache>
            </c:strRef>
          </c:tx>
          <c:spPr>
            <a:solidFill>
              <a:srgbClr val="A3D6D5"/>
            </a:solidFill>
            <a:ln w="12700">
              <a:solidFill>
                <a:srgbClr val="FFFFFF"/>
              </a:solidFill>
              <a:prstDash val="solid"/>
            </a:ln>
          </c:spPr>
          <c:invertIfNegative val="0"/>
          <c:cat>
            <c:numRef>
              <c:f>'Liability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CS'!$J$51:$J$66</c:f>
              <c:numCache>
                <c:formatCode>0%</c:formatCode>
                <c:ptCount val="16"/>
                <c:pt idx="0">
                  <c:v>5.3159288944850357E-3</c:v>
                </c:pt>
                <c:pt idx="1">
                  <c:v>1.0936553324637393E-2</c:v>
                </c:pt>
                <c:pt idx="2">
                  <c:v>1.5470394928711191E-2</c:v>
                </c:pt>
                <c:pt idx="3">
                  <c:v>2.4950866434014899E-2</c:v>
                </c:pt>
                <c:pt idx="4">
                  <c:v>5.0692624221383265E-2</c:v>
                </c:pt>
                <c:pt idx="5">
                  <c:v>8.0581294513143581E-2</c:v>
                </c:pt>
                <c:pt idx="6">
                  <c:v>0.10970845679040307</c:v>
                </c:pt>
                <c:pt idx="7">
                  <c:v>0.13637321042136683</c:v>
                </c:pt>
                <c:pt idx="8">
                  <c:v>0.18501506397244818</c:v>
                </c:pt>
                <c:pt idx="9">
                  <c:v>0.21288325798407479</c:v>
                </c:pt>
                <c:pt idx="10">
                  <c:v>0.27513625801951996</c:v>
                </c:pt>
                <c:pt idx="11">
                  <c:v>0.33638156140074227</c:v>
                </c:pt>
                <c:pt idx="12">
                  <c:v>0.40006507065838898</c:v>
                </c:pt>
                <c:pt idx="13">
                  <c:v>0.38770825171179996</c:v>
                </c:pt>
                <c:pt idx="14">
                  <c:v>0.50780831149721983</c:v>
                </c:pt>
                <c:pt idx="15">
                  <c:v>0.65348955566023548</c:v>
                </c:pt>
              </c:numCache>
            </c:numRef>
          </c:val>
          <c:extLst>
            <c:ext xmlns:c16="http://schemas.microsoft.com/office/drawing/2014/chart" uri="{C3380CC4-5D6E-409C-BE32-E72D297353CC}">
              <c16:uniqueId val="{00000002-841E-472D-938B-A9BBB5C4293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CS'!$F$12:$F$27</c:f>
              <c:numCache>
                <c:formatCode>#,##0</c:formatCode>
                <c:ptCount val="16"/>
                <c:pt idx="0">
                  <c:v>653.9030434851071</c:v>
                </c:pt>
                <c:pt idx="1">
                  <c:v>515.58570434670162</c:v>
                </c:pt>
                <c:pt idx="2">
                  <c:v>526.25011385142784</c:v>
                </c:pt>
                <c:pt idx="3">
                  <c:v>541.9140631822894</c:v>
                </c:pt>
                <c:pt idx="4">
                  <c:v>676.9381796674312</c:v>
                </c:pt>
                <c:pt idx="5">
                  <c:v>786.95121384882498</c:v>
                </c:pt>
                <c:pt idx="6">
                  <c:v>847.72570322009403</c:v>
                </c:pt>
                <c:pt idx="7">
                  <c:v>904.55784124500985</c:v>
                </c:pt>
                <c:pt idx="8">
                  <c:v>978.78127585540051</c:v>
                </c:pt>
                <c:pt idx="9">
                  <c:v>989.30883180105127</c:v>
                </c:pt>
                <c:pt idx="10">
                  <c:v>1114.4079272851063</c:v>
                </c:pt>
                <c:pt idx="11">
                  <c:v>1067.1683038713231</c:v>
                </c:pt>
                <c:pt idx="12">
                  <c:v>1032.230112081045</c:v>
                </c:pt>
                <c:pt idx="13">
                  <c:v>1479.3865312182081</c:v>
                </c:pt>
                <c:pt idx="14">
                  <c:v>1357.2214399954109</c:v>
                </c:pt>
                <c:pt idx="15">
                  <c:v>565.19633008258018</c:v>
                </c:pt>
              </c:numCache>
            </c:numRef>
          </c:val>
          <c:smooth val="0"/>
          <c:extLst>
            <c:ext xmlns:c16="http://schemas.microsoft.com/office/drawing/2014/chart" uri="{C3380CC4-5D6E-409C-BE32-E72D297353CC}">
              <c16:uniqueId val="{00000003-841E-472D-938B-A9BBB5C42932}"/>
            </c:ext>
          </c:extLst>
        </c:ser>
        <c:ser>
          <c:idx val="4"/>
          <c:order val="4"/>
          <c:tx>
            <c:strRef>
              <c:f>'Liability CS'!$B$9</c:f>
              <c:strCache>
                <c:ptCount val="1"/>
                <c:pt idx="0">
                  <c:v>Written Premium</c:v>
                </c:pt>
              </c:strCache>
            </c:strRef>
          </c:tx>
          <c:marker>
            <c:symbol val="star"/>
            <c:size val="7"/>
            <c:spPr>
              <a:noFill/>
              <a:ln>
                <a:solidFill>
                  <a:srgbClr val="A29FCC"/>
                </a:solidFill>
                <a:prstDash val="solid"/>
              </a:ln>
            </c:spPr>
          </c:marker>
          <c:cat>
            <c:numRef>
              <c:f>'Liability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CS'!$B$12:$B$27</c:f>
            </c:numRef>
          </c:val>
          <c:smooth val="0"/>
          <c:extLst>
            <c:ext xmlns:c16="http://schemas.microsoft.com/office/drawing/2014/chart" uri="{C3380CC4-5D6E-409C-BE32-E72D297353CC}">
              <c16:uniqueId val="{00000004-841E-472D-938B-A9BBB5C4293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NP'!$D$16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01B-4067-A8C2-9D3342E4D43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01B-4067-A8C2-9D3342E4D432}"/>
              </c:ext>
            </c:extLst>
          </c:dPt>
          <c:dLbls>
            <c:dLbl>
              <c:idx val="12"/>
              <c:tx>
                <c:strRef>
                  <c:f>'Liability - NP'!$D$16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{F8135D98-93E8-4770-AB28-5AA89469BC29}</c15:txfldGUID>
                      <c15:f>'Liability - NP'!$D$16</c15:f>
                      <c15:dlblFieldTableCache>
                        <c:ptCount val="1"/>
                        <c:pt idx="0">
                          <c:v>2012</c:v>
                        </c:pt>
                      </c15:dlblFieldTableCache>
                    </c15:dlblFTEntry>
                  </c15:dlblFieldTable>
                  <c15:showDataLabelsRange val="0"/>
                </c:ext>
                <c:ext xmlns:c16="http://schemas.microsoft.com/office/drawing/2014/chart" uri="{C3380CC4-5D6E-409C-BE32-E72D297353CC}">
                  <c16:uniqueId val="{00000002-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1.8178939443313114E-2</c:v>
                </c:pt>
                <c:pt idx="1">
                  <c:v>6.7811847481586779E-2</c:v>
                </c:pt>
                <c:pt idx="2">
                  <c:v>0.15125310772071188</c:v>
                </c:pt>
                <c:pt idx="3">
                  <c:v>0.20389145760490968</c:v>
                </c:pt>
                <c:pt idx="4">
                  <c:v>0.26684159935912116</c:v>
                </c:pt>
                <c:pt idx="5">
                  <c:v>0.33238482143213899</c:v>
                </c:pt>
                <c:pt idx="6">
                  <c:v>0.37842689885121589</c:v>
                </c:pt>
                <c:pt idx="7">
                  <c:v>0.41481074142234592</c:v>
                </c:pt>
                <c:pt idx="8">
                  <c:v>0.43895179731074518</c:v>
                </c:pt>
                <c:pt idx="9">
                  <c:v>0.45368503769604357</c:v>
                </c:pt>
                <c:pt idx="10">
                  <c:v>0.46159296094935526</c:v>
                </c:pt>
                <c:pt idx="11">
                  <c:v>0.48636939571314997</c:v>
                </c:pt>
                <c:pt idx="12">
                  <c:v>0.54235438214036391</c:v>
                </c:pt>
              </c:numCache>
            </c:numRef>
          </c:yVal>
          <c:smooth val="0"/>
          <c:extLst>
            <c:ext xmlns:c16="http://schemas.microsoft.com/office/drawing/2014/chart" uri="{C3380CC4-5D6E-409C-BE32-E72D297353CC}">
              <c16:uniqueId val="{00000003-201B-4067-A8C2-9D3342E4D432}"/>
            </c:ext>
          </c:extLst>
        </c:ser>
        <c:ser>
          <c:idx val="40"/>
          <c:order val="1"/>
          <c:tx>
            <c:strRef>
              <c:f>'Liability - NP'!$D$17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01B-4067-A8C2-9D3342E4D43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01B-4067-A8C2-9D3342E4D432}"/>
              </c:ext>
            </c:extLst>
          </c:dPt>
          <c:dLbls>
            <c:dLbl>
              <c:idx val="11"/>
              <c:tx>
                <c:strRef>
                  <c:f>'Liability - NP'!$D$17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{11C44B40-AED2-46EF-AEDA-736CB7250E65}</c15:txfldGUID>
                      <c15:f>'Liability - NP'!$D$17</c15:f>
                      <c15:dlblFieldTableCache>
                        <c:ptCount val="1"/>
                        <c:pt idx="0">
                          <c:v>2013</c:v>
                        </c:pt>
                      </c15:dlblFieldTableCache>
                    </c15:dlblFTEntry>
                  </c15:dlblFieldTable>
                  <c15:showDataLabelsRange val="0"/>
                </c:ext>
                <c:ext xmlns:c16="http://schemas.microsoft.com/office/drawing/2014/chart" uri="{C3380CC4-5D6E-409C-BE32-E72D297353CC}">
                  <c16:uniqueId val="{00000006-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6.0747199814229755E-2</c:v>
                </c:pt>
                <c:pt idx="1">
                  <c:v>0.11507432294292944</c:v>
                </c:pt>
                <c:pt idx="2">
                  <c:v>0.1592963653066925</c:v>
                </c:pt>
                <c:pt idx="3">
                  <c:v>0.21793590706567928</c:v>
                </c:pt>
                <c:pt idx="4">
                  <c:v>0.28958664557144614</c:v>
                </c:pt>
                <c:pt idx="5">
                  <c:v>0.32392900294266475</c:v>
                </c:pt>
                <c:pt idx="6">
                  <c:v>0.39450832648505885</c:v>
                </c:pt>
                <c:pt idx="7">
                  <c:v>0.40590016238519583</c:v>
                </c:pt>
                <c:pt idx="8">
                  <c:v>0.4219831906254855</c:v>
                </c:pt>
                <c:pt idx="9">
                  <c:v>0.44575967231119384</c:v>
                </c:pt>
                <c:pt idx="10">
                  <c:v>0.47663750519711567</c:v>
                </c:pt>
                <c:pt idx="11">
                  <c:v>0.51996670769301834</c:v>
                </c:pt>
              </c:numCache>
            </c:numRef>
          </c:yVal>
          <c:smooth val="0"/>
          <c:extLst>
            <c:ext xmlns:c16="http://schemas.microsoft.com/office/drawing/2014/chart" uri="{C3380CC4-5D6E-409C-BE32-E72D297353CC}">
              <c16:uniqueId val="{00000007-201B-4067-A8C2-9D3342E4D432}"/>
            </c:ext>
          </c:extLst>
        </c:ser>
        <c:ser>
          <c:idx val="41"/>
          <c:order val="2"/>
          <c:tx>
            <c:strRef>
              <c:f>'Liability - NP'!$D$18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01B-4067-A8C2-9D3342E4D432}"/>
              </c:ext>
            </c:extLst>
          </c:dPt>
          <c:dLbls>
            <c:dLbl>
              <c:idx val="10"/>
              <c:tx>
                <c:strRef>
                  <c:f>'Liability - NP'!$D$18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{B549E7D9-7B9E-41B1-9AD0-8F1BEDD7EAEC}</c15:txfldGUID>
                      <c15:f>'Liability - NP'!$D$18</c15:f>
                      <c15:dlblFieldTableCache>
                        <c:ptCount val="1"/>
                        <c:pt idx="0">
                          <c:v>2014</c:v>
                        </c:pt>
                      </c15:dlblFieldTableCache>
                    </c15:dlblFTEntry>
                  </c15:dlblFieldTable>
                  <c15:showDataLabelsRange val="0"/>
                </c:ext>
                <c:ext xmlns:c16="http://schemas.microsoft.com/office/drawing/2014/chart" uri="{C3380CC4-5D6E-409C-BE32-E72D297353CC}">
                  <c16:uniqueId val="{00000009-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2.629509922625415E-2</c:v>
                </c:pt>
                <c:pt idx="1">
                  <c:v>0.1007183235700353</c:v>
                </c:pt>
                <c:pt idx="2">
                  <c:v>0.20096266940539659</c:v>
                </c:pt>
                <c:pt idx="3">
                  <c:v>0.29156005987636691</c:v>
                </c:pt>
                <c:pt idx="4">
                  <c:v>0.39447602275897969</c:v>
                </c:pt>
                <c:pt idx="5">
                  <c:v>0.55495233897868967</c:v>
                </c:pt>
                <c:pt idx="6">
                  <c:v>0.60566434266684488</c:v>
                </c:pt>
                <c:pt idx="7">
                  <c:v>0.62520972800896413</c:v>
                </c:pt>
                <c:pt idx="8">
                  <c:v>0.64250867102115605</c:v>
                </c:pt>
                <c:pt idx="9">
                  <c:v>0.65698855289901537</c:v>
                </c:pt>
                <c:pt idx="10">
                  <c:v>0.7557268149306049</c:v>
                </c:pt>
              </c:numCache>
            </c:numRef>
          </c:yVal>
          <c:smooth val="0"/>
          <c:extLst>
            <c:ext xmlns:c16="http://schemas.microsoft.com/office/drawing/2014/chart" uri="{C3380CC4-5D6E-409C-BE32-E72D297353CC}">
              <c16:uniqueId val="{0000000A-201B-4067-A8C2-9D3342E4D432}"/>
            </c:ext>
          </c:extLst>
        </c:ser>
        <c:ser>
          <c:idx val="42"/>
          <c:order val="3"/>
          <c:tx>
            <c:strRef>
              <c:f>'Liability - NP'!$D$19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01B-4067-A8C2-9D3342E4D432}"/>
              </c:ext>
            </c:extLst>
          </c:dPt>
          <c:dLbls>
            <c:dLbl>
              <c:idx val="9"/>
              <c:tx>
                <c:strRef>
                  <c:f>'Liability - NP'!$D$19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{549885C1-C9E3-409A-8B08-A1B2066B5D48}</c15:txfldGUID>
                      <c15:f>'Liability - NP'!$D$19</c15:f>
                      <c15:dlblFieldTableCache>
                        <c:ptCount val="1"/>
                        <c:pt idx="0">
                          <c:v>2015</c:v>
                        </c:pt>
                      </c15:dlblFieldTableCache>
                    </c15:dlblFTEntry>
                  </c15:dlblFieldTable>
                  <c15:showDataLabelsRange val="0"/>
                </c:ext>
                <c:ext xmlns:c16="http://schemas.microsoft.com/office/drawing/2014/chart" uri="{C3380CC4-5D6E-409C-BE32-E72D297353CC}">
                  <c16:uniqueId val="{0000000C-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2.8851097464074105E-2</c:v>
                </c:pt>
                <c:pt idx="1">
                  <c:v>0.12892605929194972</c:v>
                </c:pt>
                <c:pt idx="2">
                  <c:v>0.23984603351507688</c:v>
                </c:pt>
                <c:pt idx="3">
                  <c:v>0.36746102908863698</c:v>
                </c:pt>
                <c:pt idx="4">
                  <c:v>0.490649010594362</c:v>
                </c:pt>
                <c:pt idx="5">
                  <c:v>0.62910583872793524</c:v>
                </c:pt>
                <c:pt idx="6">
                  <c:v>0.66993171680131536</c:v>
                </c:pt>
                <c:pt idx="7">
                  <c:v>0.71327209758563326</c:v>
                </c:pt>
                <c:pt idx="8">
                  <c:v>0.77913935964804459</c:v>
                </c:pt>
                <c:pt idx="9">
                  <c:v>1.0772697071599824</c:v>
                </c:pt>
              </c:numCache>
            </c:numRef>
          </c:yVal>
          <c:smooth val="0"/>
          <c:extLst>
            <c:ext xmlns:c16="http://schemas.microsoft.com/office/drawing/2014/chart" uri="{C3380CC4-5D6E-409C-BE32-E72D297353CC}">
              <c16:uniqueId val="{0000000D-201B-4067-A8C2-9D3342E4D432}"/>
            </c:ext>
          </c:extLst>
        </c:ser>
        <c:ser>
          <c:idx val="43"/>
          <c:order val="4"/>
          <c:tx>
            <c:strRef>
              <c:f>'Liability - NP'!$D$20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01B-4067-A8C2-9D3342E4D43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01B-4067-A8C2-9D3342E4D432}"/>
              </c:ext>
            </c:extLst>
          </c:dPt>
          <c:dLbls>
            <c:dLbl>
              <c:idx val="8"/>
              <c:tx>
                <c:strRef>
                  <c:f>'Liability - NP'!$D$20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{6FA4BFD7-D5C5-4DB8-BEC6-CCE417D9E72E}</c15:txfldGUID>
                      <c15:f>'Liability - NP'!$D$20</c15:f>
                      <c15:dlblFieldTableCache>
                        <c:ptCount val="1"/>
                        <c:pt idx="0">
                          <c:v>2016</c:v>
                        </c:pt>
                      </c15:dlblFieldTableCache>
                    </c15:dlblFTEntry>
                  </c15:dlblFieldTable>
                  <c15:showDataLabelsRange val="0"/>
                </c:ext>
                <c:ext xmlns:c16="http://schemas.microsoft.com/office/drawing/2014/chart" uri="{C3380CC4-5D6E-409C-BE32-E72D297353CC}">
                  <c16:uniqueId val="{00000010-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9.229726222955216E-2</c:v>
                </c:pt>
                <c:pt idx="1">
                  <c:v>0.20958242127398397</c:v>
                </c:pt>
                <c:pt idx="2">
                  <c:v>0.35416846986222517</c:v>
                </c:pt>
                <c:pt idx="3">
                  <c:v>0.50437675654566039</c:v>
                </c:pt>
                <c:pt idx="4">
                  <c:v>0.59280710161051797</c:v>
                </c:pt>
                <c:pt idx="5">
                  <c:v>0.75105346416473129</c:v>
                </c:pt>
                <c:pt idx="6">
                  <c:v>0.85893616644690562</c:v>
                </c:pt>
                <c:pt idx="7">
                  <c:v>0.99200427531076996</c:v>
                </c:pt>
                <c:pt idx="8">
                  <c:v>1.3313887184074364</c:v>
                </c:pt>
              </c:numCache>
            </c:numRef>
          </c:yVal>
          <c:smooth val="0"/>
          <c:extLst>
            <c:ext xmlns:c16="http://schemas.microsoft.com/office/drawing/2014/chart" uri="{C3380CC4-5D6E-409C-BE32-E72D297353CC}">
              <c16:uniqueId val="{00000011-201B-4067-A8C2-9D3342E4D432}"/>
            </c:ext>
          </c:extLst>
        </c:ser>
        <c:ser>
          <c:idx val="44"/>
          <c:order val="5"/>
          <c:tx>
            <c:strRef>
              <c:f>'Liability - NP'!$D$21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01B-4067-A8C2-9D3342E4D432}"/>
              </c:ext>
            </c:extLst>
          </c:dPt>
          <c:dLbls>
            <c:dLbl>
              <c:idx val="7"/>
              <c:tx>
                <c:strRef>
                  <c:f>'Liability - NP'!$D$21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{713428B8-7107-46E5-945F-0470F209F530}</c15:txfldGUID>
                      <c15:f>'Liability - NP'!$D$21</c15:f>
                      <c15:dlblFieldTableCache>
                        <c:ptCount val="1"/>
                        <c:pt idx="0">
                          <c:v>2017</c:v>
                        </c:pt>
                      </c15:dlblFieldTableCache>
                    </c15:dlblFTEntry>
                  </c15:dlblFieldTable>
                  <c15:showDataLabelsRange val="0"/>
                </c:ext>
                <c:ext xmlns:c16="http://schemas.microsoft.com/office/drawing/2014/chart" uri="{C3380CC4-5D6E-409C-BE32-E72D297353CC}">
                  <c16:uniqueId val="{00000013-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2.9402358724712113E-2</c:v>
                </c:pt>
                <c:pt idx="1">
                  <c:v>0.12186269051083649</c:v>
                </c:pt>
                <c:pt idx="2">
                  <c:v>0.31212387125671803</c:v>
                </c:pt>
                <c:pt idx="3">
                  <c:v>0.42362065141910282</c:v>
                </c:pt>
                <c:pt idx="4">
                  <c:v>0.5300106317926192</c:v>
                </c:pt>
                <c:pt idx="5">
                  <c:v>0.68403126010378734</c:v>
                </c:pt>
                <c:pt idx="6">
                  <c:v>0.7996028530263396</c:v>
                </c:pt>
                <c:pt idx="7">
                  <c:v>1.132131004278099</c:v>
                </c:pt>
              </c:numCache>
            </c:numRef>
          </c:yVal>
          <c:smooth val="0"/>
          <c:extLst>
            <c:ext xmlns:c16="http://schemas.microsoft.com/office/drawing/2014/chart" uri="{C3380CC4-5D6E-409C-BE32-E72D297353CC}">
              <c16:uniqueId val="{00000014-201B-4067-A8C2-9D3342E4D432}"/>
            </c:ext>
          </c:extLst>
        </c:ser>
        <c:ser>
          <c:idx val="45"/>
          <c:order val="6"/>
          <c:tx>
            <c:strRef>
              <c:f>'Liability - NP'!$D$22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01B-4067-A8C2-9D3342E4D432}"/>
              </c:ext>
            </c:extLst>
          </c:dPt>
          <c:dLbls>
            <c:dLbl>
              <c:idx val="6"/>
              <c:tx>
                <c:strRef>
                  <c:f>'Liability - NP'!$D$22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{E2AD7418-513F-4D4B-A8A4-27BC81EDB0C9}</c15:txfldGUID>
                      <c15:f>'Liability - NP'!$D$22</c15:f>
                      <c15:dlblFieldTableCache>
                        <c:ptCount val="1"/>
                        <c:pt idx="0">
                          <c:v>2018</c:v>
                        </c:pt>
                      </c15:dlblFieldTableCache>
                    </c15:dlblFTEntry>
                  </c15:dlblFieldTable>
                  <c15:showDataLabelsRange val="0"/>
                </c:ext>
                <c:ext xmlns:c16="http://schemas.microsoft.com/office/drawing/2014/chart" uri="{C3380CC4-5D6E-409C-BE32-E72D297353CC}">
                  <c16:uniqueId val="{00000016-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2.0989417743053705E-2</c:v>
                </c:pt>
                <c:pt idx="1">
                  <c:v>0.18144885819186349</c:v>
                </c:pt>
                <c:pt idx="2">
                  <c:v>0.32132788342316299</c:v>
                </c:pt>
                <c:pt idx="3">
                  <c:v>0.41808915091575494</c:v>
                </c:pt>
                <c:pt idx="4">
                  <c:v>0.52376868050356018</c:v>
                </c:pt>
                <c:pt idx="5">
                  <c:v>0.63673788303767098</c:v>
                </c:pt>
                <c:pt idx="6">
                  <c:v>1.0050125786106909</c:v>
                </c:pt>
              </c:numCache>
            </c:numRef>
          </c:yVal>
          <c:smooth val="0"/>
          <c:extLst>
            <c:ext xmlns:c16="http://schemas.microsoft.com/office/drawing/2014/chart" uri="{C3380CC4-5D6E-409C-BE32-E72D297353CC}">
              <c16:uniqueId val="{00000017-201B-4067-A8C2-9D3342E4D432}"/>
            </c:ext>
          </c:extLst>
        </c:ser>
        <c:ser>
          <c:idx val="46"/>
          <c:order val="7"/>
          <c:tx>
            <c:strRef>
              <c:f>'Liability - NP'!$D$23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01B-4067-A8C2-9D3342E4D432}"/>
              </c:ext>
            </c:extLst>
          </c:dPt>
          <c:dLbls>
            <c:dLbl>
              <c:idx val="5"/>
              <c:tx>
                <c:strRef>
                  <c:f>'Liability - NP'!$D$23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{7A836948-F86F-4FAC-8A09-0DE6A699B9C8}</c15:txfldGUID>
                      <c15:f>'Liability - NP'!$D$23</c15:f>
                      <c15:dlblFieldTableCache>
                        <c:ptCount val="1"/>
                        <c:pt idx="0">
                          <c:v>2019</c:v>
                        </c:pt>
                      </c15:dlblFieldTableCache>
                    </c15:dlblFTEntry>
                  </c15:dlblFieldTable>
                  <c15:showDataLabelsRange val="0"/>
                </c:ext>
                <c:ext xmlns:c16="http://schemas.microsoft.com/office/drawing/2014/chart" uri="{C3380CC4-5D6E-409C-BE32-E72D297353CC}">
                  <c16:uniqueId val="{00000019-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2.0256269124768893E-2</c:v>
                </c:pt>
                <c:pt idx="1">
                  <c:v>8.3323265812152103E-2</c:v>
                </c:pt>
                <c:pt idx="2">
                  <c:v>0.16496631339618056</c:v>
                </c:pt>
                <c:pt idx="3">
                  <c:v>0.28785126636011971</c:v>
                </c:pt>
                <c:pt idx="4">
                  <c:v>0.5726072710529706</c:v>
                </c:pt>
                <c:pt idx="5">
                  <c:v>1.1557416469035791</c:v>
                </c:pt>
              </c:numCache>
            </c:numRef>
          </c:yVal>
          <c:smooth val="0"/>
          <c:extLst>
            <c:ext xmlns:c16="http://schemas.microsoft.com/office/drawing/2014/chart" uri="{C3380CC4-5D6E-409C-BE32-E72D297353CC}">
              <c16:uniqueId val="{0000001A-201B-4067-A8C2-9D3342E4D432}"/>
            </c:ext>
          </c:extLst>
        </c:ser>
        <c:ser>
          <c:idx val="47"/>
          <c:order val="8"/>
          <c:tx>
            <c:strRef>
              <c:f>'Liability - NP'!$D$24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01B-4067-A8C2-9D3342E4D432}"/>
              </c:ext>
            </c:extLst>
          </c:dPt>
          <c:dLbls>
            <c:dLbl>
              <c:idx val="4"/>
              <c:tx>
                <c:strRef>
                  <c:f>'Liability - NP'!$D$24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{1E0CE8CC-416E-4F81-98F5-22EE72DC7344}</c15:txfldGUID>
                      <c15:f>'Liability - NP'!$D$24</c15:f>
                      <c15:dlblFieldTableCache>
                        <c:ptCount val="1"/>
                        <c:pt idx="0">
                          <c:v>2020</c:v>
                        </c:pt>
                      </c15:dlblFieldTableCache>
                    </c15:dlblFTEntry>
                  </c15:dlblFieldTable>
                  <c15:showDataLabelsRange val="0"/>
                </c:ext>
                <c:ext xmlns:c16="http://schemas.microsoft.com/office/drawing/2014/chart" uri="{C3380CC4-5D6E-409C-BE32-E72D297353CC}">
                  <c16:uniqueId val="{0000001C-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2.3482554731758691E-2</c:v>
                </c:pt>
                <c:pt idx="1">
                  <c:v>6.8463539548001356E-2</c:v>
                </c:pt>
                <c:pt idx="2">
                  <c:v>0.20237237889892312</c:v>
                </c:pt>
                <c:pt idx="3">
                  <c:v>0.31561101637137995</c:v>
                </c:pt>
                <c:pt idx="4">
                  <c:v>0.91834955357788839</c:v>
                </c:pt>
              </c:numCache>
            </c:numRef>
          </c:yVal>
          <c:smooth val="0"/>
          <c:extLst>
            <c:ext xmlns:c16="http://schemas.microsoft.com/office/drawing/2014/chart" uri="{C3380CC4-5D6E-409C-BE32-E72D297353CC}">
              <c16:uniqueId val="{0000001D-201B-4067-A8C2-9D3342E4D432}"/>
            </c:ext>
          </c:extLst>
        </c:ser>
        <c:ser>
          <c:idx val="48"/>
          <c:order val="9"/>
          <c:tx>
            <c:strRef>
              <c:f>'Liability - NP'!$D$25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01B-4067-A8C2-9D3342E4D432}"/>
              </c:ext>
            </c:extLst>
          </c:dPt>
          <c:dLbls>
            <c:dLbl>
              <c:idx val="3"/>
              <c:tx>
                <c:strRef>
                  <c:f>'Liability - NP'!$D$25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{89256D37-F9FD-4E49-81E2-516D8F43F00B}</c15:txfldGUID>
                      <c15:f>'Liability - NP'!$D$25</c15:f>
                      <c15:dlblFieldTableCache>
                        <c:ptCount val="1"/>
                        <c:pt idx="0">
                          <c:v>2021</c:v>
                        </c:pt>
                      </c15:dlblFieldTableCache>
                    </c15:dlblFTEntry>
                  </c15:dlblFieldTable>
                  <c15:showDataLabelsRange val="0"/>
                </c:ext>
                <c:ext xmlns:c16="http://schemas.microsoft.com/office/drawing/2014/chart" uri="{C3380CC4-5D6E-409C-BE32-E72D297353CC}">
                  <c16:uniqueId val="{0000001F-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2.3492417344713298E-2</c:v>
                </c:pt>
                <c:pt idx="1">
                  <c:v>0.11645042303288715</c:v>
                </c:pt>
                <c:pt idx="2">
                  <c:v>0.21468441433882152</c:v>
                </c:pt>
                <c:pt idx="3">
                  <c:v>0.85751638852665657</c:v>
                </c:pt>
              </c:numCache>
            </c:numRef>
          </c:yVal>
          <c:smooth val="0"/>
          <c:extLst>
            <c:ext xmlns:c16="http://schemas.microsoft.com/office/drawing/2014/chart" uri="{C3380CC4-5D6E-409C-BE32-E72D297353CC}">
              <c16:uniqueId val="{00000020-201B-4067-A8C2-9D3342E4D432}"/>
            </c:ext>
          </c:extLst>
        </c:ser>
        <c:ser>
          <c:idx val="49"/>
          <c:order val="10"/>
          <c:tx>
            <c:strRef>
              <c:f>'Liability - NP'!$D$26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01B-4067-A8C2-9D3342E4D432}"/>
              </c:ext>
            </c:extLst>
          </c:dPt>
          <c:dLbls>
            <c:dLbl>
              <c:idx val="2"/>
              <c:tx>
                <c:strRef>
                  <c:f>'Liability - NP'!$D$26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{6238C748-C0D3-4403-BD3D-81347DF5AD83}</c15:txfldGUID>
                      <c15:f>'Liability - NP'!$D$26</c15:f>
                      <c15:dlblFieldTableCache>
                        <c:ptCount val="1"/>
                        <c:pt idx="0">
                          <c:v>2022</c:v>
                        </c:pt>
                      </c15:dlblFieldTableCache>
                    </c15:dlblFTEntry>
                  </c15:dlblFieldTable>
                  <c15:showDataLabelsRange val="0"/>
                </c:ext>
                <c:ext xmlns:c16="http://schemas.microsoft.com/office/drawing/2014/chart" uri="{C3380CC4-5D6E-409C-BE32-E72D297353CC}">
                  <c16:uniqueId val="{00000022-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3.1559545346723471E-2</c:v>
                </c:pt>
                <c:pt idx="1">
                  <c:v>0.12212435186627513</c:v>
                </c:pt>
                <c:pt idx="2">
                  <c:v>0.84984802121326919</c:v>
                </c:pt>
              </c:numCache>
            </c:numRef>
          </c:yVal>
          <c:smooth val="0"/>
          <c:extLst>
            <c:ext xmlns:c16="http://schemas.microsoft.com/office/drawing/2014/chart" uri="{C3380CC4-5D6E-409C-BE32-E72D297353CC}">
              <c16:uniqueId val="{00000023-201B-4067-A8C2-9D3342E4D432}"/>
            </c:ext>
          </c:extLst>
        </c:ser>
        <c:ser>
          <c:idx val="50"/>
          <c:order val="11"/>
          <c:tx>
            <c:strRef>
              <c:f>'Liability - NP'!$D$27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NP'!$D$27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{8B15D718-ACC4-4AD0-8005-B3D012E5B6EA}</c15:txfldGUID>
                      <c15:f>'Liability - NP'!$D$27</c15:f>
                      <c15:dlblFieldTableCache>
                        <c:ptCount val="1"/>
                        <c:pt idx="0">
                          <c:v>2023</c:v>
                        </c:pt>
                      </c15:dlblFieldTableCache>
                    </c15:dlblFTEntry>
                  </c15:dlblFieldTable>
                  <c15:showDataLabelsRange val="0"/>
                </c:ext>
                <c:ext xmlns:c16="http://schemas.microsoft.com/office/drawing/2014/chart" uri="{C3380CC4-5D6E-409C-BE32-E72D297353CC}">
                  <c16:uniqueId val="{00000024-201B-4067-A8C2-9D3342E4D4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NP'!$H$11,'Liability - NP'!$H$11)</c:f>
              <c:numCache>
                <c:formatCode>0</c:formatCode>
                <c:ptCount val="2"/>
                <c:pt idx="0">
                  <c:v>12</c:v>
                </c:pt>
                <c:pt idx="1">
                  <c:v>12</c:v>
                </c:pt>
              </c:numCache>
            </c:numRef>
          </c:xVal>
          <c:yVal>
            <c:numRef>
              <c:f>('Liability - NP'!$H$27,'Liability - NP'!$F$66)</c:f>
              <c:numCache>
                <c:formatCode>0%</c:formatCode>
                <c:ptCount val="2"/>
                <c:pt idx="0">
                  <c:v>4.3835796571274718E-2</c:v>
                </c:pt>
                <c:pt idx="1">
                  <c:v>0.83988590435946231</c:v>
                </c:pt>
              </c:numCache>
            </c:numRef>
          </c:yVal>
          <c:smooth val="0"/>
          <c:extLst>
            <c:ext xmlns:c16="http://schemas.microsoft.com/office/drawing/2014/chart" uri="{C3380CC4-5D6E-409C-BE32-E72D297353CC}">
              <c16:uniqueId val="{00000025-201B-4067-A8C2-9D3342E4D43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NP'!$H$50</c:f>
              <c:strCache>
                <c:ptCount val="1"/>
                <c:pt idx="0">
                  <c:v>Paid Losses</c:v>
                </c:pt>
              </c:strCache>
            </c:strRef>
          </c:tx>
          <c:spPr>
            <a:solidFill>
              <a:srgbClr val="C1BDDC"/>
            </a:solidFill>
            <a:ln w="3175">
              <a:solidFill>
                <a:srgbClr val="FFFFFF"/>
              </a:solidFill>
              <a:prstDash val="solid"/>
            </a:ln>
          </c:spPr>
          <c:invertIfNegative val="0"/>
          <c:cat>
            <c:numRef>
              <c:f>'Liability - NP'!$D$12:$D$28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NP'!$H$51:$H$66</c:f>
              <c:numCache>
                <c:formatCode>0%</c:formatCode>
                <c:ptCount val="16"/>
                <c:pt idx="0">
                  <c:v>0.5144720798202469</c:v>
                </c:pt>
                <c:pt idx="1">
                  <c:v>0.43778698234746116</c:v>
                </c:pt>
                <c:pt idx="2">
                  <c:v>0.42430065480189222</c:v>
                </c:pt>
                <c:pt idx="3">
                  <c:v>0.38566542242332802</c:v>
                </c:pt>
                <c:pt idx="4">
                  <c:v>0.3758499911698312</c:v>
                </c:pt>
                <c:pt idx="5">
                  <c:v>0.38056274303634591</c:v>
                </c:pt>
                <c:pt idx="6">
                  <c:v>0.54631285102683425</c:v>
                </c:pt>
                <c:pt idx="7">
                  <c:v>0.57825815658468338</c:v>
                </c:pt>
                <c:pt idx="8">
                  <c:v>0.64383976320322733</c:v>
                </c:pt>
                <c:pt idx="9">
                  <c:v>0.56315426795340506</c:v>
                </c:pt>
                <c:pt idx="10">
                  <c:v>0.39940231755345024</c:v>
                </c:pt>
                <c:pt idx="11">
                  <c:v>0.30467159359370788</c:v>
                </c:pt>
                <c:pt idx="12">
                  <c:v>0.14944346080936347</c:v>
                </c:pt>
                <c:pt idx="13">
                  <c:v>8.8696511813825235E-2</c:v>
                </c:pt>
                <c:pt idx="14">
                  <c:v>2.9888072195884678E-2</c:v>
                </c:pt>
                <c:pt idx="15">
                  <c:v>4.5552297001861244E-3</c:v>
                </c:pt>
              </c:numCache>
            </c:numRef>
          </c:val>
          <c:extLst>
            <c:ext xmlns:c16="http://schemas.microsoft.com/office/drawing/2014/chart" uri="{C3380CC4-5D6E-409C-BE32-E72D297353CC}">
              <c16:uniqueId val="{00000000-740D-478A-B320-57A6B57A0142}"/>
            </c:ext>
          </c:extLst>
        </c:ser>
        <c:ser>
          <c:idx val="2"/>
          <c:order val="2"/>
          <c:tx>
            <c:strRef>
              <c:f>'Liability - NP'!$I$50</c:f>
              <c:strCache>
                <c:ptCount val="1"/>
                <c:pt idx="0">
                  <c:v>Case Reserves</c:v>
                </c:pt>
              </c:strCache>
            </c:strRef>
          </c:tx>
          <c:spPr>
            <a:solidFill>
              <a:srgbClr val="FCAF86"/>
            </a:solidFill>
            <a:ln w="12700">
              <a:solidFill>
                <a:srgbClr val="FFFFFF"/>
              </a:solidFill>
              <a:prstDash val="solid"/>
            </a:ln>
          </c:spPr>
          <c:invertIfNegative val="0"/>
          <c:cat>
            <c:numRef>
              <c:f>'Liability - NP'!$D$12:$D$28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NP'!$I$51:$I$66</c:f>
              <c:numCache>
                <c:formatCode>0%</c:formatCode>
                <c:ptCount val="16"/>
                <c:pt idx="0">
                  <c:v>3.8994812867246792E-2</c:v>
                </c:pt>
                <c:pt idx="1">
                  <c:v>0.12287219679970536</c:v>
                </c:pt>
                <c:pt idx="2">
                  <c:v>4.2780834033659072E-2</c:v>
                </c:pt>
                <c:pt idx="3">
                  <c:v>5.8372040128767094E-2</c:v>
                </c:pt>
                <c:pt idx="4">
                  <c:v>0.11051940454331892</c:v>
                </c:pt>
                <c:pt idx="5">
                  <c:v>9.6074762160769447E-2</c:v>
                </c:pt>
                <c:pt idx="6">
                  <c:v>0.11067570187218105</c:v>
                </c:pt>
                <c:pt idx="7">
                  <c:v>0.20088120306336102</c:v>
                </c:pt>
                <c:pt idx="8">
                  <c:v>0.34816451210754251</c:v>
                </c:pt>
                <c:pt idx="9">
                  <c:v>0.23644858507293465</c:v>
                </c:pt>
                <c:pt idx="10">
                  <c:v>0.23733556548422063</c:v>
                </c:pt>
                <c:pt idx="11">
                  <c:v>0.26793567745926272</c:v>
                </c:pt>
                <c:pt idx="12">
                  <c:v>0.16616755556201634</c:v>
                </c:pt>
                <c:pt idx="13">
                  <c:v>0.12598790252499625</c:v>
                </c:pt>
                <c:pt idx="14">
                  <c:v>9.2236279670390484E-2</c:v>
                </c:pt>
                <c:pt idx="15">
                  <c:v>3.9280566871088593E-2</c:v>
                </c:pt>
              </c:numCache>
            </c:numRef>
          </c:val>
          <c:extLst>
            <c:ext xmlns:c16="http://schemas.microsoft.com/office/drawing/2014/chart" uri="{C3380CC4-5D6E-409C-BE32-E72D297353CC}">
              <c16:uniqueId val="{00000001-740D-478A-B320-57A6B57A0142}"/>
            </c:ext>
          </c:extLst>
        </c:ser>
        <c:ser>
          <c:idx val="3"/>
          <c:order val="3"/>
          <c:tx>
            <c:strRef>
              <c:f>'Liability - NP'!$J$50</c:f>
              <c:strCache>
                <c:ptCount val="1"/>
                <c:pt idx="0">
                  <c:v>IBNR</c:v>
                </c:pt>
              </c:strCache>
            </c:strRef>
          </c:tx>
          <c:spPr>
            <a:solidFill>
              <a:srgbClr val="A3D6D5"/>
            </a:solidFill>
            <a:ln w="12700">
              <a:solidFill>
                <a:srgbClr val="FFFFFF"/>
              </a:solidFill>
              <a:prstDash val="solid"/>
            </a:ln>
          </c:spPr>
          <c:invertIfNegative val="0"/>
          <c:cat>
            <c:numRef>
              <c:f>'Liability - NP'!$D$12:$D$28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NP'!$J$51:$J$66</c:f>
              <c:numCache>
                <c:formatCode>0%</c:formatCode>
                <c:ptCount val="16"/>
                <c:pt idx="0">
                  <c:v>2.4589010008690165E-2</c:v>
                </c:pt>
                <c:pt idx="1">
                  <c:v>3.6876258262636671E-2</c:v>
                </c:pt>
                <c:pt idx="2">
                  <c:v>3.281475867588305E-2</c:v>
                </c:pt>
                <c:pt idx="3">
                  <c:v>4.0337508341591347E-2</c:v>
                </c:pt>
                <c:pt idx="4">
                  <c:v>5.5984986427213876E-2</c:v>
                </c:pt>
                <c:pt idx="5">
                  <c:v>4.3329202495902996E-2</c:v>
                </c:pt>
                <c:pt idx="6">
                  <c:v>9.8738262031589627E-2</c:v>
                </c:pt>
                <c:pt idx="7">
                  <c:v>0.29813034751193795</c:v>
                </c:pt>
                <c:pt idx="8">
                  <c:v>0.33938444309666649</c:v>
                </c:pt>
                <c:pt idx="9">
                  <c:v>0.33252815125175933</c:v>
                </c:pt>
                <c:pt idx="10">
                  <c:v>0.36827469557302017</c:v>
                </c:pt>
                <c:pt idx="11">
                  <c:v>0.58313437585060857</c:v>
                </c:pt>
                <c:pt idx="12">
                  <c:v>0.60273853720650861</c:v>
                </c:pt>
                <c:pt idx="13">
                  <c:v>0.64283197418783511</c:v>
                </c:pt>
                <c:pt idx="14">
                  <c:v>0.72772366934699395</c:v>
                </c:pt>
                <c:pt idx="15">
                  <c:v>0.79605010778818763</c:v>
                </c:pt>
              </c:numCache>
            </c:numRef>
          </c:val>
          <c:extLst>
            <c:ext xmlns:c16="http://schemas.microsoft.com/office/drawing/2014/chart" uri="{C3380CC4-5D6E-409C-BE32-E72D297353CC}">
              <c16:uniqueId val="{00000002-740D-478A-B320-57A6B57A014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NP'!$D$12:$D$27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NP'!$F$12:$F$27</c:f>
              <c:numCache>
                <c:formatCode>#,##0</c:formatCode>
                <c:ptCount val="16"/>
                <c:pt idx="0">
                  <c:v>652.23871175456873</c:v>
                </c:pt>
                <c:pt idx="1">
                  <c:v>518.3951930384527</c:v>
                </c:pt>
                <c:pt idx="2">
                  <c:v>519.40087188431858</c:v>
                </c:pt>
                <c:pt idx="3">
                  <c:v>529.49823334662995</c:v>
                </c:pt>
                <c:pt idx="4">
                  <c:v>533.15875224225294</c:v>
                </c:pt>
                <c:pt idx="5">
                  <c:v>570.95623952683775</c:v>
                </c:pt>
                <c:pt idx="6">
                  <c:v>557.66256320201933</c:v>
                </c:pt>
                <c:pt idx="7">
                  <c:v>534.61448365821775</c:v>
                </c:pt>
                <c:pt idx="8">
                  <c:v>507.69677175346254</c:v>
                </c:pt>
                <c:pt idx="9">
                  <c:v>529.1543335758281</c:v>
                </c:pt>
                <c:pt idx="10">
                  <c:v>544.09096468664166</c:v>
                </c:pt>
                <c:pt idx="11">
                  <c:v>834.69854865578418</c:v>
                </c:pt>
                <c:pt idx="12">
                  <c:v>838.7177702150193</c:v>
                </c:pt>
                <c:pt idx="13">
                  <c:v>733.72063212517594</c:v>
                </c:pt>
                <c:pt idx="14">
                  <c:v>733.38761345562295</c:v>
                </c:pt>
                <c:pt idx="15">
                  <c:v>518.83805115847645</c:v>
                </c:pt>
              </c:numCache>
            </c:numRef>
          </c:val>
          <c:smooth val="0"/>
          <c:extLst>
            <c:ext xmlns:c16="http://schemas.microsoft.com/office/drawing/2014/chart" uri="{C3380CC4-5D6E-409C-BE32-E72D297353CC}">
              <c16:uniqueId val="{00000003-740D-478A-B320-57A6B57A0142}"/>
            </c:ext>
          </c:extLst>
        </c:ser>
        <c:ser>
          <c:idx val="4"/>
          <c:order val="4"/>
          <c:tx>
            <c:strRef>
              <c:f>'Liability - NP'!$B$9</c:f>
              <c:strCache>
                <c:ptCount val="1"/>
                <c:pt idx="0">
                  <c:v>Written Premium</c:v>
                </c:pt>
              </c:strCache>
            </c:strRef>
          </c:tx>
          <c:marker>
            <c:symbol val="star"/>
            <c:size val="7"/>
            <c:spPr>
              <a:noFill/>
              <a:ln>
                <a:solidFill>
                  <a:srgbClr val="A29FCC"/>
                </a:solidFill>
                <a:prstDash val="solid"/>
              </a:ln>
            </c:spPr>
          </c:marker>
          <c:cat>
            <c:numRef>
              <c:f>'Liability - NP'!$D$12:$D$27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NP'!$B$12:$B$27</c:f>
            </c:numRef>
          </c:val>
          <c:smooth val="0"/>
          <c:extLst>
            <c:ext xmlns:c16="http://schemas.microsoft.com/office/drawing/2014/chart" uri="{C3380CC4-5D6E-409C-BE32-E72D297353CC}">
              <c16:uniqueId val="{00000004-740D-478A-B320-57A6B57A014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Prop &amp; Direct'!$D$16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8D21-45BD-9F4E-C0550F6DD97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8D21-45BD-9F4E-C0550F6DD972}"/>
              </c:ext>
            </c:extLst>
          </c:dPt>
          <c:dLbls>
            <c:dLbl>
              <c:idx val="12"/>
              <c:tx>
                <c:strRef>
                  <c:f>'Liability - Prop &amp; Direct'!$D$16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{901C3F9A-3F45-4299-81D3-7626D919C137}</c15:txfldGUID>
                      <c15:f>'Liability - Prop &amp; Direct'!$D$16</c15:f>
                      <c15:dlblFieldTableCache>
                        <c:ptCount val="1"/>
                        <c:pt idx="0">
                          <c:v>2012</c:v>
                        </c:pt>
                      </c15:dlblFieldTableCache>
                    </c15:dlblFTEntry>
                  </c15:dlblFieldTable>
                  <c15:showDataLabelsRange val="0"/>
                </c:ext>
                <c:ext xmlns:c16="http://schemas.microsoft.com/office/drawing/2014/chart" uri="{C3380CC4-5D6E-409C-BE32-E72D297353CC}">
                  <c16:uniqueId val="{00000002-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3.9770393658764072E-2</c:v>
                </c:pt>
                <c:pt idx="1">
                  <c:v>0.20106379794527818</c:v>
                </c:pt>
                <c:pt idx="2">
                  <c:v>0.31307785010993378</c:v>
                </c:pt>
                <c:pt idx="3">
                  <c:v>0.46343530175127112</c:v>
                </c:pt>
                <c:pt idx="4">
                  <c:v>0.59723032071314008</c:v>
                </c:pt>
                <c:pt idx="5">
                  <c:v>0.7213970990987939</c:v>
                </c:pt>
                <c:pt idx="6">
                  <c:v>0.74706125601580176</c:v>
                </c:pt>
                <c:pt idx="7">
                  <c:v>0.79625396735519283</c:v>
                </c:pt>
                <c:pt idx="8">
                  <c:v>0.82645009472584463</c:v>
                </c:pt>
                <c:pt idx="9">
                  <c:v>0.85351352553080884</c:v>
                </c:pt>
                <c:pt idx="10">
                  <c:v>0.8835339232126731</c:v>
                </c:pt>
                <c:pt idx="11">
                  <c:v>0.89614132380029632</c:v>
                </c:pt>
                <c:pt idx="12">
                  <c:v>0.95890193131716461</c:v>
                </c:pt>
              </c:numCache>
            </c:numRef>
          </c:yVal>
          <c:smooth val="0"/>
          <c:extLst>
            <c:ext xmlns:c16="http://schemas.microsoft.com/office/drawing/2014/chart" uri="{C3380CC4-5D6E-409C-BE32-E72D297353CC}">
              <c16:uniqueId val="{00000003-8D21-45BD-9F4E-C0550F6DD972}"/>
            </c:ext>
          </c:extLst>
        </c:ser>
        <c:ser>
          <c:idx val="40"/>
          <c:order val="1"/>
          <c:tx>
            <c:strRef>
              <c:f>'Liability - Prop &amp; Direct'!$D$17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8D21-45BD-9F4E-C0550F6DD97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8D21-45BD-9F4E-C0550F6DD972}"/>
              </c:ext>
            </c:extLst>
          </c:dPt>
          <c:dLbls>
            <c:dLbl>
              <c:idx val="11"/>
              <c:tx>
                <c:strRef>
                  <c:f>'Liability - Prop &amp; Direct'!$D$17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{F9043CB5-59D3-4AFB-88F4-CB1FEC20B7FC}</c15:txfldGUID>
                      <c15:f>'Liability - Prop &amp; Direct'!$D$17</c15:f>
                      <c15:dlblFieldTableCache>
                        <c:ptCount val="1"/>
                        <c:pt idx="0">
                          <c:v>2013</c:v>
                        </c:pt>
                      </c15:dlblFieldTableCache>
                    </c15:dlblFTEntry>
                  </c15:dlblFieldTable>
                  <c15:showDataLabelsRange val="0"/>
                </c:ext>
                <c:ext xmlns:c16="http://schemas.microsoft.com/office/drawing/2014/chart" uri="{C3380CC4-5D6E-409C-BE32-E72D297353CC}">
                  <c16:uniqueId val="{00000006-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3.7305919247478142E-2</c:v>
                </c:pt>
                <c:pt idx="1">
                  <c:v>0.20832873915115832</c:v>
                </c:pt>
                <c:pt idx="2">
                  <c:v>0.34335291679499991</c:v>
                </c:pt>
                <c:pt idx="3">
                  <c:v>0.48501307473902833</c:v>
                </c:pt>
                <c:pt idx="4">
                  <c:v>0.62015624968891059</c:v>
                </c:pt>
                <c:pt idx="5">
                  <c:v>0.73635619693562848</c:v>
                </c:pt>
                <c:pt idx="6">
                  <c:v>0.7769169376518521</c:v>
                </c:pt>
                <c:pt idx="7">
                  <c:v>0.83326181538563582</c:v>
                </c:pt>
                <c:pt idx="8">
                  <c:v>0.86582918995114233</c:v>
                </c:pt>
                <c:pt idx="9">
                  <c:v>0.89186109248446421</c:v>
                </c:pt>
                <c:pt idx="10">
                  <c:v>0.90920493625674181</c:v>
                </c:pt>
                <c:pt idx="11">
                  <c:v>1.0296269546961001</c:v>
                </c:pt>
              </c:numCache>
            </c:numRef>
          </c:yVal>
          <c:smooth val="0"/>
          <c:extLst>
            <c:ext xmlns:c16="http://schemas.microsoft.com/office/drawing/2014/chart" uri="{C3380CC4-5D6E-409C-BE32-E72D297353CC}">
              <c16:uniqueId val="{00000007-8D21-45BD-9F4E-C0550F6DD972}"/>
            </c:ext>
          </c:extLst>
        </c:ser>
        <c:ser>
          <c:idx val="41"/>
          <c:order val="2"/>
          <c:tx>
            <c:strRef>
              <c:f>'Liability - Prop &amp; Direct'!$D$18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8D21-45BD-9F4E-C0550F6DD972}"/>
              </c:ext>
            </c:extLst>
          </c:dPt>
          <c:dLbls>
            <c:dLbl>
              <c:idx val="10"/>
              <c:tx>
                <c:strRef>
                  <c:f>'Liability - Prop &amp; Direct'!$D$18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{3CFBB428-1FFB-4D50-BC1C-3BDA34E3F5D0}</c15:txfldGUID>
                      <c15:f>'Liability - Prop &amp; Direct'!$D$18</c15:f>
                      <c15:dlblFieldTableCache>
                        <c:ptCount val="1"/>
                        <c:pt idx="0">
                          <c:v>2014</c:v>
                        </c:pt>
                      </c15:dlblFieldTableCache>
                    </c15:dlblFTEntry>
                  </c15:dlblFieldTable>
                  <c15:showDataLabelsRange val="0"/>
                </c:ext>
                <c:ext xmlns:c16="http://schemas.microsoft.com/office/drawing/2014/chart" uri="{C3380CC4-5D6E-409C-BE32-E72D297353CC}">
                  <c16:uniqueId val="{00000009-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2.365984781398878E-2</c:v>
                </c:pt>
                <c:pt idx="1">
                  <c:v>0.15965809892575136</c:v>
                </c:pt>
                <c:pt idx="2">
                  <c:v>0.31832011243547814</c:v>
                </c:pt>
                <c:pt idx="3">
                  <c:v>0.49642916032866047</c:v>
                </c:pt>
                <c:pt idx="4">
                  <c:v>0.67097788000186409</c:v>
                </c:pt>
                <c:pt idx="5">
                  <c:v>0.86750864488224289</c:v>
                </c:pt>
                <c:pt idx="6">
                  <c:v>0.96218936094373231</c:v>
                </c:pt>
                <c:pt idx="7">
                  <c:v>1.0335990155301589</c:v>
                </c:pt>
                <c:pt idx="8">
                  <c:v>1.0916637927474684</c:v>
                </c:pt>
                <c:pt idx="9">
                  <c:v>1.1422354780894375</c:v>
                </c:pt>
                <c:pt idx="10">
                  <c:v>1.2994663644277911</c:v>
                </c:pt>
              </c:numCache>
            </c:numRef>
          </c:yVal>
          <c:smooth val="0"/>
          <c:extLst>
            <c:ext xmlns:c16="http://schemas.microsoft.com/office/drawing/2014/chart" uri="{C3380CC4-5D6E-409C-BE32-E72D297353CC}">
              <c16:uniqueId val="{0000000A-8D21-45BD-9F4E-C0550F6DD972}"/>
            </c:ext>
          </c:extLst>
        </c:ser>
        <c:ser>
          <c:idx val="42"/>
          <c:order val="3"/>
          <c:tx>
            <c:strRef>
              <c:f>'Liability - Prop &amp; Direct'!$D$19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8D21-45BD-9F4E-C0550F6DD972}"/>
              </c:ext>
            </c:extLst>
          </c:dPt>
          <c:dLbls>
            <c:dLbl>
              <c:idx val="9"/>
              <c:tx>
                <c:strRef>
                  <c:f>'Liability - Prop &amp; Direct'!$D$19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{8DB17526-8AB3-46B9-A06C-76DE72D06FAD}</c15:txfldGUID>
                      <c15:f>'Liability - Prop &amp; Direct'!$D$19</c15:f>
                      <c15:dlblFieldTableCache>
                        <c:ptCount val="1"/>
                        <c:pt idx="0">
                          <c:v>2015</c:v>
                        </c:pt>
                      </c15:dlblFieldTableCache>
                    </c15:dlblFTEntry>
                  </c15:dlblFieldTable>
                  <c15:showDataLabelsRange val="0"/>
                </c:ext>
                <c:ext xmlns:c16="http://schemas.microsoft.com/office/drawing/2014/chart" uri="{C3380CC4-5D6E-409C-BE32-E72D297353CC}">
                  <c16:uniqueId val="{0000000C-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3.2943372920407346E-2</c:v>
                </c:pt>
                <c:pt idx="1">
                  <c:v>0.18494118052254427</c:v>
                </c:pt>
                <c:pt idx="2">
                  <c:v>0.37804856887996213</c:v>
                </c:pt>
                <c:pt idx="3">
                  <c:v>0.56412251334441155</c:v>
                </c:pt>
                <c:pt idx="4">
                  <c:v>0.74033017985607308</c:v>
                </c:pt>
                <c:pt idx="5">
                  <c:v>0.84944191286150339</c:v>
                </c:pt>
                <c:pt idx="6">
                  <c:v>0.92798371689151926</c:v>
                </c:pt>
                <c:pt idx="7">
                  <c:v>0.99318496267672884</c:v>
                </c:pt>
                <c:pt idx="8">
                  <c:v>1.0524483940950813</c:v>
                </c:pt>
                <c:pt idx="9">
                  <c:v>1.2444861832538381</c:v>
                </c:pt>
              </c:numCache>
            </c:numRef>
          </c:yVal>
          <c:smooth val="0"/>
          <c:extLst>
            <c:ext xmlns:c16="http://schemas.microsoft.com/office/drawing/2014/chart" uri="{C3380CC4-5D6E-409C-BE32-E72D297353CC}">
              <c16:uniqueId val="{0000000D-8D21-45BD-9F4E-C0550F6DD972}"/>
            </c:ext>
          </c:extLst>
        </c:ser>
        <c:ser>
          <c:idx val="43"/>
          <c:order val="4"/>
          <c:tx>
            <c:strRef>
              <c:f>'Liability - Prop &amp; Direct'!$D$20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8D21-45BD-9F4E-C0550F6DD97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8D21-45BD-9F4E-C0550F6DD972}"/>
              </c:ext>
            </c:extLst>
          </c:dPt>
          <c:dLbls>
            <c:dLbl>
              <c:idx val="8"/>
              <c:tx>
                <c:strRef>
                  <c:f>'Liability - Prop &amp; Direct'!$D$20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{DCBA20EC-91C1-4500-A4E4-F993F220135B}</c15:txfldGUID>
                      <c15:f>'Liability - Prop &amp; Direct'!$D$20</c15:f>
                      <c15:dlblFieldTableCache>
                        <c:ptCount val="1"/>
                        <c:pt idx="0">
                          <c:v>2016</c:v>
                        </c:pt>
                      </c15:dlblFieldTableCache>
                    </c15:dlblFTEntry>
                  </c15:dlblFieldTable>
                  <c15:showDataLabelsRange val="0"/>
                </c:ext>
                <c:ext xmlns:c16="http://schemas.microsoft.com/office/drawing/2014/chart" uri="{C3380CC4-5D6E-409C-BE32-E72D297353CC}">
                  <c16:uniqueId val="{00000010-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2.3553316669859641E-2</c:v>
                </c:pt>
                <c:pt idx="1">
                  <c:v>0.17609886448432677</c:v>
                </c:pt>
                <c:pt idx="2">
                  <c:v>0.37825124070699778</c:v>
                </c:pt>
                <c:pt idx="3">
                  <c:v>0.58089081332853343</c:v>
                </c:pt>
                <c:pt idx="4">
                  <c:v>0.77826966711699974</c:v>
                </c:pt>
                <c:pt idx="5">
                  <c:v>0.89305095115790556</c:v>
                </c:pt>
                <c:pt idx="6">
                  <c:v>1.0054556681460092</c:v>
                </c:pt>
                <c:pt idx="7">
                  <c:v>1.113161036213947</c:v>
                </c:pt>
                <c:pt idx="8">
                  <c:v>1.3805352951940115</c:v>
                </c:pt>
              </c:numCache>
            </c:numRef>
          </c:yVal>
          <c:smooth val="0"/>
          <c:extLst>
            <c:ext xmlns:c16="http://schemas.microsoft.com/office/drawing/2014/chart" uri="{C3380CC4-5D6E-409C-BE32-E72D297353CC}">
              <c16:uniqueId val="{00000011-8D21-45BD-9F4E-C0550F6DD972}"/>
            </c:ext>
          </c:extLst>
        </c:ser>
        <c:ser>
          <c:idx val="44"/>
          <c:order val="5"/>
          <c:tx>
            <c:strRef>
              <c:f>'Liability - Prop &amp; Direct'!$D$21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8D21-45BD-9F4E-C0550F6DD972}"/>
              </c:ext>
            </c:extLst>
          </c:dPt>
          <c:dLbls>
            <c:dLbl>
              <c:idx val="7"/>
              <c:tx>
                <c:strRef>
                  <c:f>'Liability - Prop &amp; Direct'!$D$21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{8E5AC176-6277-4888-BD7A-5197B9D58DAB}</c15:txfldGUID>
                      <c15:f>'Liability - Prop &amp; Direct'!$D$21</c15:f>
                      <c15:dlblFieldTableCache>
                        <c:ptCount val="1"/>
                        <c:pt idx="0">
                          <c:v>2017</c:v>
                        </c:pt>
                      </c15:dlblFieldTableCache>
                    </c15:dlblFTEntry>
                  </c15:dlblFieldTable>
                  <c15:showDataLabelsRange val="0"/>
                </c:ext>
                <c:ext xmlns:c16="http://schemas.microsoft.com/office/drawing/2014/chart" uri="{C3380CC4-5D6E-409C-BE32-E72D297353CC}">
                  <c16:uniqueId val="{00000013-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1.7688020649449524E-2</c:v>
                </c:pt>
                <c:pt idx="1">
                  <c:v>0.16891806785639771</c:v>
                </c:pt>
                <c:pt idx="2">
                  <c:v>0.39760887670119505</c:v>
                </c:pt>
                <c:pt idx="3">
                  <c:v>0.65826137784006122</c:v>
                </c:pt>
                <c:pt idx="4">
                  <c:v>0.79405651041449066</c:v>
                </c:pt>
                <c:pt idx="5">
                  <c:v>0.98931169423971888</c:v>
                </c:pt>
                <c:pt idx="6">
                  <c:v>1.1231481506462353</c:v>
                </c:pt>
                <c:pt idx="7">
                  <c:v>1.5160301008980936</c:v>
                </c:pt>
              </c:numCache>
            </c:numRef>
          </c:yVal>
          <c:smooth val="0"/>
          <c:extLst>
            <c:ext xmlns:c16="http://schemas.microsoft.com/office/drawing/2014/chart" uri="{C3380CC4-5D6E-409C-BE32-E72D297353CC}">
              <c16:uniqueId val="{00000014-8D21-45BD-9F4E-C0550F6DD972}"/>
            </c:ext>
          </c:extLst>
        </c:ser>
        <c:ser>
          <c:idx val="45"/>
          <c:order val="6"/>
          <c:tx>
            <c:strRef>
              <c:f>'Liability - Prop &amp; Direct'!$D$22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8D21-45BD-9F4E-C0550F6DD972}"/>
              </c:ext>
            </c:extLst>
          </c:dPt>
          <c:dLbls>
            <c:dLbl>
              <c:idx val="6"/>
              <c:tx>
                <c:strRef>
                  <c:f>'Liability - Prop &amp; Direct'!$D$22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{4719B27C-C207-45E7-8C5A-2A3E2146DDB8}</c15:txfldGUID>
                      <c15:f>'Liability - Prop &amp; Direct'!$D$22</c15:f>
                      <c15:dlblFieldTableCache>
                        <c:ptCount val="1"/>
                        <c:pt idx="0">
                          <c:v>2018</c:v>
                        </c:pt>
                      </c15:dlblFieldTableCache>
                    </c15:dlblFTEntry>
                  </c15:dlblFieldTable>
                  <c15:showDataLabelsRange val="0"/>
                </c:ext>
                <c:ext xmlns:c16="http://schemas.microsoft.com/office/drawing/2014/chart" uri="{C3380CC4-5D6E-409C-BE32-E72D297353CC}">
                  <c16:uniqueId val="{00000016-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1.6976155373530331E-2</c:v>
                </c:pt>
                <c:pt idx="1">
                  <c:v>0.1818431102987913</c:v>
                </c:pt>
                <c:pt idx="2">
                  <c:v>0.37557132478404132</c:v>
                </c:pt>
                <c:pt idx="3">
                  <c:v>0.57251585084702517</c:v>
                </c:pt>
                <c:pt idx="4">
                  <c:v>0.80280524636903505</c:v>
                </c:pt>
                <c:pt idx="5">
                  <c:v>0.97854293097686407</c:v>
                </c:pt>
                <c:pt idx="6">
                  <c:v>1.4546961698996572</c:v>
                </c:pt>
              </c:numCache>
            </c:numRef>
          </c:yVal>
          <c:smooth val="0"/>
          <c:extLst>
            <c:ext xmlns:c16="http://schemas.microsoft.com/office/drawing/2014/chart" uri="{C3380CC4-5D6E-409C-BE32-E72D297353CC}">
              <c16:uniqueId val="{00000017-8D21-45BD-9F4E-C0550F6DD972}"/>
            </c:ext>
          </c:extLst>
        </c:ser>
        <c:ser>
          <c:idx val="46"/>
          <c:order val="7"/>
          <c:tx>
            <c:strRef>
              <c:f>'Liability - Prop &amp; Direct'!$D$23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8D21-45BD-9F4E-C0550F6DD972}"/>
              </c:ext>
            </c:extLst>
          </c:dPt>
          <c:dLbls>
            <c:dLbl>
              <c:idx val="5"/>
              <c:tx>
                <c:strRef>
                  <c:f>'Liability - Prop &amp; Direct'!$D$23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{F57B7E02-D1AD-4056-930D-32BFAC6F6EC9}</c15:txfldGUID>
                      <c15:f>'Liability - Prop &amp; Direct'!$D$23</c15:f>
                      <c15:dlblFieldTableCache>
                        <c:ptCount val="1"/>
                        <c:pt idx="0">
                          <c:v>2019</c:v>
                        </c:pt>
                      </c15:dlblFieldTableCache>
                    </c15:dlblFTEntry>
                  </c15:dlblFieldTable>
                  <c15:showDataLabelsRange val="0"/>
                </c:ext>
                <c:ext xmlns:c16="http://schemas.microsoft.com/office/drawing/2014/chart" uri="{C3380CC4-5D6E-409C-BE32-E72D297353CC}">
                  <c16:uniqueId val="{00000019-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2.9124543196065649E-2</c:v>
                </c:pt>
                <c:pt idx="1">
                  <c:v>0.16238018482464142</c:v>
                </c:pt>
                <c:pt idx="2">
                  <c:v>0.33604804165705676</c:v>
                </c:pt>
                <c:pt idx="3">
                  <c:v>0.51117816408572336</c:v>
                </c:pt>
                <c:pt idx="4">
                  <c:v>0.68775342812188089</c:v>
                </c:pt>
                <c:pt idx="5">
                  <c:v>1.1530047947910063</c:v>
                </c:pt>
              </c:numCache>
            </c:numRef>
          </c:yVal>
          <c:smooth val="0"/>
          <c:extLst>
            <c:ext xmlns:c16="http://schemas.microsoft.com/office/drawing/2014/chart" uri="{C3380CC4-5D6E-409C-BE32-E72D297353CC}">
              <c16:uniqueId val="{0000001A-8D21-45BD-9F4E-C0550F6DD972}"/>
            </c:ext>
          </c:extLst>
        </c:ser>
        <c:ser>
          <c:idx val="47"/>
          <c:order val="8"/>
          <c:tx>
            <c:strRef>
              <c:f>'Liability - Prop &amp; Direct'!$D$24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8D21-45BD-9F4E-C0550F6DD972}"/>
              </c:ext>
            </c:extLst>
          </c:dPt>
          <c:dLbls>
            <c:dLbl>
              <c:idx val="4"/>
              <c:tx>
                <c:strRef>
                  <c:f>'Liability - Prop &amp; Direct'!$D$24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{304BDD19-CC82-4D3D-96EA-EB53D42B25F6}</c15:txfldGUID>
                      <c15:f>'Liability - Prop &amp; Direct'!$D$24</c15:f>
                      <c15:dlblFieldTableCache>
                        <c:ptCount val="1"/>
                        <c:pt idx="0">
                          <c:v>2020</c:v>
                        </c:pt>
                      </c15:dlblFieldTableCache>
                    </c15:dlblFTEntry>
                  </c15:dlblFieldTable>
                  <c15:showDataLabelsRange val="0"/>
                </c:ext>
                <c:ext xmlns:c16="http://schemas.microsoft.com/office/drawing/2014/chart" uri="{C3380CC4-5D6E-409C-BE32-E72D297353CC}">
                  <c16:uniqueId val="{0000001C-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1.3959317428404446E-2</c:v>
                </c:pt>
                <c:pt idx="1">
                  <c:v>0.11991720699893318</c:v>
                </c:pt>
                <c:pt idx="2">
                  <c:v>0.27230207640629012</c:v>
                </c:pt>
                <c:pt idx="3">
                  <c:v>0.4441427530750669</c:v>
                </c:pt>
                <c:pt idx="4">
                  <c:v>1.0016915554676689</c:v>
                </c:pt>
              </c:numCache>
            </c:numRef>
          </c:yVal>
          <c:smooth val="0"/>
          <c:extLst>
            <c:ext xmlns:c16="http://schemas.microsoft.com/office/drawing/2014/chart" uri="{C3380CC4-5D6E-409C-BE32-E72D297353CC}">
              <c16:uniqueId val="{0000001D-8D21-45BD-9F4E-C0550F6DD972}"/>
            </c:ext>
          </c:extLst>
        </c:ser>
        <c:ser>
          <c:idx val="48"/>
          <c:order val="9"/>
          <c:tx>
            <c:strRef>
              <c:f>'Liability - Prop &amp; Direct'!$D$25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8D21-45BD-9F4E-C0550F6DD972}"/>
              </c:ext>
            </c:extLst>
          </c:dPt>
          <c:dLbls>
            <c:dLbl>
              <c:idx val="3"/>
              <c:tx>
                <c:strRef>
                  <c:f>'Liability - Prop &amp; Direct'!$D$25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{318E7C65-0001-4622-A1E9-208585A3AD53}</c15:txfldGUID>
                      <c15:f>'Liability - Prop &amp; Direct'!$D$25</c15:f>
                      <c15:dlblFieldTableCache>
                        <c:ptCount val="1"/>
                        <c:pt idx="0">
                          <c:v>2021</c:v>
                        </c:pt>
                      </c15:dlblFieldTableCache>
                    </c15:dlblFTEntry>
                  </c15:dlblFieldTable>
                  <c15:showDataLabelsRange val="0"/>
                </c:ext>
                <c:ext xmlns:c16="http://schemas.microsoft.com/office/drawing/2014/chart" uri="{C3380CC4-5D6E-409C-BE32-E72D297353CC}">
                  <c16:uniqueId val="{0000001F-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2.0195664580035088E-2</c:v>
                </c:pt>
                <c:pt idx="1">
                  <c:v>0.12958642959463945</c:v>
                </c:pt>
                <c:pt idx="2">
                  <c:v>0.30464369011116188</c:v>
                </c:pt>
                <c:pt idx="3">
                  <c:v>0.97426927821199982</c:v>
                </c:pt>
              </c:numCache>
            </c:numRef>
          </c:yVal>
          <c:smooth val="0"/>
          <c:extLst>
            <c:ext xmlns:c16="http://schemas.microsoft.com/office/drawing/2014/chart" uri="{C3380CC4-5D6E-409C-BE32-E72D297353CC}">
              <c16:uniqueId val="{00000020-8D21-45BD-9F4E-C0550F6DD972}"/>
            </c:ext>
          </c:extLst>
        </c:ser>
        <c:ser>
          <c:idx val="49"/>
          <c:order val="10"/>
          <c:tx>
            <c:strRef>
              <c:f>'Liability - Prop &amp; Direct'!$D$26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8D21-45BD-9F4E-C0550F6DD972}"/>
              </c:ext>
            </c:extLst>
          </c:dPt>
          <c:dLbls>
            <c:dLbl>
              <c:idx val="2"/>
              <c:tx>
                <c:strRef>
                  <c:f>'Liability - Prop &amp; Direct'!$D$26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{ED092ADA-2A93-4E46-B249-9C83CAC183D4}</c15:txfldGUID>
                      <c15:f>'Liability - Prop &amp; Direct'!$D$26</c15:f>
                      <c15:dlblFieldTableCache>
                        <c:ptCount val="1"/>
                        <c:pt idx="0">
                          <c:v>2022</c:v>
                        </c:pt>
                      </c15:dlblFieldTableCache>
                    </c15:dlblFTEntry>
                  </c15:dlblFieldTable>
                  <c15:showDataLabelsRange val="0"/>
                </c:ext>
                <c:ext xmlns:c16="http://schemas.microsoft.com/office/drawing/2014/chart" uri="{C3380CC4-5D6E-409C-BE32-E72D297353CC}">
                  <c16:uniqueId val="{00000022-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1.6775573711710415E-2</c:v>
                </c:pt>
                <c:pt idx="1">
                  <c:v>0.14566507040955157</c:v>
                </c:pt>
                <c:pt idx="2">
                  <c:v>0.96470298821963496</c:v>
                </c:pt>
              </c:numCache>
            </c:numRef>
          </c:yVal>
          <c:smooth val="0"/>
          <c:extLst>
            <c:ext xmlns:c16="http://schemas.microsoft.com/office/drawing/2014/chart" uri="{C3380CC4-5D6E-409C-BE32-E72D297353CC}">
              <c16:uniqueId val="{00000023-8D21-45BD-9F4E-C0550F6DD972}"/>
            </c:ext>
          </c:extLst>
        </c:ser>
        <c:ser>
          <c:idx val="50"/>
          <c:order val="11"/>
          <c:tx>
            <c:strRef>
              <c:f>'Liability - Prop &amp; Direct'!$D$27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Prop &amp; Direct'!$D$27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{E2B21633-A542-46E4-947E-C1C6F6ADB4D5}</c15:txfldGUID>
                      <c15:f>'Liability - Prop &amp; Direct'!$D$27</c15:f>
                      <c15:dlblFieldTableCache>
                        <c:ptCount val="1"/>
                        <c:pt idx="0">
                          <c:v>2023</c:v>
                        </c:pt>
                      </c15:dlblFieldTableCache>
                    </c15:dlblFTEntry>
                  </c15:dlblFieldTable>
                  <c15:showDataLabelsRange val="0"/>
                </c:ext>
                <c:ext xmlns:c16="http://schemas.microsoft.com/office/drawing/2014/chart" uri="{C3380CC4-5D6E-409C-BE32-E72D297353CC}">
                  <c16:uniqueId val="{00000024-8D21-45BD-9F4E-C0550F6DD97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4.7508031170518022E-2</c:v>
                </c:pt>
                <c:pt idx="1">
                  <c:v>1.0484793098302589</c:v>
                </c:pt>
              </c:numCache>
            </c:numRef>
          </c:yVal>
          <c:smooth val="0"/>
          <c:extLst>
            <c:ext xmlns:c16="http://schemas.microsoft.com/office/drawing/2014/chart" uri="{C3380CC4-5D6E-409C-BE32-E72D297353CC}">
              <c16:uniqueId val="{00000025-8D21-45BD-9F4E-C0550F6DD97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6"/>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Reinsurance - All Lines'!$D$16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8892-4F6E-ACF3-CDD528B619DF}"/>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8892-4F6E-ACF3-CDD528B619DF}"/>
              </c:ext>
            </c:extLst>
          </c:dPt>
          <c:dLbls>
            <c:dLbl>
              <c:idx val="12"/>
              <c:tx>
                <c:strRef>
                  <c:f>'SR Reinsurance - All Lines'!$D$16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{834393FC-8019-4D23-A31F-B1B631C91E05}</c15:txfldGUID>
                      <c15:f>'SR Reinsurance - All Lines'!$D$16</c15:f>
                      <c15:dlblFieldTableCache>
                        <c:ptCount val="1"/>
                        <c:pt idx="0">
                          <c:v>2012</c:v>
                        </c:pt>
                      </c15:dlblFieldTableCache>
                    </c15:dlblFTEntry>
                  </c15:dlblFieldTable>
                  <c15:showDataLabelsRange val="0"/>
                </c:ext>
                <c:ext xmlns:c16="http://schemas.microsoft.com/office/drawing/2014/chart" uri="{C3380CC4-5D6E-409C-BE32-E72D297353CC}">
                  <c16:uniqueId val="{00000002-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0.12931450982575723</c:v>
                </c:pt>
                <c:pt idx="1">
                  <c:v>0.47574100719902968</c:v>
                </c:pt>
                <c:pt idx="2">
                  <c:v>0.57247183601624663</c:v>
                </c:pt>
                <c:pt idx="3">
                  <c:v>0.61009102591072206</c:v>
                </c:pt>
                <c:pt idx="4">
                  <c:v>0.63379749716705502</c:v>
                </c:pt>
                <c:pt idx="5">
                  <c:v>0.6522116549258028</c:v>
                </c:pt>
                <c:pt idx="6">
                  <c:v>0.65689150131450447</c:v>
                </c:pt>
                <c:pt idx="7">
                  <c:v>0.66457908006552024</c:v>
                </c:pt>
                <c:pt idx="8">
                  <c:v>0.66946402005893579</c:v>
                </c:pt>
                <c:pt idx="9">
                  <c:v>0.67336841390089575</c:v>
                </c:pt>
                <c:pt idx="10">
                  <c:v>0.67744573365362026</c:v>
                </c:pt>
                <c:pt idx="11">
                  <c:v>0.68106929911075131</c:v>
                </c:pt>
                <c:pt idx="12">
                  <c:v>0.69743547524794991</c:v>
                </c:pt>
              </c:numCache>
            </c:numRef>
          </c:yVal>
          <c:smooth val="0"/>
          <c:extLst>
            <c:ext xmlns:c16="http://schemas.microsoft.com/office/drawing/2014/chart" uri="{C3380CC4-5D6E-409C-BE32-E72D297353CC}">
              <c16:uniqueId val="{00000003-8892-4F6E-ACF3-CDD528B619DF}"/>
            </c:ext>
          </c:extLst>
        </c:ser>
        <c:ser>
          <c:idx val="40"/>
          <c:order val="1"/>
          <c:tx>
            <c:strRef>
              <c:f>'SR Reinsurance - All Lines'!$D$17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8892-4F6E-ACF3-CDD528B619DF}"/>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8892-4F6E-ACF3-CDD528B619DF}"/>
              </c:ext>
            </c:extLst>
          </c:dPt>
          <c:dLbls>
            <c:dLbl>
              <c:idx val="11"/>
              <c:tx>
                <c:strRef>
                  <c:f>'SR Reinsurance - All Lines'!$D$17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{8703288E-E623-4BB2-8327-F5565F478CF7}</c15:txfldGUID>
                      <c15:f>'SR Reinsurance - All Lines'!$D$17</c15:f>
                      <c15:dlblFieldTableCache>
                        <c:ptCount val="1"/>
                        <c:pt idx="0">
                          <c:v>2013</c:v>
                        </c:pt>
                      </c15:dlblFieldTableCache>
                    </c15:dlblFTEntry>
                  </c15:dlblFieldTable>
                  <c15:showDataLabelsRange val="0"/>
                </c:ext>
                <c:ext xmlns:c16="http://schemas.microsoft.com/office/drawing/2014/chart" uri="{C3380CC4-5D6E-409C-BE32-E72D297353CC}">
                  <c16:uniqueId val="{00000006-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0.14177118260760371</c:v>
                </c:pt>
                <c:pt idx="1">
                  <c:v>0.46219228904338283</c:v>
                </c:pt>
                <c:pt idx="2">
                  <c:v>0.56113515083178223</c:v>
                </c:pt>
                <c:pt idx="3">
                  <c:v>0.59482581422404446</c:v>
                </c:pt>
                <c:pt idx="4">
                  <c:v>0.62098689324160139</c:v>
                </c:pt>
                <c:pt idx="5">
                  <c:v>0.63685901055255101</c:v>
                </c:pt>
                <c:pt idx="6">
                  <c:v>0.64740081674353522</c:v>
                </c:pt>
                <c:pt idx="7">
                  <c:v>0.65144139155591052</c:v>
                </c:pt>
                <c:pt idx="8">
                  <c:v>0.65879022760061767</c:v>
                </c:pt>
                <c:pt idx="9">
                  <c:v>0.66454097298545645</c:v>
                </c:pt>
                <c:pt idx="10">
                  <c:v>0.66785591726360349</c:v>
                </c:pt>
                <c:pt idx="11">
                  <c:v>0.68824903649414781</c:v>
                </c:pt>
              </c:numCache>
            </c:numRef>
          </c:yVal>
          <c:smooth val="0"/>
          <c:extLst>
            <c:ext xmlns:c16="http://schemas.microsoft.com/office/drawing/2014/chart" uri="{C3380CC4-5D6E-409C-BE32-E72D297353CC}">
              <c16:uniqueId val="{00000007-8892-4F6E-ACF3-CDD528B619DF}"/>
            </c:ext>
          </c:extLst>
        </c:ser>
        <c:ser>
          <c:idx val="41"/>
          <c:order val="2"/>
          <c:tx>
            <c:strRef>
              <c:f>'SR Reinsurance - All Lines'!$D$18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8892-4F6E-ACF3-CDD528B619DF}"/>
              </c:ext>
            </c:extLst>
          </c:dPt>
          <c:dLbls>
            <c:dLbl>
              <c:idx val="10"/>
              <c:tx>
                <c:strRef>
                  <c:f>'SR Reinsurance - All Lines'!$D$18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{927D43D1-505A-4433-BCE6-8634378F74FB}</c15:txfldGUID>
                      <c15:f>'SR Reinsurance - All Lines'!$D$18</c15:f>
                      <c15:dlblFieldTableCache>
                        <c:ptCount val="1"/>
                        <c:pt idx="0">
                          <c:v>2014</c:v>
                        </c:pt>
                      </c15:dlblFieldTableCache>
                    </c15:dlblFTEntry>
                  </c15:dlblFieldTable>
                  <c15:showDataLabelsRange val="0"/>
                </c:ext>
                <c:ext xmlns:c16="http://schemas.microsoft.com/office/drawing/2014/chart" uri="{C3380CC4-5D6E-409C-BE32-E72D297353CC}">
                  <c16:uniqueId val="{00000009-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0.10544463661967528</c:v>
                </c:pt>
                <c:pt idx="1">
                  <c:v>0.40442731157264056</c:v>
                </c:pt>
                <c:pt idx="2">
                  <c:v>0.51532128035405234</c:v>
                </c:pt>
                <c:pt idx="3">
                  <c:v>0.56932256710976203</c:v>
                </c:pt>
                <c:pt idx="4">
                  <c:v>0.61083386538968165</c:v>
                </c:pt>
                <c:pt idx="5">
                  <c:v>0.64941596052874107</c:v>
                </c:pt>
                <c:pt idx="6">
                  <c:v>0.6705424933850832</c:v>
                </c:pt>
                <c:pt idx="7">
                  <c:v>0.68194200935098725</c:v>
                </c:pt>
                <c:pt idx="8">
                  <c:v>0.69235343360212509</c:v>
                </c:pt>
                <c:pt idx="9">
                  <c:v>0.69838396836480743</c:v>
                </c:pt>
                <c:pt idx="10">
                  <c:v>0.73207135304306725</c:v>
                </c:pt>
              </c:numCache>
            </c:numRef>
          </c:yVal>
          <c:smooth val="0"/>
          <c:extLst>
            <c:ext xmlns:c16="http://schemas.microsoft.com/office/drawing/2014/chart" uri="{C3380CC4-5D6E-409C-BE32-E72D297353CC}">
              <c16:uniqueId val="{0000000A-8892-4F6E-ACF3-CDD528B619DF}"/>
            </c:ext>
          </c:extLst>
        </c:ser>
        <c:ser>
          <c:idx val="42"/>
          <c:order val="3"/>
          <c:tx>
            <c:strRef>
              <c:f>'SR Reinsurance - All Lines'!$D$19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8892-4F6E-ACF3-CDD528B619DF}"/>
              </c:ext>
            </c:extLst>
          </c:dPt>
          <c:dLbls>
            <c:dLbl>
              <c:idx val="9"/>
              <c:tx>
                <c:strRef>
                  <c:f>'SR Reinsurance - All Lines'!$D$19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{F044C304-BD18-4E1E-8C2F-1DCDF954BE37}</c15:txfldGUID>
                      <c15:f>'SR Reinsurance - All Lines'!$D$19</c15:f>
                      <c15:dlblFieldTableCache>
                        <c:ptCount val="1"/>
                        <c:pt idx="0">
                          <c:v>2015</c:v>
                        </c:pt>
                      </c15:dlblFieldTableCache>
                    </c15:dlblFTEntry>
                  </c15:dlblFieldTable>
                  <c15:showDataLabelsRange val="0"/>
                </c:ext>
                <c:ext xmlns:c16="http://schemas.microsoft.com/office/drawing/2014/chart" uri="{C3380CC4-5D6E-409C-BE32-E72D297353CC}">
                  <c16:uniqueId val="{0000000C-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0.11758159287610989</c:v>
                </c:pt>
                <c:pt idx="1">
                  <c:v>0.43853440412434896</c:v>
                </c:pt>
                <c:pt idx="2">
                  <c:v>0.59930080617237647</c:v>
                </c:pt>
                <c:pt idx="3">
                  <c:v>0.65483448153430568</c:v>
                </c:pt>
                <c:pt idx="4">
                  <c:v>0.69846486069373059</c:v>
                </c:pt>
                <c:pt idx="5">
                  <c:v>0.73046317524573212</c:v>
                </c:pt>
                <c:pt idx="6">
                  <c:v>0.75149926836488679</c:v>
                </c:pt>
                <c:pt idx="7">
                  <c:v>0.76529759770471129</c:v>
                </c:pt>
                <c:pt idx="8">
                  <c:v>0.77809262369838106</c:v>
                </c:pt>
                <c:pt idx="9">
                  <c:v>0.82793009518125948</c:v>
                </c:pt>
              </c:numCache>
            </c:numRef>
          </c:yVal>
          <c:smooth val="0"/>
          <c:extLst>
            <c:ext xmlns:c16="http://schemas.microsoft.com/office/drawing/2014/chart" uri="{C3380CC4-5D6E-409C-BE32-E72D297353CC}">
              <c16:uniqueId val="{0000000D-8892-4F6E-ACF3-CDD528B619DF}"/>
            </c:ext>
          </c:extLst>
        </c:ser>
        <c:ser>
          <c:idx val="43"/>
          <c:order val="4"/>
          <c:tx>
            <c:strRef>
              <c:f>'SR Reinsurance - All Lines'!$D$20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8892-4F6E-ACF3-CDD528B619DF}"/>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8892-4F6E-ACF3-CDD528B619DF}"/>
              </c:ext>
            </c:extLst>
          </c:dPt>
          <c:dLbls>
            <c:dLbl>
              <c:idx val="8"/>
              <c:tx>
                <c:strRef>
                  <c:f>'SR Reinsurance - All Lines'!$D$20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{6471362A-4905-4491-9A9A-4371C7BE1E80}</c15:txfldGUID>
                      <c15:f>'SR Reinsurance - All Lines'!$D$20</c15:f>
                      <c15:dlblFieldTableCache>
                        <c:ptCount val="1"/>
                        <c:pt idx="0">
                          <c:v>2016</c:v>
                        </c:pt>
                      </c15:dlblFieldTableCache>
                    </c15:dlblFTEntry>
                  </c15:dlblFieldTable>
                  <c15:showDataLabelsRange val="0"/>
                </c:ext>
                <c:ext xmlns:c16="http://schemas.microsoft.com/office/drawing/2014/chart" uri="{C3380CC4-5D6E-409C-BE32-E72D297353CC}">
                  <c16:uniqueId val="{00000010-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0.12393165121965717</c:v>
                </c:pt>
                <c:pt idx="1">
                  <c:v>0.47771341263171219</c:v>
                </c:pt>
                <c:pt idx="2">
                  <c:v>0.63388326392891792</c:v>
                </c:pt>
                <c:pt idx="3">
                  <c:v>0.707094477182315</c:v>
                </c:pt>
                <c:pt idx="4">
                  <c:v>0.75506586353502669</c:v>
                </c:pt>
                <c:pt idx="5">
                  <c:v>0.7922970889643759</c:v>
                </c:pt>
                <c:pt idx="6">
                  <c:v>0.81936886616545823</c:v>
                </c:pt>
                <c:pt idx="7">
                  <c:v>0.84453468082143424</c:v>
                </c:pt>
                <c:pt idx="8">
                  <c:v>0.92102663661441797</c:v>
                </c:pt>
              </c:numCache>
            </c:numRef>
          </c:yVal>
          <c:smooth val="0"/>
          <c:extLst>
            <c:ext xmlns:c16="http://schemas.microsoft.com/office/drawing/2014/chart" uri="{C3380CC4-5D6E-409C-BE32-E72D297353CC}">
              <c16:uniqueId val="{00000011-8892-4F6E-ACF3-CDD528B619DF}"/>
            </c:ext>
          </c:extLst>
        </c:ser>
        <c:ser>
          <c:idx val="44"/>
          <c:order val="5"/>
          <c:tx>
            <c:strRef>
              <c:f>'SR Reinsurance - All Lines'!$D$21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8892-4F6E-ACF3-CDD528B619DF}"/>
              </c:ext>
            </c:extLst>
          </c:dPt>
          <c:dLbls>
            <c:dLbl>
              <c:idx val="7"/>
              <c:tx>
                <c:strRef>
                  <c:f>'SR Reinsurance - All Lines'!$D$21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{D5312762-04CD-4D14-9D3B-14218E8DD846}</c15:txfldGUID>
                      <c15:f>'SR Reinsurance - All Lines'!$D$21</c15:f>
                      <c15:dlblFieldTableCache>
                        <c:ptCount val="1"/>
                        <c:pt idx="0">
                          <c:v>2017</c:v>
                        </c:pt>
                      </c15:dlblFieldTableCache>
                    </c15:dlblFTEntry>
                  </c15:dlblFieldTable>
                  <c15:showDataLabelsRange val="0"/>
                </c:ext>
                <c:ext xmlns:c16="http://schemas.microsoft.com/office/drawing/2014/chart" uri="{C3380CC4-5D6E-409C-BE32-E72D297353CC}">
                  <c16:uniqueId val="{00000013-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0.19640591532212595</c:v>
                </c:pt>
                <c:pt idx="1">
                  <c:v>0.61837851169077851</c:v>
                </c:pt>
                <c:pt idx="2">
                  <c:v>0.79102744145009107</c:v>
                </c:pt>
                <c:pt idx="3">
                  <c:v>0.86698377169333007</c:v>
                </c:pt>
                <c:pt idx="4">
                  <c:v>0.91454126001737435</c:v>
                </c:pt>
                <c:pt idx="5">
                  <c:v>0.96662737662465559</c:v>
                </c:pt>
                <c:pt idx="6">
                  <c:v>1.0001903624230788</c:v>
                </c:pt>
                <c:pt idx="7">
                  <c:v>1.1030623503055448</c:v>
                </c:pt>
              </c:numCache>
            </c:numRef>
          </c:yVal>
          <c:smooth val="0"/>
          <c:extLst>
            <c:ext xmlns:c16="http://schemas.microsoft.com/office/drawing/2014/chart" uri="{C3380CC4-5D6E-409C-BE32-E72D297353CC}">
              <c16:uniqueId val="{00000014-8892-4F6E-ACF3-CDD528B619DF}"/>
            </c:ext>
          </c:extLst>
        </c:ser>
        <c:ser>
          <c:idx val="45"/>
          <c:order val="6"/>
          <c:tx>
            <c:strRef>
              <c:f>'SR Reinsurance - All Lines'!$D$22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8892-4F6E-ACF3-CDD528B619DF}"/>
              </c:ext>
            </c:extLst>
          </c:dPt>
          <c:dLbls>
            <c:dLbl>
              <c:idx val="6"/>
              <c:tx>
                <c:strRef>
                  <c:f>'SR Reinsurance - All Lines'!$D$22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{2C822F00-9F41-45EF-A970-8C9AE81B0B43}</c15:txfldGUID>
                      <c15:f>'SR Reinsurance - All Lines'!$D$22</c15:f>
                      <c15:dlblFieldTableCache>
                        <c:ptCount val="1"/>
                        <c:pt idx="0">
                          <c:v>2018</c:v>
                        </c:pt>
                      </c15:dlblFieldTableCache>
                    </c15:dlblFTEntry>
                  </c15:dlblFieldTable>
                  <c15:showDataLabelsRange val="0"/>
                </c:ext>
                <c:ext xmlns:c16="http://schemas.microsoft.com/office/drawing/2014/chart" uri="{C3380CC4-5D6E-409C-BE32-E72D297353CC}">
                  <c16:uniqueId val="{00000016-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0.124635920821648</c:v>
                </c:pt>
                <c:pt idx="1">
                  <c:v>0.56639938215453822</c:v>
                </c:pt>
                <c:pt idx="2">
                  <c:v>0.72562357409632428</c:v>
                </c:pt>
                <c:pt idx="3">
                  <c:v>0.80778620307491977</c:v>
                </c:pt>
                <c:pt idx="4">
                  <c:v>0.8780131712153304</c:v>
                </c:pt>
                <c:pt idx="5">
                  <c:v>0.92766766345652352</c:v>
                </c:pt>
                <c:pt idx="6">
                  <c:v>1.04645528154018</c:v>
                </c:pt>
              </c:numCache>
            </c:numRef>
          </c:yVal>
          <c:smooth val="0"/>
          <c:extLst>
            <c:ext xmlns:c16="http://schemas.microsoft.com/office/drawing/2014/chart" uri="{C3380CC4-5D6E-409C-BE32-E72D297353CC}">
              <c16:uniqueId val="{00000017-8892-4F6E-ACF3-CDD528B619DF}"/>
            </c:ext>
          </c:extLst>
        </c:ser>
        <c:ser>
          <c:idx val="46"/>
          <c:order val="7"/>
          <c:tx>
            <c:strRef>
              <c:f>'SR Reinsurance - All Lines'!$D$23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8892-4F6E-ACF3-CDD528B619DF}"/>
              </c:ext>
            </c:extLst>
          </c:dPt>
          <c:dLbls>
            <c:dLbl>
              <c:idx val="5"/>
              <c:tx>
                <c:strRef>
                  <c:f>'SR Reinsurance - All Lines'!$D$23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{F0CAC41F-8F94-4B12-A49C-A8380EEC0194}</c15:txfldGUID>
                      <c15:f>'SR Reinsurance - All Lines'!$D$23</c15:f>
                      <c15:dlblFieldTableCache>
                        <c:ptCount val="1"/>
                        <c:pt idx="0">
                          <c:v>2019</c:v>
                        </c:pt>
                      </c15:dlblFieldTableCache>
                    </c15:dlblFTEntry>
                  </c15:dlblFieldTable>
                  <c15:showDataLabelsRange val="0"/>
                </c:ext>
                <c:ext xmlns:c16="http://schemas.microsoft.com/office/drawing/2014/chart" uri="{C3380CC4-5D6E-409C-BE32-E72D297353CC}">
                  <c16:uniqueId val="{00000019-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0.14663329124811403</c:v>
                </c:pt>
                <c:pt idx="1">
                  <c:v>0.48409667684076041</c:v>
                </c:pt>
                <c:pt idx="2">
                  <c:v>0.65162234433451194</c:v>
                </c:pt>
                <c:pt idx="3">
                  <c:v>0.72955701398608153</c:v>
                </c:pt>
                <c:pt idx="4">
                  <c:v>0.80005491116304162</c:v>
                </c:pt>
                <c:pt idx="5">
                  <c:v>0.96975596518348028</c:v>
                </c:pt>
              </c:numCache>
            </c:numRef>
          </c:yVal>
          <c:smooth val="0"/>
          <c:extLst>
            <c:ext xmlns:c16="http://schemas.microsoft.com/office/drawing/2014/chart" uri="{C3380CC4-5D6E-409C-BE32-E72D297353CC}">
              <c16:uniqueId val="{0000001A-8892-4F6E-ACF3-CDD528B619DF}"/>
            </c:ext>
          </c:extLst>
        </c:ser>
        <c:ser>
          <c:idx val="47"/>
          <c:order val="8"/>
          <c:tx>
            <c:strRef>
              <c:f>'SR Reinsurance - All Lines'!$D$24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8892-4F6E-ACF3-CDD528B619DF}"/>
              </c:ext>
            </c:extLst>
          </c:dPt>
          <c:dLbls>
            <c:dLbl>
              <c:idx val="4"/>
              <c:tx>
                <c:strRef>
                  <c:f>'SR Reinsurance - All Lines'!$D$24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{0B7BA7D1-8631-4BB6-846E-16860977E236}</c15:txfldGUID>
                      <c15:f>'SR Reinsurance - All Lines'!$D$24</c15:f>
                      <c15:dlblFieldTableCache>
                        <c:ptCount val="1"/>
                        <c:pt idx="0">
                          <c:v>2020</c:v>
                        </c:pt>
                      </c15:dlblFieldTableCache>
                    </c15:dlblFTEntry>
                  </c15:dlblFieldTable>
                  <c15:showDataLabelsRange val="0"/>
                </c:ext>
                <c:ext xmlns:c16="http://schemas.microsoft.com/office/drawing/2014/chart" uri="{C3380CC4-5D6E-409C-BE32-E72D297353CC}">
                  <c16:uniqueId val="{0000001C-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0.11331262181846144</c:v>
                </c:pt>
                <c:pt idx="1">
                  <c:v>0.39498792732555787</c:v>
                </c:pt>
                <c:pt idx="2">
                  <c:v>0.54687385551363432</c:v>
                </c:pt>
                <c:pt idx="3">
                  <c:v>0.6257705141403791</c:v>
                </c:pt>
                <c:pt idx="4">
                  <c:v>0.84254840413021059</c:v>
                </c:pt>
              </c:numCache>
            </c:numRef>
          </c:yVal>
          <c:smooth val="0"/>
          <c:extLst>
            <c:ext xmlns:c16="http://schemas.microsoft.com/office/drawing/2014/chart" uri="{C3380CC4-5D6E-409C-BE32-E72D297353CC}">
              <c16:uniqueId val="{0000001D-8892-4F6E-ACF3-CDD528B619DF}"/>
            </c:ext>
          </c:extLst>
        </c:ser>
        <c:ser>
          <c:idx val="48"/>
          <c:order val="9"/>
          <c:tx>
            <c:strRef>
              <c:f>'SR Reinsurance - All Lines'!$D$25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8892-4F6E-ACF3-CDD528B619DF}"/>
              </c:ext>
            </c:extLst>
          </c:dPt>
          <c:dLbls>
            <c:dLbl>
              <c:idx val="3"/>
              <c:tx>
                <c:strRef>
                  <c:f>'SR Reinsurance - All Lines'!$D$25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{B2407F2A-A7F0-4C6E-BBEB-4956E86EE9D3}</c15:txfldGUID>
                      <c15:f>'SR Reinsurance - All Lines'!$D$25</c15:f>
                      <c15:dlblFieldTableCache>
                        <c:ptCount val="1"/>
                        <c:pt idx="0">
                          <c:v>2021</c:v>
                        </c:pt>
                      </c15:dlblFieldTableCache>
                    </c15:dlblFTEntry>
                  </c15:dlblFieldTable>
                  <c15:showDataLabelsRange val="0"/>
                </c:ext>
                <c:ext xmlns:c16="http://schemas.microsoft.com/office/drawing/2014/chart" uri="{C3380CC4-5D6E-409C-BE32-E72D297353CC}">
                  <c16:uniqueId val="{0000001F-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0.13807951387936865</c:v>
                </c:pt>
                <c:pt idx="1">
                  <c:v>0.43238076576335405</c:v>
                </c:pt>
                <c:pt idx="2">
                  <c:v>0.59333950181775985</c:v>
                </c:pt>
                <c:pt idx="3">
                  <c:v>0.85187032533397411</c:v>
                </c:pt>
              </c:numCache>
            </c:numRef>
          </c:yVal>
          <c:smooth val="0"/>
          <c:extLst>
            <c:ext xmlns:c16="http://schemas.microsoft.com/office/drawing/2014/chart" uri="{C3380CC4-5D6E-409C-BE32-E72D297353CC}">
              <c16:uniqueId val="{00000020-8892-4F6E-ACF3-CDD528B619DF}"/>
            </c:ext>
          </c:extLst>
        </c:ser>
        <c:ser>
          <c:idx val="49"/>
          <c:order val="10"/>
          <c:tx>
            <c:strRef>
              <c:f>'SR Reinsurance - All Lines'!$D$26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8892-4F6E-ACF3-CDD528B619DF}"/>
              </c:ext>
            </c:extLst>
          </c:dPt>
          <c:dLbls>
            <c:dLbl>
              <c:idx val="2"/>
              <c:tx>
                <c:strRef>
                  <c:f>'SR Reinsurance - All Lines'!$D$26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{AA71395F-5AA0-4B72-B1A0-0CB3E0600E96}</c15:txfldGUID>
                      <c15:f>'SR Reinsurance - All Lines'!$D$26</c15:f>
                      <c15:dlblFieldTableCache>
                        <c:ptCount val="1"/>
                        <c:pt idx="0">
                          <c:v>2022</c:v>
                        </c:pt>
                      </c15:dlblFieldTableCache>
                    </c15:dlblFTEntry>
                  </c15:dlblFieldTable>
                  <c15:showDataLabelsRange val="0"/>
                </c:ext>
                <c:ext xmlns:c16="http://schemas.microsoft.com/office/drawing/2014/chart" uri="{C3380CC4-5D6E-409C-BE32-E72D297353CC}">
                  <c16:uniqueId val="{00000022-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0.13376967520620117</c:v>
                </c:pt>
                <c:pt idx="1">
                  <c:v>0.4553539513435404</c:v>
                </c:pt>
                <c:pt idx="2">
                  <c:v>0.83942883908198229</c:v>
                </c:pt>
              </c:numCache>
            </c:numRef>
          </c:yVal>
          <c:smooth val="0"/>
          <c:extLst>
            <c:ext xmlns:c16="http://schemas.microsoft.com/office/drawing/2014/chart" uri="{C3380CC4-5D6E-409C-BE32-E72D297353CC}">
              <c16:uniqueId val="{00000023-8892-4F6E-ACF3-CDD528B619DF}"/>
            </c:ext>
          </c:extLst>
        </c:ser>
        <c:ser>
          <c:idx val="50"/>
          <c:order val="11"/>
          <c:tx>
            <c:strRef>
              <c:f>'SR Reinsurance - All Lines'!$D$27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Reinsurance - All Lines'!$D$27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{B1C62085-BC67-4260-9E3E-161A1318A7CA}</c15:txfldGUID>
                      <c15:f>'SR Reinsurance - All Lines'!$D$27</c15:f>
                      <c15:dlblFieldTableCache>
                        <c:ptCount val="1"/>
                        <c:pt idx="0">
                          <c:v>2023</c:v>
                        </c:pt>
                      </c15:dlblFieldTableCache>
                    </c15:dlblFTEntry>
                  </c15:dlblFieldTable>
                  <c15:showDataLabelsRange val="0"/>
                </c:ext>
                <c:ext xmlns:c16="http://schemas.microsoft.com/office/drawing/2014/chart" uri="{C3380CC4-5D6E-409C-BE32-E72D297353CC}">
                  <c16:uniqueId val="{00000024-8892-4F6E-ACF3-CDD528B619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0.20298759409029971</c:v>
                </c:pt>
                <c:pt idx="1">
                  <c:v>0.6869555106944415</c:v>
                </c:pt>
              </c:numCache>
            </c:numRef>
          </c:yVal>
          <c:smooth val="0"/>
          <c:extLst>
            <c:ext xmlns:c16="http://schemas.microsoft.com/office/drawing/2014/chart" uri="{C3380CC4-5D6E-409C-BE32-E72D297353CC}">
              <c16:uniqueId val="{00000025-8892-4F6E-ACF3-CDD528B619DF}"/>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Prop &amp; Direct'!$H$50</c:f>
              <c:strCache>
                <c:ptCount val="1"/>
                <c:pt idx="0">
                  <c:v>Paid Losses</c:v>
                </c:pt>
              </c:strCache>
            </c:strRef>
          </c:tx>
          <c:spPr>
            <a:solidFill>
              <a:srgbClr val="C1BDDC"/>
            </a:solidFill>
            <a:ln w="3175">
              <a:solidFill>
                <a:srgbClr val="FFFFFF"/>
              </a:solidFill>
              <a:prstDash val="solid"/>
            </a:ln>
          </c:spPr>
          <c:invertIfNegative val="0"/>
          <c:cat>
            <c:numRef>
              <c:f>'Liability - Prop &amp; Direct'!$D$12:$D$28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Prop &amp; Direct'!$H$51:$H$66</c:f>
              <c:numCache>
                <c:formatCode>0%</c:formatCode>
                <c:ptCount val="16"/>
                <c:pt idx="0">
                  <c:v>0.90057784783354933</c:v>
                </c:pt>
                <c:pt idx="1">
                  <c:v>0.90257695496528489</c:v>
                </c:pt>
                <c:pt idx="2">
                  <c:v>0.84040294633038648</c:v>
                </c:pt>
                <c:pt idx="3">
                  <c:v>0.80440039256381146</c:v>
                </c:pt>
                <c:pt idx="4">
                  <c:v>0.84293717115340405</c:v>
                </c:pt>
                <c:pt idx="5">
                  <c:v>0.83704533705393747</c:v>
                </c:pt>
                <c:pt idx="6">
                  <c:v>1.0441158847729159</c:v>
                </c:pt>
                <c:pt idx="7">
                  <c:v>0.92026509712183902</c:v>
                </c:pt>
                <c:pt idx="8">
                  <c:v>0.93526929073001974</c:v>
                </c:pt>
                <c:pt idx="9">
                  <c:v>0.89579572643594108</c:v>
                </c:pt>
                <c:pt idx="10">
                  <c:v>0.75284036363024343</c:v>
                </c:pt>
                <c:pt idx="11">
                  <c:v>0.46563499029608146</c:v>
                </c:pt>
                <c:pt idx="12">
                  <c:v>0.25826544599905482</c:v>
                </c:pt>
                <c:pt idx="13">
                  <c:v>0.15072927988429688</c:v>
                </c:pt>
                <c:pt idx="14">
                  <c:v>6.0186962057137604E-2</c:v>
                </c:pt>
                <c:pt idx="15">
                  <c:v>9.6070113329271203E-3</c:v>
                </c:pt>
              </c:numCache>
            </c:numRef>
          </c:val>
          <c:extLst>
            <c:ext xmlns:c16="http://schemas.microsoft.com/office/drawing/2014/chart" uri="{C3380CC4-5D6E-409C-BE32-E72D297353CC}">
              <c16:uniqueId val="{00000000-6AE4-40BC-91F9-38E4F833438C}"/>
            </c:ext>
          </c:extLst>
        </c:ser>
        <c:ser>
          <c:idx val="2"/>
          <c:order val="2"/>
          <c:tx>
            <c:strRef>
              <c:f>'Liability - Prop &amp; Direct'!$I$50</c:f>
              <c:strCache>
                <c:ptCount val="1"/>
                <c:pt idx="0">
                  <c:v>Case Reserves</c:v>
                </c:pt>
              </c:strCache>
            </c:strRef>
          </c:tx>
          <c:spPr>
            <a:solidFill>
              <a:srgbClr val="FCAF86"/>
            </a:solidFill>
            <a:ln w="12700">
              <a:solidFill>
                <a:srgbClr val="FFFFFF"/>
              </a:solidFill>
              <a:prstDash val="solid"/>
            </a:ln>
          </c:spPr>
          <c:invertIfNegative val="0"/>
          <c:cat>
            <c:numRef>
              <c:f>'Liability - Prop &amp; Direct'!$D$12:$D$28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Prop &amp; Direct'!$I$51:$I$66</c:f>
              <c:numCache>
                <c:formatCode>0%</c:formatCode>
                <c:ptCount val="16"/>
                <c:pt idx="0">
                  <c:v>3.6823263163248472E-2</c:v>
                </c:pt>
                <c:pt idx="1">
                  <c:v>3.7016847646538661E-2</c:v>
                </c:pt>
                <c:pt idx="2">
                  <c:v>2.3112393036038507E-2</c:v>
                </c:pt>
                <c:pt idx="3">
                  <c:v>6.3658479688325123E-2</c:v>
                </c:pt>
                <c:pt idx="4">
                  <c:v>5.3204152646892086E-2</c:v>
                </c:pt>
                <c:pt idx="5">
                  <c:v>7.2159599202805444E-2</c:v>
                </c:pt>
                <c:pt idx="6">
                  <c:v>9.8119593316521883E-2</c:v>
                </c:pt>
                <c:pt idx="7">
                  <c:v>0.13218329697324241</c:v>
                </c:pt>
                <c:pt idx="8">
                  <c:v>0.17789174548392711</c:v>
                </c:pt>
                <c:pt idx="9">
                  <c:v>0.22735242421029389</c:v>
                </c:pt>
                <c:pt idx="10">
                  <c:v>0.22570256734662034</c:v>
                </c:pt>
                <c:pt idx="11">
                  <c:v>0.22211843782579985</c:v>
                </c:pt>
                <c:pt idx="12">
                  <c:v>0.18587730707601177</c:v>
                </c:pt>
                <c:pt idx="13">
                  <c:v>0.15391441022686511</c:v>
                </c:pt>
                <c:pt idx="14">
                  <c:v>8.5478108352413956E-2</c:v>
                </c:pt>
                <c:pt idx="15">
                  <c:v>3.7901019837590907E-2</c:v>
                </c:pt>
              </c:numCache>
            </c:numRef>
          </c:val>
          <c:extLst>
            <c:ext xmlns:c16="http://schemas.microsoft.com/office/drawing/2014/chart" uri="{C3380CC4-5D6E-409C-BE32-E72D297353CC}">
              <c16:uniqueId val="{00000001-6AE4-40BC-91F9-38E4F833438C}"/>
            </c:ext>
          </c:extLst>
        </c:ser>
        <c:ser>
          <c:idx val="3"/>
          <c:order val="3"/>
          <c:tx>
            <c:strRef>
              <c:f>'Liability - Prop &amp; Direct'!$J$50</c:f>
              <c:strCache>
                <c:ptCount val="1"/>
                <c:pt idx="0">
                  <c:v>IBNR</c:v>
                </c:pt>
              </c:strCache>
            </c:strRef>
          </c:tx>
          <c:spPr>
            <a:solidFill>
              <a:srgbClr val="A3D6D5"/>
            </a:solidFill>
            <a:ln w="12700">
              <a:solidFill>
                <a:srgbClr val="FFFFFF"/>
              </a:solidFill>
              <a:prstDash val="solid"/>
            </a:ln>
          </c:spPr>
          <c:invertIfNegative val="0"/>
          <c:cat>
            <c:numRef>
              <c:f>'Liability - Prop &amp; Direct'!$D$12:$D$28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Prop &amp; Direct'!$J$51:$J$66</c:f>
              <c:numCache>
                <c:formatCode>0%</c:formatCode>
                <c:ptCount val="16"/>
                <c:pt idx="0">
                  <c:v>2.6085978898289258E-2</c:v>
                </c:pt>
                <c:pt idx="1">
                  <c:v>2.8669568219928294E-2</c:v>
                </c:pt>
                <c:pt idx="2">
                  <c:v>3.062112216195393E-2</c:v>
                </c:pt>
                <c:pt idx="3">
                  <c:v>4.2018217299623246E-2</c:v>
                </c:pt>
                <c:pt idx="4">
                  <c:v>6.2760607516868377E-2</c:v>
                </c:pt>
                <c:pt idx="5">
                  <c:v>0.12042201843935714</c:v>
                </c:pt>
                <c:pt idx="6">
                  <c:v>0.15723088633835333</c:v>
                </c:pt>
                <c:pt idx="7">
                  <c:v>0.19203778915875655</c:v>
                </c:pt>
                <c:pt idx="8">
                  <c:v>0.26737425898006484</c:v>
                </c:pt>
                <c:pt idx="9">
                  <c:v>0.39288195025185862</c:v>
                </c:pt>
                <c:pt idx="10">
                  <c:v>0.47615323892279326</c:v>
                </c:pt>
                <c:pt idx="11">
                  <c:v>0.46525136666912503</c:v>
                </c:pt>
                <c:pt idx="12">
                  <c:v>0.55754880239260229</c:v>
                </c:pt>
                <c:pt idx="13">
                  <c:v>0.66962558810083794</c:v>
                </c:pt>
                <c:pt idx="14">
                  <c:v>0.81903791781008339</c:v>
                </c:pt>
                <c:pt idx="15">
                  <c:v>1.0009712786597409</c:v>
                </c:pt>
              </c:numCache>
            </c:numRef>
          </c:val>
          <c:extLst>
            <c:ext xmlns:c16="http://schemas.microsoft.com/office/drawing/2014/chart" uri="{C3380CC4-5D6E-409C-BE32-E72D297353CC}">
              <c16:uniqueId val="{00000002-6AE4-40BC-91F9-38E4F833438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Prop &amp; Direct'!$D$12:$D$27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Prop &amp; Direct'!$F$12:$F$27</c:f>
              <c:numCache>
                <c:formatCode>#,##0</c:formatCode>
                <c:ptCount val="16"/>
                <c:pt idx="0">
                  <c:v>683.82027972578089</c:v>
                </c:pt>
                <c:pt idx="1">
                  <c:v>691.46300693948956</c:v>
                </c:pt>
                <c:pt idx="2">
                  <c:v>594.11313748623093</c:v>
                </c:pt>
                <c:pt idx="3">
                  <c:v>627.86857797387461</c:v>
                </c:pt>
                <c:pt idx="4">
                  <c:v>969.12781904629173</c:v>
                </c:pt>
                <c:pt idx="5">
                  <c:v>892.89365625547509</c:v>
                </c:pt>
                <c:pt idx="6">
                  <c:v>1307.3475579636827</c:v>
                </c:pt>
                <c:pt idx="7">
                  <c:v>1092.0255201611528</c:v>
                </c:pt>
                <c:pt idx="8">
                  <c:v>1816.8641422517221</c:v>
                </c:pt>
                <c:pt idx="9">
                  <c:v>1864.2248357147953</c:v>
                </c:pt>
                <c:pt idx="10">
                  <c:v>1950.1145730850039</c:v>
                </c:pt>
                <c:pt idx="11">
                  <c:v>2823.1445626575669</c:v>
                </c:pt>
                <c:pt idx="12">
                  <c:v>2886.4502247620972</c:v>
                </c:pt>
                <c:pt idx="13">
                  <c:v>2419.3450997115074</c:v>
                </c:pt>
                <c:pt idx="14">
                  <c:v>2099.4912651444974</c:v>
                </c:pt>
                <c:pt idx="15">
                  <c:v>832.38232685775586</c:v>
                </c:pt>
              </c:numCache>
            </c:numRef>
          </c:val>
          <c:smooth val="0"/>
          <c:extLst>
            <c:ext xmlns:c16="http://schemas.microsoft.com/office/drawing/2014/chart" uri="{C3380CC4-5D6E-409C-BE32-E72D297353CC}">
              <c16:uniqueId val="{00000003-6AE4-40BC-91F9-38E4F833438C}"/>
            </c:ext>
          </c:extLst>
        </c:ser>
        <c:ser>
          <c:idx val="4"/>
          <c:order val="4"/>
          <c:tx>
            <c:strRef>
              <c:f>'Liability - Prop &amp; Direct'!$B$9</c:f>
              <c:strCache>
                <c:ptCount val="1"/>
                <c:pt idx="0">
                  <c:v>Written Premium</c:v>
                </c:pt>
              </c:strCache>
            </c:strRef>
          </c:tx>
          <c:marker>
            <c:symbol val="star"/>
            <c:size val="7"/>
            <c:spPr>
              <a:noFill/>
              <a:ln>
                <a:solidFill>
                  <a:srgbClr val="A29FCC"/>
                </a:solidFill>
                <a:prstDash val="solid"/>
              </a:ln>
            </c:spPr>
          </c:marker>
          <c:cat>
            <c:numRef>
              <c:f>'Liability - Prop &amp; Direct'!$D$12:$D$27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'Liability - Prop &amp; Direct'!$B$12:$B$27</c:f>
            </c:numRef>
          </c:val>
          <c:smooth val="0"/>
          <c:extLst>
            <c:ext xmlns:c16="http://schemas.microsoft.com/office/drawing/2014/chart" uri="{C3380CC4-5D6E-409C-BE32-E72D297353CC}">
              <c16:uniqueId val="{00000004-6AE4-40BC-91F9-38E4F833438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3493-457B-AAE0-9B523CE4772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3493-457B-AAE0-9B523CE47725}"/>
              </c:ext>
            </c:extLst>
          </c:dPt>
          <c:dLbls>
            <c:dLbl>
              <c:idx val="12"/>
              <c:tx>
                <c:strRef>
                  <c:f>'Accident &amp; Health and WC'!$D$16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{A1C837E8-2D35-4CB8-9062-AC43A74F301E}</c15:txfldGUID>
                      <c15:f>'Accident &amp; Health and WC'!$D$16</c15:f>
                      <c15:dlblFieldTableCache>
                        <c:ptCount val="1"/>
                        <c:pt idx="0">
                          <c:v>2012</c:v>
                        </c:pt>
                      </c15:dlblFieldTableCache>
                    </c15:dlblFTEntry>
                  </c15:dlblFieldTable>
                  <c15:showDataLabelsRange val="0"/>
                </c:ext>
                <c:ext xmlns:c16="http://schemas.microsoft.com/office/drawing/2014/chart" uri="{C3380CC4-5D6E-409C-BE32-E72D297353CC}">
                  <c16:uniqueId val="{00000002-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0.18525646453853448</c:v>
                </c:pt>
                <c:pt idx="1">
                  <c:v>0.59822054946553582</c:v>
                </c:pt>
                <c:pt idx="2">
                  <c:v>0.73020866096572279</c:v>
                </c:pt>
                <c:pt idx="3">
                  <c:v>0.76311796056720893</c:v>
                </c:pt>
                <c:pt idx="4">
                  <c:v>0.78326422972823084</c:v>
                </c:pt>
                <c:pt idx="5">
                  <c:v>0.78722482857768072</c:v>
                </c:pt>
                <c:pt idx="6">
                  <c:v>0.79203034749720369</c:v>
                </c:pt>
                <c:pt idx="7">
                  <c:v>0.79061031117890801</c:v>
                </c:pt>
                <c:pt idx="8">
                  <c:v>0.79071112917705022</c:v>
                </c:pt>
                <c:pt idx="9">
                  <c:v>0.79599804212350944</c:v>
                </c:pt>
                <c:pt idx="10">
                  <c:v>0.79797073052060008</c:v>
                </c:pt>
                <c:pt idx="11">
                  <c:v>0.79830831053612061</c:v>
                </c:pt>
                <c:pt idx="12">
                  <c:v>0.81899764806201958</c:v>
                </c:pt>
              </c:numCache>
            </c:numRef>
          </c:yVal>
          <c:smooth val="0"/>
          <c:extLst>
            <c:ext xmlns:c16="http://schemas.microsoft.com/office/drawing/2014/chart" uri="{C3380CC4-5D6E-409C-BE32-E72D297353CC}">
              <c16:uniqueId val="{00000003-3493-457B-AAE0-9B523CE47725}"/>
            </c:ext>
          </c:extLst>
        </c:ser>
        <c:ser>
          <c:idx val="40"/>
          <c:order val="1"/>
          <c:tx>
            <c:strRef>
              <c:f>'Accident &amp; Health and WC'!$D$17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3493-457B-AAE0-9B523CE4772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3493-457B-AAE0-9B523CE47725}"/>
              </c:ext>
            </c:extLst>
          </c:dPt>
          <c:dLbls>
            <c:dLbl>
              <c:idx val="11"/>
              <c:tx>
                <c:strRef>
                  <c:f>'Accident &amp; Health and WC'!$D$17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{197F37DD-A692-4BF7-B5BD-9A0DF9846085}</c15:txfldGUID>
                      <c15:f>'Accident &amp; Health and WC'!$D$17</c15:f>
                      <c15:dlblFieldTableCache>
                        <c:ptCount val="1"/>
                        <c:pt idx="0">
                          <c:v>2013</c:v>
                        </c:pt>
                      </c15:dlblFieldTableCache>
                    </c15:dlblFTEntry>
                  </c15:dlblFieldTable>
                  <c15:showDataLabelsRange val="0"/>
                </c:ext>
                <c:ext xmlns:c16="http://schemas.microsoft.com/office/drawing/2014/chart" uri="{C3380CC4-5D6E-409C-BE32-E72D297353CC}">
                  <c16:uniqueId val="{00000006-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0.14245423040917615</c:v>
                </c:pt>
                <c:pt idx="1">
                  <c:v>0.5530056309267356</c:v>
                </c:pt>
                <c:pt idx="2">
                  <c:v>0.68576005070671009</c:v>
                </c:pt>
                <c:pt idx="3">
                  <c:v>0.73503008306512452</c:v>
                </c:pt>
                <c:pt idx="4">
                  <c:v>0.7505305511020548</c:v>
                </c:pt>
                <c:pt idx="5">
                  <c:v>0.76183128931321187</c:v>
                </c:pt>
                <c:pt idx="6">
                  <c:v>0.76456507684174368</c:v>
                </c:pt>
                <c:pt idx="7">
                  <c:v>0.76411022994037159</c:v>
                </c:pt>
                <c:pt idx="8">
                  <c:v>0.76300435837624492</c:v>
                </c:pt>
                <c:pt idx="9">
                  <c:v>0.77161304105161543</c:v>
                </c:pt>
                <c:pt idx="10">
                  <c:v>0.78104329937765526</c:v>
                </c:pt>
                <c:pt idx="11">
                  <c:v>0.82913501156057712</c:v>
                </c:pt>
              </c:numCache>
            </c:numRef>
          </c:yVal>
          <c:smooth val="0"/>
          <c:extLst>
            <c:ext xmlns:c16="http://schemas.microsoft.com/office/drawing/2014/chart" uri="{C3380CC4-5D6E-409C-BE32-E72D297353CC}">
              <c16:uniqueId val="{00000007-3493-457B-AAE0-9B523CE47725}"/>
            </c:ext>
          </c:extLst>
        </c:ser>
        <c:ser>
          <c:idx val="41"/>
          <c:order val="2"/>
          <c:tx>
            <c:strRef>
              <c:f>'Accident &amp; Health and WC'!$D$18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3493-457B-AAE0-9B523CE47725}"/>
              </c:ext>
            </c:extLst>
          </c:dPt>
          <c:dLbls>
            <c:dLbl>
              <c:idx val="10"/>
              <c:tx>
                <c:strRef>
                  <c:f>'Accident &amp; Health and WC'!$D$18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{E106E214-EA81-47C1-8C67-0FD6006048C5}</c15:txfldGUID>
                      <c15:f>'Accident &amp; Health and WC'!$D$18</c15:f>
                      <c15:dlblFieldTableCache>
                        <c:ptCount val="1"/>
                        <c:pt idx="0">
                          <c:v>2014</c:v>
                        </c:pt>
                      </c15:dlblFieldTableCache>
                    </c15:dlblFTEntry>
                  </c15:dlblFieldTable>
                  <c15:showDataLabelsRange val="0"/>
                </c:ext>
                <c:ext xmlns:c16="http://schemas.microsoft.com/office/drawing/2014/chart" uri="{C3380CC4-5D6E-409C-BE32-E72D297353CC}">
                  <c16:uniqueId val="{00000009-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0.10875137540193577</c:v>
                </c:pt>
                <c:pt idx="1">
                  <c:v>0.46118356227420632</c:v>
                </c:pt>
                <c:pt idx="2">
                  <c:v>0.64471004375162244</c:v>
                </c:pt>
                <c:pt idx="3">
                  <c:v>0.72452761583370051</c:v>
                </c:pt>
                <c:pt idx="4">
                  <c:v>0.74179727595220202</c:v>
                </c:pt>
                <c:pt idx="5">
                  <c:v>0.75461165025905286</c:v>
                </c:pt>
                <c:pt idx="6">
                  <c:v>0.75505068356783134</c:v>
                </c:pt>
                <c:pt idx="7">
                  <c:v>0.75980247417542346</c:v>
                </c:pt>
                <c:pt idx="8">
                  <c:v>0.75836853273618587</c:v>
                </c:pt>
                <c:pt idx="9">
                  <c:v>0.7601448840070445</c:v>
                </c:pt>
                <c:pt idx="10">
                  <c:v>0.82414106636957918</c:v>
                </c:pt>
              </c:numCache>
            </c:numRef>
          </c:yVal>
          <c:smooth val="0"/>
          <c:extLst>
            <c:ext xmlns:c16="http://schemas.microsoft.com/office/drawing/2014/chart" uri="{C3380CC4-5D6E-409C-BE32-E72D297353CC}">
              <c16:uniqueId val="{0000000A-3493-457B-AAE0-9B523CE47725}"/>
            </c:ext>
          </c:extLst>
        </c:ser>
        <c:ser>
          <c:idx val="42"/>
          <c:order val="3"/>
          <c:tx>
            <c:strRef>
              <c:f>'Accident &amp; Health and WC'!$D$19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3493-457B-AAE0-9B523CE47725}"/>
              </c:ext>
            </c:extLst>
          </c:dPt>
          <c:dLbls>
            <c:dLbl>
              <c:idx val="9"/>
              <c:tx>
                <c:strRef>
                  <c:f>'Accident &amp; Health and WC'!$D$19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{E55EC3D6-F85B-4354-ACD5-7A259D097AE5}</c15:txfldGUID>
                      <c15:f>'Accident &amp; Health and WC'!$D$19</c15:f>
                      <c15:dlblFieldTableCache>
                        <c:ptCount val="1"/>
                        <c:pt idx="0">
                          <c:v>2015</c:v>
                        </c:pt>
                      </c15:dlblFieldTableCache>
                    </c15:dlblFTEntry>
                  </c15:dlblFieldTable>
                  <c15:showDataLabelsRange val="0"/>
                </c:ext>
                <c:ext xmlns:c16="http://schemas.microsoft.com/office/drawing/2014/chart" uri="{C3380CC4-5D6E-409C-BE32-E72D297353CC}">
                  <c16:uniqueId val="{0000000C-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0.10314171775906356</c:v>
                </c:pt>
                <c:pt idx="1">
                  <c:v>0.50995383034042518</c:v>
                </c:pt>
                <c:pt idx="2">
                  <c:v>0.65237238505990536</c:v>
                </c:pt>
                <c:pt idx="3">
                  <c:v>0.69590351387702865</c:v>
                </c:pt>
                <c:pt idx="4">
                  <c:v>0.71963166928632338</c:v>
                </c:pt>
                <c:pt idx="5">
                  <c:v>0.73233209573215352</c:v>
                </c:pt>
                <c:pt idx="6">
                  <c:v>0.74098806216073421</c:v>
                </c:pt>
                <c:pt idx="7">
                  <c:v>0.74721885042144354</c:v>
                </c:pt>
                <c:pt idx="8">
                  <c:v>0.74740672861107282</c:v>
                </c:pt>
                <c:pt idx="9">
                  <c:v>0.81178853713402299</c:v>
                </c:pt>
              </c:numCache>
            </c:numRef>
          </c:yVal>
          <c:smooth val="0"/>
          <c:extLst>
            <c:ext xmlns:c16="http://schemas.microsoft.com/office/drawing/2014/chart" uri="{C3380CC4-5D6E-409C-BE32-E72D297353CC}">
              <c16:uniqueId val="{0000000D-3493-457B-AAE0-9B523CE47725}"/>
            </c:ext>
          </c:extLst>
        </c:ser>
        <c:ser>
          <c:idx val="43"/>
          <c:order val="4"/>
          <c:tx>
            <c:strRef>
              <c:f>'Accident &amp; Health and WC'!$D$20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3493-457B-AAE0-9B523CE4772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3493-457B-AAE0-9B523CE47725}"/>
              </c:ext>
            </c:extLst>
          </c:dPt>
          <c:dLbls>
            <c:dLbl>
              <c:idx val="8"/>
              <c:tx>
                <c:strRef>
                  <c:f>'Accident &amp; Health and WC'!$D$20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{318B37C5-72C1-4AD1-BFD0-184E59403185}</c15:txfldGUID>
                      <c15:f>'Accident &amp; Health and WC'!$D$20</c15:f>
                      <c15:dlblFieldTableCache>
                        <c:ptCount val="1"/>
                        <c:pt idx="0">
                          <c:v>2016</c:v>
                        </c:pt>
                      </c15:dlblFieldTableCache>
                    </c15:dlblFTEntry>
                  </c15:dlblFieldTable>
                  <c15:showDataLabelsRange val="0"/>
                </c:ext>
                <c:ext xmlns:c16="http://schemas.microsoft.com/office/drawing/2014/chart" uri="{C3380CC4-5D6E-409C-BE32-E72D297353CC}">
                  <c16:uniqueId val="{00000010-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0.10281193994256706</c:v>
                </c:pt>
                <c:pt idx="1">
                  <c:v>0.49477205081960918</c:v>
                </c:pt>
                <c:pt idx="2">
                  <c:v>0.66189887462021646</c:v>
                </c:pt>
                <c:pt idx="3">
                  <c:v>0.70944678198386768</c:v>
                </c:pt>
                <c:pt idx="4">
                  <c:v>0.72008282924357958</c:v>
                </c:pt>
                <c:pt idx="5">
                  <c:v>0.73809495269878367</c:v>
                </c:pt>
                <c:pt idx="6">
                  <c:v>0.74712637159692996</c:v>
                </c:pt>
                <c:pt idx="7">
                  <c:v>0.75839887939971218</c:v>
                </c:pt>
                <c:pt idx="8">
                  <c:v>0.88838559312095355</c:v>
                </c:pt>
              </c:numCache>
            </c:numRef>
          </c:yVal>
          <c:smooth val="0"/>
          <c:extLst>
            <c:ext xmlns:c16="http://schemas.microsoft.com/office/drawing/2014/chart" uri="{C3380CC4-5D6E-409C-BE32-E72D297353CC}">
              <c16:uniqueId val="{00000011-3493-457B-AAE0-9B523CE47725}"/>
            </c:ext>
          </c:extLst>
        </c:ser>
        <c:ser>
          <c:idx val="44"/>
          <c:order val="5"/>
          <c:tx>
            <c:strRef>
              <c:f>'Accident &amp; Health and WC'!$D$21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3493-457B-AAE0-9B523CE47725}"/>
              </c:ext>
            </c:extLst>
          </c:dPt>
          <c:dLbls>
            <c:dLbl>
              <c:idx val="7"/>
              <c:tx>
                <c:strRef>
                  <c:f>'Accident &amp; Health and WC'!$D$21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{B8EF292F-6CAD-44E3-98D8-38E7E4401F58}</c15:txfldGUID>
                      <c15:f>'Accident &amp; Health and WC'!$D$21</c15:f>
                      <c15:dlblFieldTableCache>
                        <c:ptCount val="1"/>
                        <c:pt idx="0">
                          <c:v>2017</c:v>
                        </c:pt>
                      </c15:dlblFieldTableCache>
                    </c15:dlblFTEntry>
                  </c15:dlblFieldTable>
                  <c15:showDataLabelsRange val="0"/>
                </c:ext>
                <c:ext xmlns:c16="http://schemas.microsoft.com/office/drawing/2014/chart" uri="{C3380CC4-5D6E-409C-BE32-E72D297353CC}">
                  <c16:uniqueId val="{00000013-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0.11503697456128503</c:v>
                </c:pt>
                <c:pt idx="1">
                  <c:v>0.49873136877223478</c:v>
                </c:pt>
                <c:pt idx="2">
                  <c:v>0.65908980390135263</c:v>
                </c:pt>
                <c:pt idx="3">
                  <c:v>0.7075761675870923</c:v>
                </c:pt>
                <c:pt idx="4">
                  <c:v>0.7287534228207615</c:v>
                </c:pt>
                <c:pt idx="5">
                  <c:v>0.78272606875823114</c:v>
                </c:pt>
                <c:pt idx="6">
                  <c:v>0.74971409961736113</c:v>
                </c:pt>
                <c:pt idx="7">
                  <c:v>0.87854146622044438</c:v>
                </c:pt>
              </c:numCache>
            </c:numRef>
          </c:yVal>
          <c:smooth val="0"/>
          <c:extLst>
            <c:ext xmlns:c16="http://schemas.microsoft.com/office/drawing/2014/chart" uri="{C3380CC4-5D6E-409C-BE32-E72D297353CC}">
              <c16:uniqueId val="{00000014-3493-457B-AAE0-9B523CE47725}"/>
            </c:ext>
          </c:extLst>
        </c:ser>
        <c:ser>
          <c:idx val="45"/>
          <c:order val="6"/>
          <c:tx>
            <c:strRef>
              <c:f>'Accident &amp; Health and WC'!$D$22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3493-457B-AAE0-9B523CE47725}"/>
              </c:ext>
            </c:extLst>
          </c:dPt>
          <c:dLbls>
            <c:dLbl>
              <c:idx val="6"/>
              <c:tx>
                <c:strRef>
                  <c:f>'Accident &amp; Health and WC'!$D$22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{4E983D58-5563-4AB2-8AAA-AA97E8BB556E}</c15:txfldGUID>
                      <c15:f>'Accident &amp; Health and WC'!$D$22</c15:f>
                      <c15:dlblFieldTableCache>
                        <c:ptCount val="1"/>
                        <c:pt idx="0">
                          <c:v>2018</c:v>
                        </c:pt>
                      </c15:dlblFieldTableCache>
                    </c15:dlblFTEntry>
                  </c15:dlblFieldTable>
                  <c15:showDataLabelsRange val="0"/>
                </c:ext>
                <c:ext xmlns:c16="http://schemas.microsoft.com/office/drawing/2014/chart" uri="{C3380CC4-5D6E-409C-BE32-E72D297353CC}">
                  <c16:uniqueId val="{00000016-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0.16013141108187753</c:v>
                </c:pt>
                <c:pt idx="1">
                  <c:v>0.58861481135874572</c:v>
                </c:pt>
                <c:pt idx="2">
                  <c:v>0.68843692945410839</c:v>
                </c:pt>
                <c:pt idx="3">
                  <c:v>0.72374848399621117</c:v>
                </c:pt>
                <c:pt idx="4">
                  <c:v>0.7267395286979591</c:v>
                </c:pt>
                <c:pt idx="5">
                  <c:v>0.735590940857065</c:v>
                </c:pt>
                <c:pt idx="6">
                  <c:v>0.7802451205898101</c:v>
                </c:pt>
              </c:numCache>
            </c:numRef>
          </c:yVal>
          <c:smooth val="0"/>
          <c:extLst>
            <c:ext xmlns:c16="http://schemas.microsoft.com/office/drawing/2014/chart" uri="{C3380CC4-5D6E-409C-BE32-E72D297353CC}">
              <c16:uniqueId val="{00000017-3493-457B-AAE0-9B523CE47725}"/>
            </c:ext>
          </c:extLst>
        </c:ser>
        <c:ser>
          <c:idx val="46"/>
          <c:order val="7"/>
          <c:tx>
            <c:strRef>
              <c:f>'Accident &amp; Health and WC'!$D$23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3493-457B-AAE0-9B523CE47725}"/>
              </c:ext>
            </c:extLst>
          </c:dPt>
          <c:dLbls>
            <c:dLbl>
              <c:idx val="5"/>
              <c:tx>
                <c:strRef>
                  <c:f>'Accident &amp; Health and WC'!$D$23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{EFB41CCA-D74F-4EAE-89CF-29540C528115}</c15:txfldGUID>
                      <c15:f>'Accident &amp; Health and WC'!$D$23</c15:f>
                      <c15:dlblFieldTableCache>
                        <c:ptCount val="1"/>
                        <c:pt idx="0">
                          <c:v>2019</c:v>
                        </c:pt>
                      </c15:dlblFieldTableCache>
                    </c15:dlblFTEntry>
                  </c15:dlblFieldTable>
                  <c15:showDataLabelsRange val="0"/>
                </c:ext>
                <c:ext xmlns:c16="http://schemas.microsoft.com/office/drawing/2014/chart" uri="{C3380CC4-5D6E-409C-BE32-E72D297353CC}">
                  <c16:uniqueId val="{00000019-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0.23088886550381085</c:v>
                </c:pt>
                <c:pt idx="1">
                  <c:v>0.56875670032485515</c:v>
                </c:pt>
                <c:pt idx="2">
                  <c:v>0.66178625679911895</c:v>
                </c:pt>
                <c:pt idx="3">
                  <c:v>0.69390687601898504</c:v>
                </c:pt>
                <c:pt idx="4">
                  <c:v>0.71651365149516466</c:v>
                </c:pt>
                <c:pt idx="5">
                  <c:v>0.79066282278355648</c:v>
                </c:pt>
              </c:numCache>
            </c:numRef>
          </c:yVal>
          <c:smooth val="0"/>
          <c:extLst>
            <c:ext xmlns:c16="http://schemas.microsoft.com/office/drawing/2014/chart" uri="{C3380CC4-5D6E-409C-BE32-E72D297353CC}">
              <c16:uniqueId val="{0000001A-3493-457B-AAE0-9B523CE47725}"/>
            </c:ext>
          </c:extLst>
        </c:ser>
        <c:ser>
          <c:idx val="47"/>
          <c:order val="8"/>
          <c:tx>
            <c:strRef>
              <c:f>'Accident &amp; Health and WC'!$D$24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3493-457B-AAE0-9B523CE47725}"/>
              </c:ext>
            </c:extLst>
          </c:dPt>
          <c:dLbls>
            <c:dLbl>
              <c:idx val="4"/>
              <c:tx>
                <c:strRef>
                  <c:f>'Accident &amp; Health and WC'!$D$24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{60369649-4D54-4EF8-B839-83814E1191E6}</c15:txfldGUID>
                      <c15:f>'Accident &amp; Health and WC'!$D$24</c15:f>
                      <c15:dlblFieldTableCache>
                        <c:ptCount val="1"/>
                        <c:pt idx="0">
                          <c:v>2020</c:v>
                        </c:pt>
                      </c15:dlblFieldTableCache>
                    </c15:dlblFTEntry>
                  </c15:dlblFieldTable>
                  <c15:showDataLabelsRange val="0"/>
                </c:ext>
                <c:ext xmlns:c16="http://schemas.microsoft.com/office/drawing/2014/chart" uri="{C3380CC4-5D6E-409C-BE32-E72D297353CC}">
                  <c16:uniqueId val="{0000001C-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0.24906891952876695</c:v>
                </c:pt>
                <c:pt idx="1">
                  <c:v>0.64396148728324221</c:v>
                </c:pt>
                <c:pt idx="2">
                  <c:v>0.71937102721249602</c:v>
                </c:pt>
                <c:pt idx="3">
                  <c:v>0.76107031202279796</c:v>
                </c:pt>
                <c:pt idx="4">
                  <c:v>0.83835619862529065</c:v>
                </c:pt>
              </c:numCache>
            </c:numRef>
          </c:yVal>
          <c:smooth val="0"/>
          <c:extLst>
            <c:ext xmlns:c16="http://schemas.microsoft.com/office/drawing/2014/chart" uri="{C3380CC4-5D6E-409C-BE32-E72D297353CC}">
              <c16:uniqueId val="{0000001D-3493-457B-AAE0-9B523CE47725}"/>
            </c:ext>
          </c:extLst>
        </c:ser>
        <c:ser>
          <c:idx val="48"/>
          <c:order val="9"/>
          <c:tx>
            <c:strRef>
              <c:f>'Accident &amp; Health and WC'!$D$25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3493-457B-AAE0-9B523CE47725}"/>
              </c:ext>
            </c:extLst>
          </c:dPt>
          <c:dLbls>
            <c:dLbl>
              <c:idx val="3"/>
              <c:tx>
                <c:strRef>
                  <c:f>'Accident &amp; Health and WC'!$D$25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{B17384D2-5705-4321-80DD-5EA62FC2C80A}</c15:txfldGUID>
                      <c15:f>'Accident &amp; Health and WC'!$D$25</c15:f>
                      <c15:dlblFieldTableCache>
                        <c:ptCount val="1"/>
                        <c:pt idx="0">
                          <c:v>2021</c:v>
                        </c:pt>
                      </c15:dlblFieldTableCache>
                    </c15:dlblFTEntry>
                  </c15:dlblFieldTable>
                  <c15:showDataLabelsRange val="0"/>
                </c:ext>
                <c:ext xmlns:c16="http://schemas.microsoft.com/office/drawing/2014/chart" uri="{C3380CC4-5D6E-409C-BE32-E72D297353CC}">
                  <c16:uniqueId val="{0000001F-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0.2141507912657028</c:v>
                </c:pt>
                <c:pt idx="1">
                  <c:v>0.58655802680914138</c:v>
                </c:pt>
                <c:pt idx="2">
                  <c:v>0.7211457868391602</c:v>
                </c:pt>
                <c:pt idx="3">
                  <c:v>0.87592139860623408</c:v>
                </c:pt>
              </c:numCache>
            </c:numRef>
          </c:yVal>
          <c:smooth val="0"/>
          <c:extLst>
            <c:ext xmlns:c16="http://schemas.microsoft.com/office/drawing/2014/chart" uri="{C3380CC4-5D6E-409C-BE32-E72D297353CC}">
              <c16:uniqueId val="{00000020-3493-457B-AAE0-9B523CE47725}"/>
            </c:ext>
          </c:extLst>
        </c:ser>
        <c:ser>
          <c:idx val="49"/>
          <c:order val="10"/>
          <c:tx>
            <c:strRef>
              <c:f>'Accident &amp; Health and WC'!$D$26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3493-457B-AAE0-9B523CE47725}"/>
              </c:ext>
            </c:extLst>
          </c:dPt>
          <c:dLbls>
            <c:dLbl>
              <c:idx val="2"/>
              <c:tx>
                <c:strRef>
                  <c:f>'Accident &amp; Health and WC'!$D$26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{249EA948-FD0A-40E5-B79D-B974F7590438}</c15:txfldGUID>
                      <c15:f>'Accident &amp; Health and WC'!$D$26</c15:f>
                      <c15:dlblFieldTableCache>
                        <c:ptCount val="1"/>
                        <c:pt idx="0">
                          <c:v>2022</c:v>
                        </c:pt>
                      </c15:dlblFieldTableCache>
                    </c15:dlblFTEntry>
                  </c15:dlblFieldTable>
                  <c15:showDataLabelsRange val="0"/>
                </c:ext>
                <c:ext xmlns:c16="http://schemas.microsoft.com/office/drawing/2014/chart" uri="{C3380CC4-5D6E-409C-BE32-E72D297353CC}">
                  <c16:uniqueId val="{00000022-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0.29343562022498271</c:v>
                </c:pt>
                <c:pt idx="1">
                  <c:v>0.7038144353396788</c:v>
                </c:pt>
                <c:pt idx="2">
                  <c:v>0.9265384789719755</c:v>
                </c:pt>
              </c:numCache>
            </c:numRef>
          </c:yVal>
          <c:smooth val="0"/>
          <c:extLst>
            <c:ext xmlns:c16="http://schemas.microsoft.com/office/drawing/2014/chart" uri="{C3380CC4-5D6E-409C-BE32-E72D297353CC}">
              <c16:uniqueId val="{00000023-3493-457B-AAE0-9B523CE47725}"/>
            </c:ext>
          </c:extLst>
        </c:ser>
        <c:ser>
          <c:idx val="50"/>
          <c:order val="11"/>
          <c:tx>
            <c:strRef>
              <c:f>'Accident &amp; Health and WC'!$D$27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{E31197CE-58D2-494E-A641-4B40296318A6}</c15:txfldGUID>
                      <c15:f>'Accident &amp; Health and WC'!$D$27</c15:f>
                      <c15:dlblFieldTableCache>
                        <c:ptCount val="1"/>
                        <c:pt idx="0">
                          <c:v>2023</c:v>
                        </c:pt>
                      </c15:dlblFieldTableCache>
                    </c15:dlblFTEntry>
                  </c15:dlblFieldTable>
                  <c15:showDataLabelsRange val="0"/>
                </c:ext>
                <c:ext xmlns:c16="http://schemas.microsoft.com/office/drawing/2014/chart" uri="{C3380CC4-5D6E-409C-BE32-E72D297353CC}">
                  <c16:uniqueId val="{00000024-3493-457B-AAE0-9B523CE477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0.30891813127040652</c:v>
                </c:pt>
                <c:pt idx="1">
                  <c:v>0.8985021310748742</c:v>
                </c:pt>
              </c:numCache>
            </c:numRef>
          </c:yVal>
          <c:smooth val="0"/>
          <c:extLst>
            <c:ext xmlns:c16="http://schemas.microsoft.com/office/drawing/2014/chart" uri="{C3380CC4-5D6E-409C-BE32-E72D297353CC}">
              <c16:uniqueId val="{00000025-3493-457B-AAE0-9B523CE4772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WC'!$H$50</c:f>
              <c:strCache>
                <c:ptCount val="1"/>
                <c:pt idx="0">
                  <c:v>Paid Losses</c:v>
                </c:pt>
              </c:strCache>
            </c:strRef>
          </c:tx>
          <c:spPr>
            <a:solidFill>
              <a:srgbClr val="C1BDDC"/>
            </a:solidFill>
            <a:ln w="3175">
              <a:solidFill>
                <a:srgbClr val="FFFFFF"/>
              </a:solidFill>
              <a:prstDash val="solid"/>
            </a:ln>
          </c:spPr>
          <c:invertIfNegative val="0"/>
          <c:cat>
            <c:numRef>
              <c:f>'Accident &amp; Health and WC'!$D$12:$D$28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WC'!$H$51:$H$66</c:f>
              <c:numCache>
                <c:formatCode>0%</c:formatCode>
                <c:ptCount val="16"/>
                <c:pt idx="0">
                  <c:v>0.6914748574862748</c:v>
                </c:pt>
                <c:pt idx="1">
                  <c:v>0.69216322914578443</c:v>
                </c:pt>
                <c:pt idx="2">
                  <c:v>0.65806228073686723</c:v>
                </c:pt>
                <c:pt idx="3">
                  <c:v>0.66664752389084381</c:v>
                </c:pt>
                <c:pt idx="4">
                  <c:v>0.76923262793160108</c:v>
                </c:pt>
                <c:pt idx="5">
                  <c:v>0.71391526763246183</c:v>
                </c:pt>
                <c:pt idx="6">
                  <c:v>0.7076391570842383</c:v>
                </c:pt>
                <c:pt idx="7">
                  <c:v>0.68711024621673067</c:v>
                </c:pt>
                <c:pt idx="8">
                  <c:v>0.67883692408274077</c:v>
                </c:pt>
                <c:pt idx="9">
                  <c:v>0.67261081606403639</c:v>
                </c:pt>
                <c:pt idx="10">
                  <c:v>0.68173181160263763</c:v>
                </c:pt>
                <c:pt idx="11">
                  <c:v>0.63902178975433899</c:v>
                </c:pt>
                <c:pt idx="12">
                  <c:v>0.67305264402792864</c:v>
                </c:pt>
                <c:pt idx="13">
                  <c:v>0.55287283329601511</c:v>
                </c:pt>
                <c:pt idx="14">
                  <c:v>0.52072747070806225</c:v>
                </c:pt>
                <c:pt idx="15">
                  <c:v>0.17035942590946765</c:v>
                </c:pt>
              </c:numCache>
            </c:numRef>
          </c:val>
          <c:extLst>
            <c:ext xmlns:c16="http://schemas.microsoft.com/office/drawing/2014/chart" uri="{C3380CC4-5D6E-409C-BE32-E72D297353CC}">
              <c16:uniqueId val="{00000000-DD44-4FD4-AD2E-6D659EA09ED6}"/>
            </c:ext>
          </c:extLst>
        </c:ser>
        <c:ser>
          <c:idx val="2"/>
          <c:order val="2"/>
          <c:tx>
            <c:strRef>
              <c:f>'Accident &amp; Health and WC'!$I$50</c:f>
              <c:strCache>
                <c:ptCount val="1"/>
                <c:pt idx="0">
                  <c:v>Case Reserves</c:v>
                </c:pt>
              </c:strCache>
            </c:strRef>
          </c:tx>
          <c:spPr>
            <a:solidFill>
              <a:srgbClr val="FCAF86"/>
            </a:solidFill>
            <a:ln w="12700">
              <a:solidFill>
                <a:srgbClr val="FFFFFF"/>
              </a:solidFill>
              <a:prstDash val="solid"/>
            </a:ln>
          </c:spPr>
          <c:invertIfNegative val="0"/>
          <c:cat>
            <c:numRef>
              <c:f>'Accident &amp; Health and WC'!$D$12:$D$28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WC'!$I$51:$I$66</c:f>
              <c:numCache>
                <c:formatCode>0%</c:formatCode>
                <c:ptCount val="16"/>
                <c:pt idx="0">
                  <c:v>4.2501094700297601E-2</c:v>
                </c:pt>
                <c:pt idx="1">
                  <c:v>2.1127159785118067E-2</c:v>
                </c:pt>
                <c:pt idx="2">
                  <c:v>2.7312467154881694E-2</c:v>
                </c:pt>
                <c:pt idx="3">
                  <c:v>5.5991704187416086E-2</c:v>
                </c:pt>
                <c:pt idx="4">
                  <c:v>2.9075682604518999E-2</c:v>
                </c:pt>
                <c:pt idx="5">
                  <c:v>6.7128031745192815E-2</c:v>
                </c:pt>
                <c:pt idx="6">
                  <c:v>5.2505726922805945E-2</c:v>
                </c:pt>
                <c:pt idx="7">
                  <c:v>6.0296482394342342E-2</c:v>
                </c:pt>
                <c:pt idx="8">
                  <c:v>7.9561955316971716E-2</c:v>
                </c:pt>
                <c:pt idx="9">
                  <c:v>7.7103283553324894E-2</c:v>
                </c:pt>
                <c:pt idx="10">
                  <c:v>5.3859129254427408E-2</c:v>
                </c:pt>
                <c:pt idx="11">
                  <c:v>7.7491861740825743E-2</c:v>
                </c:pt>
                <c:pt idx="12">
                  <c:v>8.8017667994869445E-2</c:v>
                </c:pt>
                <c:pt idx="13">
                  <c:v>0.16827295354314506</c:v>
                </c:pt>
                <c:pt idx="14">
                  <c:v>0.18308696463161636</c:v>
                </c:pt>
                <c:pt idx="15">
                  <c:v>0.13855870536093887</c:v>
                </c:pt>
              </c:numCache>
            </c:numRef>
          </c:val>
          <c:extLst>
            <c:ext xmlns:c16="http://schemas.microsoft.com/office/drawing/2014/chart" uri="{C3380CC4-5D6E-409C-BE32-E72D297353CC}">
              <c16:uniqueId val="{00000001-DD44-4FD4-AD2E-6D659EA09ED6}"/>
            </c:ext>
          </c:extLst>
        </c:ser>
        <c:ser>
          <c:idx val="3"/>
          <c:order val="3"/>
          <c:tx>
            <c:strRef>
              <c:f>'Accident &amp; Health and WC'!$J$50</c:f>
              <c:strCache>
                <c:ptCount val="1"/>
                <c:pt idx="0">
                  <c:v>IBNR</c:v>
                </c:pt>
              </c:strCache>
            </c:strRef>
          </c:tx>
          <c:spPr>
            <a:solidFill>
              <a:srgbClr val="A3D6D5"/>
            </a:solidFill>
            <a:ln w="12700">
              <a:solidFill>
                <a:srgbClr val="FFFFFF"/>
              </a:solidFill>
              <a:prstDash val="solid"/>
            </a:ln>
          </c:spPr>
          <c:invertIfNegative val="0"/>
          <c:cat>
            <c:numRef>
              <c:f>'Accident &amp; Health and WC'!$D$12:$D$28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WC'!$J$51:$J$66</c:f>
              <c:numCache>
                <c:formatCode>0%</c:formatCode>
                <c:ptCount val="16"/>
                <c:pt idx="0">
                  <c:v>4.2157655526545386E-2</c:v>
                </c:pt>
                <c:pt idx="1">
                  <c:v>2.5288607469887613E-2</c:v>
                </c:pt>
                <c:pt idx="2">
                  <c:v>3.2853975769416101E-2</c:v>
                </c:pt>
                <c:pt idx="3">
                  <c:v>6.0355556040830163E-2</c:v>
                </c:pt>
                <c:pt idx="4">
                  <c:v>2.0689337525899514E-2</c:v>
                </c:pt>
                <c:pt idx="5">
                  <c:v>4.809171218292254E-2</c:v>
                </c:pt>
                <c:pt idx="6">
                  <c:v>6.3996182362534959E-2</c:v>
                </c:pt>
                <c:pt idx="7">
                  <c:v>6.4381808522949918E-2</c:v>
                </c:pt>
                <c:pt idx="8">
                  <c:v>0.12998671372124099</c:v>
                </c:pt>
                <c:pt idx="9">
                  <c:v>0.12882736660308308</c:v>
                </c:pt>
                <c:pt idx="10">
                  <c:v>4.4654179732745068E-2</c:v>
                </c:pt>
                <c:pt idx="11">
                  <c:v>7.4149171288391866E-2</c:v>
                </c:pt>
                <c:pt idx="12">
                  <c:v>7.728588660249254E-2</c:v>
                </c:pt>
                <c:pt idx="13">
                  <c:v>0.1547756117670738</c:v>
                </c:pt>
                <c:pt idx="14">
                  <c:v>0.22272404363229698</c:v>
                </c:pt>
                <c:pt idx="15">
                  <c:v>0.58958399980446763</c:v>
                </c:pt>
              </c:numCache>
            </c:numRef>
          </c:val>
          <c:extLst>
            <c:ext xmlns:c16="http://schemas.microsoft.com/office/drawing/2014/chart" uri="{C3380CC4-5D6E-409C-BE32-E72D297353CC}">
              <c16:uniqueId val="{00000002-DD44-4FD4-AD2E-6D659EA09ED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WC'!$F$12:$F$27</c:f>
              <c:numCache>
                <c:formatCode>#,##0</c:formatCode>
                <c:ptCount val="16"/>
                <c:pt idx="0">
                  <c:v>508.12756111792464</c:v>
                </c:pt>
                <c:pt idx="1">
                  <c:v>461.2147511311656</c:v>
                </c:pt>
                <c:pt idx="2">
                  <c:v>329.67864472919564</c:v>
                </c:pt>
                <c:pt idx="3">
                  <c:v>332.31169731939883</c:v>
                </c:pt>
                <c:pt idx="4">
                  <c:v>711.31445525404888</c:v>
                </c:pt>
                <c:pt idx="5">
                  <c:v>448.63188727072708</c:v>
                </c:pt>
                <c:pt idx="6">
                  <c:v>645.70432377325801</c:v>
                </c:pt>
                <c:pt idx="7">
                  <c:v>434.44755105345314</c:v>
                </c:pt>
                <c:pt idx="8">
                  <c:v>1023.6688462866082</c:v>
                </c:pt>
                <c:pt idx="9">
                  <c:v>1071.8905983166501</c:v>
                </c:pt>
                <c:pt idx="10">
                  <c:v>664.60625107933777</c:v>
                </c:pt>
                <c:pt idx="11">
                  <c:v>1378.9072346817547</c:v>
                </c:pt>
                <c:pt idx="12">
                  <c:v>1119.3427707684241</c:v>
                </c:pt>
                <c:pt idx="13">
                  <c:v>1336.2542835010229</c:v>
                </c:pt>
                <c:pt idx="14">
                  <c:v>1238.4515460697119</c:v>
                </c:pt>
                <c:pt idx="15">
                  <c:v>1141.6852831733361</c:v>
                </c:pt>
              </c:numCache>
            </c:numRef>
          </c:val>
          <c:smooth val="0"/>
          <c:extLst>
            <c:ext xmlns:c16="http://schemas.microsoft.com/office/drawing/2014/chart" uri="{C3380CC4-5D6E-409C-BE32-E72D297353CC}">
              <c16:uniqueId val="{00000003-DD44-4FD4-AD2E-6D659EA09ED6}"/>
            </c:ext>
          </c:extLst>
        </c:ser>
        <c:ser>
          <c:idx val="4"/>
          <c:order val="4"/>
          <c:tx>
            <c:strRef>
              <c:f>'Accident &amp; Health and WC'!$B$9</c:f>
              <c:strCache>
                <c:ptCount val="1"/>
                <c:pt idx="0">
                  <c:v>Written Premium</c:v>
                </c:pt>
              </c:strCache>
            </c:strRef>
          </c:tx>
          <c:marker>
            <c:symbol val="star"/>
            <c:size val="7"/>
            <c:spPr>
              <a:noFill/>
              <a:ln>
                <a:solidFill>
                  <a:srgbClr val="A29FCC"/>
                </a:solidFill>
                <a:prstDash val="solid"/>
              </a:ln>
            </c:spPr>
          </c:marker>
          <c:cat>
            <c:numRef>
              <c:f>'Accident &amp; Health and WC'!$D$12:$D$27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WC'!$B$12:$B$27</c:f>
            </c:numRef>
          </c:val>
          <c:smooth val="0"/>
          <c:extLst>
            <c:ext xmlns:c16="http://schemas.microsoft.com/office/drawing/2014/chart" uri="{C3380CC4-5D6E-409C-BE32-E72D297353CC}">
              <c16:uniqueId val="{00000004-DD44-4FD4-AD2E-6D659EA09ED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Reins'!$D$16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DE1-41C5-B8B9-4253F9C9A1D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DE1-41C5-B8B9-4253F9C9A1DC}"/>
              </c:ext>
            </c:extLst>
          </c:dPt>
          <c:dLbls>
            <c:dLbl>
              <c:idx val="12"/>
              <c:tx>
                <c:strRef>
                  <c:f>'Accident &amp; Health and WC Reins'!$D$16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{600DDA17-DFA5-4DE4-8DD7-138379AF3E9A}</c15:txfldGUID>
                      <c15:f>'Accident &amp; Health and WC Reins'!$D$16</c15:f>
                      <c15:dlblFieldTableCache>
                        <c:ptCount val="1"/>
                        <c:pt idx="0">
                          <c:v>2012</c:v>
                        </c:pt>
                      </c15:dlblFieldTableCache>
                    </c15:dlblFTEntry>
                  </c15:dlblFieldTable>
                  <c15:showDataLabelsRange val="0"/>
                </c:ext>
                <c:ext xmlns:c16="http://schemas.microsoft.com/office/drawing/2014/chart" uri="{C3380CC4-5D6E-409C-BE32-E72D297353CC}">
                  <c16:uniqueId val="{00000002-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0.17648804807815727</c:v>
                </c:pt>
                <c:pt idx="1">
                  <c:v>0.54979763098859036</c:v>
                </c:pt>
                <c:pt idx="2">
                  <c:v>0.69493602813898181</c:v>
                </c:pt>
                <c:pt idx="3">
                  <c:v>0.73397141249330611</c:v>
                </c:pt>
                <c:pt idx="4">
                  <c:v>0.75846448965937818</c:v>
                </c:pt>
                <c:pt idx="5">
                  <c:v>0.76301959471694891</c:v>
                </c:pt>
                <c:pt idx="6">
                  <c:v>0.76885825397186025</c:v>
                </c:pt>
                <c:pt idx="7">
                  <c:v>0.76712352000724138</c:v>
                </c:pt>
                <c:pt idx="8">
                  <c:v>0.76726112497137366</c:v>
                </c:pt>
                <c:pt idx="9">
                  <c:v>0.77393715195019086</c:v>
                </c:pt>
                <c:pt idx="10">
                  <c:v>0.77661696204119246</c:v>
                </c:pt>
                <c:pt idx="11">
                  <c:v>0.77702714396384476</c:v>
                </c:pt>
                <c:pt idx="12">
                  <c:v>0.8019681584652012</c:v>
                </c:pt>
              </c:numCache>
            </c:numRef>
          </c:yVal>
          <c:smooth val="0"/>
          <c:extLst>
            <c:ext xmlns:c16="http://schemas.microsoft.com/office/drawing/2014/chart" uri="{C3380CC4-5D6E-409C-BE32-E72D297353CC}">
              <c16:uniqueId val="{00000003-0DE1-41C5-B8B9-4253F9C9A1DC}"/>
            </c:ext>
          </c:extLst>
        </c:ser>
        <c:ser>
          <c:idx val="40"/>
          <c:order val="1"/>
          <c:tx>
            <c:strRef>
              <c:f>'Accident &amp; Health and WC Reins'!$D$17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DE1-41C5-B8B9-4253F9C9A1D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DE1-41C5-B8B9-4253F9C9A1DC}"/>
              </c:ext>
            </c:extLst>
          </c:dPt>
          <c:dLbls>
            <c:dLbl>
              <c:idx val="11"/>
              <c:tx>
                <c:strRef>
                  <c:f>'Accident &amp; Health and WC Reins'!$D$17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{C2C031B7-1C86-40CB-9497-FFCF16FE5B45}</c15:txfldGUID>
                      <c15:f>'Accident &amp; Health and WC Reins'!$D$17</c15:f>
                      <c15:dlblFieldTableCache>
                        <c:ptCount val="1"/>
                        <c:pt idx="0">
                          <c:v>2013</c:v>
                        </c:pt>
                      </c15:dlblFieldTableCache>
                    </c15:dlblFTEntry>
                  </c15:dlblFieldTable>
                  <c15:showDataLabelsRange val="0"/>
                </c:ext>
                <c:ext xmlns:c16="http://schemas.microsoft.com/office/drawing/2014/chart" uri="{C3380CC4-5D6E-409C-BE32-E72D297353CC}">
                  <c16:uniqueId val="{00000006-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8.2282352994649685E-2</c:v>
                </c:pt>
                <c:pt idx="1">
                  <c:v>0.41179841471903583</c:v>
                </c:pt>
                <c:pt idx="2">
                  <c:v>0.5652586429082449</c:v>
                </c:pt>
                <c:pt idx="3">
                  <c:v>0.63611481818637561</c:v>
                </c:pt>
                <c:pt idx="4">
                  <c:v>0.6610310492571253</c:v>
                </c:pt>
                <c:pt idx="5">
                  <c:v>0.6727730248699646</c:v>
                </c:pt>
                <c:pt idx="6">
                  <c:v>0.67723453408716594</c:v>
                </c:pt>
                <c:pt idx="7">
                  <c:v>0.67627622036927537</c:v>
                </c:pt>
                <c:pt idx="8">
                  <c:v>0.67454098655922567</c:v>
                </c:pt>
                <c:pt idx="9">
                  <c:v>0.68902865132247149</c:v>
                </c:pt>
                <c:pt idx="10">
                  <c:v>0.70382174491981842</c:v>
                </c:pt>
                <c:pt idx="11">
                  <c:v>0.77846989957035018</c:v>
                </c:pt>
              </c:numCache>
            </c:numRef>
          </c:yVal>
          <c:smooth val="0"/>
          <c:extLst>
            <c:ext xmlns:c16="http://schemas.microsoft.com/office/drawing/2014/chart" uri="{C3380CC4-5D6E-409C-BE32-E72D297353CC}">
              <c16:uniqueId val="{00000007-0DE1-41C5-B8B9-4253F9C9A1DC}"/>
            </c:ext>
          </c:extLst>
        </c:ser>
        <c:ser>
          <c:idx val="41"/>
          <c:order val="2"/>
          <c:tx>
            <c:strRef>
              <c:f>'Accident &amp; Health and WC Reins'!$D$18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DE1-41C5-B8B9-4253F9C9A1DC}"/>
              </c:ext>
            </c:extLst>
          </c:dPt>
          <c:dLbls>
            <c:dLbl>
              <c:idx val="10"/>
              <c:tx>
                <c:strRef>
                  <c:f>'Accident &amp; Health and WC Reins'!$D$18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{C689E9A8-027E-4BF9-9005-97BDAED05700}</c15:txfldGUID>
                      <c15:f>'Accident &amp; Health and WC Reins'!$D$18</c15:f>
                      <c15:dlblFieldTableCache>
                        <c:ptCount val="1"/>
                        <c:pt idx="0">
                          <c:v>2014</c:v>
                        </c:pt>
                      </c15:dlblFieldTableCache>
                    </c15:dlblFTEntry>
                  </c15:dlblFieldTable>
                  <c15:showDataLabelsRange val="0"/>
                </c:ext>
                <c:ext xmlns:c16="http://schemas.microsoft.com/office/drawing/2014/chart" uri="{C3380CC4-5D6E-409C-BE32-E72D297353CC}">
                  <c16:uniqueId val="{00000009-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7.3838848364682116E-2</c:v>
                </c:pt>
                <c:pt idx="1">
                  <c:v>0.38913150358058007</c:v>
                </c:pt>
                <c:pt idx="2">
                  <c:v>0.58782211308544752</c:v>
                </c:pt>
                <c:pt idx="3">
                  <c:v>0.68902602262311752</c:v>
                </c:pt>
                <c:pt idx="4">
                  <c:v>0.71112153108737342</c:v>
                </c:pt>
                <c:pt idx="5">
                  <c:v>0.72799181907445409</c:v>
                </c:pt>
                <c:pt idx="6">
                  <c:v>0.7285560945939269</c:v>
                </c:pt>
                <c:pt idx="7">
                  <c:v>0.73457327603931721</c:v>
                </c:pt>
                <c:pt idx="8">
                  <c:v>0.73322080842553794</c:v>
                </c:pt>
                <c:pt idx="9">
                  <c:v>0.73547019719422746</c:v>
                </c:pt>
                <c:pt idx="10">
                  <c:v>0.81602901359768987</c:v>
                </c:pt>
              </c:numCache>
            </c:numRef>
          </c:yVal>
          <c:smooth val="0"/>
          <c:extLst>
            <c:ext xmlns:c16="http://schemas.microsoft.com/office/drawing/2014/chart" uri="{C3380CC4-5D6E-409C-BE32-E72D297353CC}">
              <c16:uniqueId val="{0000000A-0DE1-41C5-B8B9-4253F9C9A1DC}"/>
            </c:ext>
          </c:extLst>
        </c:ser>
        <c:ser>
          <c:idx val="42"/>
          <c:order val="3"/>
          <c:tx>
            <c:strRef>
              <c:f>'Accident &amp; Health and WC Reins'!$D$19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DE1-41C5-B8B9-4253F9C9A1DC}"/>
              </c:ext>
            </c:extLst>
          </c:dPt>
          <c:dLbls>
            <c:dLbl>
              <c:idx val="9"/>
              <c:tx>
                <c:strRef>
                  <c:f>'Accident &amp; Health and WC Reins'!$D$19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{7DD979BB-C266-4469-A918-79DC3319DD84}</c15:txfldGUID>
                      <c15:f>'Accident &amp; Health and WC Reins'!$D$19</c15:f>
                      <c15:dlblFieldTableCache>
                        <c:ptCount val="1"/>
                        <c:pt idx="0">
                          <c:v>2015</c:v>
                        </c:pt>
                      </c15:dlblFieldTableCache>
                    </c15:dlblFTEntry>
                  </c15:dlblFieldTable>
                  <c15:showDataLabelsRange val="0"/>
                </c:ext>
                <c:ext xmlns:c16="http://schemas.microsoft.com/office/drawing/2014/chart" uri="{C3380CC4-5D6E-409C-BE32-E72D297353CC}">
                  <c16:uniqueId val="{0000000C-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8.3673870246890242E-2</c:v>
                </c:pt>
                <c:pt idx="1">
                  <c:v>0.44182865688733475</c:v>
                </c:pt>
                <c:pt idx="2">
                  <c:v>0.59891036128085307</c:v>
                </c:pt>
                <c:pt idx="3">
                  <c:v>0.64793020313220395</c:v>
                </c:pt>
                <c:pt idx="4">
                  <c:v>0.66106059777036696</c:v>
                </c:pt>
                <c:pt idx="5">
                  <c:v>0.67863073662659168</c:v>
                </c:pt>
                <c:pt idx="6">
                  <c:v>0.68928975607220977</c:v>
                </c:pt>
                <c:pt idx="7">
                  <c:v>0.69710390850155723</c:v>
                </c:pt>
                <c:pt idx="8">
                  <c:v>0.69735282950289679</c:v>
                </c:pt>
                <c:pt idx="9">
                  <c:v>0.77548505328684836</c:v>
                </c:pt>
              </c:numCache>
            </c:numRef>
          </c:yVal>
          <c:smooth val="0"/>
          <c:extLst>
            <c:ext xmlns:c16="http://schemas.microsoft.com/office/drawing/2014/chart" uri="{C3380CC4-5D6E-409C-BE32-E72D297353CC}">
              <c16:uniqueId val="{0000000D-0DE1-41C5-B8B9-4253F9C9A1DC}"/>
            </c:ext>
          </c:extLst>
        </c:ser>
        <c:ser>
          <c:idx val="43"/>
          <c:order val="4"/>
          <c:tx>
            <c:strRef>
              <c:f>'Accident &amp; Health and WC Reins'!$D$20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DE1-41C5-B8B9-4253F9C9A1D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DE1-41C5-B8B9-4253F9C9A1DC}"/>
              </c:ext>
            </c:extLst>
          </c:dPt>
          <c:dLbls>
            <c:dLbl>
              <c:idx val="8"/>
              <c:tx>
                <c:strRef>
                  <c:f>'Accident &amp; Health and WC Reins'!$D$20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{52497447-3275-4DB8-8948-F6C5BB82B6DB}</c15:txfldGUID>
                      <c15:f>'Accident &amp; Health and WC Reins'!$D$20</c15:f>
                      <c15:dlblFieldTableCache>
                        <c:ptCount val="1"/>
                        <c:pt idx="0">
                          <c:v>2016</c:v>
                        </c:pt>
                      </c15:dlblFieldTableCache>
                    </c15:dlblFTEntry>
                  </c15:dlblFieldTable>
                  <c15:showDataLabelsRange val="0"/>
                </c:ext>
                <c:ext xmlns:c16="http://schemas.microsoft.com/office/drawing/2014/chart" uri="{C3380CC4-5D6E-409C-BE32-E72D297353CC}">
                  <c16:uniqueId val="{00000010-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5.9757603185097236E-2</c:v>
                </c:pt>
                <c:pt idx="1">
                  <c:v>0.40347445265220538</c:v>
                </c:pt>
                <c:pt idx="2">
                  <c:v>0.61894868637869149</c:v>
                </c:pt>
                <c:pt idx="3">
                  <c:v>0.68603865328651059</c:v>
                </c:pt>
                <c:pt idx="4">
                  <c:v>0.70044979619783032</c:v>
                </c:pt>
                <c:pt idx="5">
                  <c:v>0.72597037698034916</c:v>
                </c:pt>
                <c:pt idx="6">
                  <c:v>0.73874402239631787</c:v>
                </c:pt>
                <c:pt idx="7">
                  <c:v>0.75468125195872693</c:v>
                </c:pt>
                <c:pt idx="8">
                  <c:v>0.93782205084754311</c:v>
                </c:pt>
              </c:numCache>
            </c:numRef>
          </c:yVal>
          <c:smooth val="0"/>
          <c:extLst>
            <c:ext xmlns:c16="http://schemas.microsoft.com/office/drawing/2014/chart" uri="{C3380CC4-5D6E-409C-BE32-E72D297353CC}">
              <c16:uniqueId val="{00000011-0DE1-41C5-B8B9-4253F9C9A1DC}"/>
            </c:ext>
          </c:extLst>
        </c:ser>
        <c:ser>
          <c:idx val="44"/>
          <c:order val="5"/>
          <c:tx>
            <c:strRef>
              <c:f>'Accident &amp; Health and WC Reins'!$D$21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DE1-41C5-B8B9-4253F9C9A1DC}"/>
              </c:ext>
            </c:extLst>
          </c:dPt>
          <c:dLbls>
            <c:dLbl>
              <c:idx val="7"/>
              <c:tx>
                <c:strRef>
                  <c:f>'Accident &amp; Health and WC Reins'!$D$21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{FF21B3C4-23E6-4E6F-B599-0EEFF53DD2BD}</c15:txfldGUID>
                      <c15:f>'Accident &amp; Health and WC Reins'!$D$21</c15:f>
                      <c15:dlblFieldTableCache>
                        <c:ptCount val="1"/>
                        <c:pt idx="0">
                          <c:v>2017</c:v>
                        </c:pt>
                      </c15:dlblFieldTableCache>
                    </c15:dlblFTEntry>
                  </c15:dlblFieldTable>
                  <c15:showDataLabelsRange val="0"/>
                </c:ext>
                <c:ext xmlns:c16="http://schemas.microsoft.com/office/drawing/2014/chart" uri="{C3380CC4-5D6E-409C-BE32-E72D297353CC}">
                  <c16:uniqueId val="{00000013-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7.2453919359575861E-2</c:v>
                </c:pt>
                <c:pt idx="1">
                  <c:v>0.41117862794291354</c:v>
                </c:pt>
                <c:pt idx="2">
                  <c:v>0.61750060632945314</c:v>
                </c:pt>
                <c:pt idx="3">
                  <c:v>0.68524129195850803</c:v>
                </c:pt>
                <c:pt idx="4">
                  <c:v>0.71523285122072566</c:v>
                </c:pt>
                <c:pt idx="5">
                  <c:v>0.79356477637853895</c:v>
                </c:pt>
                <c:pt idx="6">
                  <c:v>0.74719112454328163</c:v>
                </c:pt>
                <c:pt idx="7">
                  <c:v>0.92690163242377466</c:v>
                </c:pt>
              </c:numCache>
            </c:numRef>
          </c:yVal>
          <c:smooth val="0"/>
          <c:extLst>
            <c:ext xmlns:c16="http://schemas.microsoft.com/office/drawing/2014/chart" uri="{C3380CC4-5D6E-409C-BE32-E72D297353CC}">
              <c16:uniqueId val="{00000014-0DE1-41C5-B8B9-4253F9C9A1DC}"/>
            </c:ext>
          </c:extLst>
        </c:ser>
        <c:ser>
          <c:idx val="45"/>
          <c:order val="6"/>
          <c:tx>
            <c:strRef>
              <c:f>'Accident &amp; Health and WC Reins'!$D$22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DE1-41C5-B8B9-4253F9C9A1DC}"/>
              </c:ext>
            </c:extLst>
          </c:dPt>
          <c:dLbls>
            <c:dLbl>
              <c:idx val="6"/>
              <c:tx>
                <c:strRef>
                  <c:f>'Accident &amp; Health and WC Reins'!$D$22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{15196C69-FF46-43BB-9EDD-F885F25FF97F}</c15:txfldGUID>
                      <c15:f>'Accident &amp; Health and WC Reins'!$D$22</c15:f>
                      <c15:dlblFieldTableCache>
                        <c:ptCount val="1"/>
                        <c:pt idx="0">
                          <c:v>2018</c:v>
                        </c:pt>
                      </c15:dlblFieldTableCache>
                    </c15:dlblFTEntry>
                  </c15:dlblFieldTable>
                  <c15:showDataLabelsRange val="0"/>
                </c:ext>
                <c:ext xmlns:c16="http://schemas.microsoft.com/office/drawing/2014/chart" uri="{C3380CC4-5D6E-409C-BE32-E72D297353CC}">
                  <c16:uniqueId val="{00000016-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6.580633301529612E-2</c:v>
                </c:pt>
                <c:pt idx="1">
                  <c:v>0.4950383822473351</c:v>
                </c:pt>
                <c:pt idx="2">
                  <c:v>0.68436079082674139</c:v>
                </c:pt>
                <c:pt idx="3">
                  <c:v>0.76242116696208473</c:v>
                </c:pt>
                <c:pt idx="4">
                  <c:v>0.78768223193490228</c:v>
                </c:pt>
                <c:pt idx="5">
                  <c:v>0.8110965263399188</c:v>
                </c:pt>
                <c:pt idx="6">
                  <c:v>0.91212742424369408</c:v>
                </c:pt>
              </c:numCache>
            </c:numRef>
          </c:yVal>
          <c:smooth val="0"/>
          <c:extLst>
            <c:ext xmlns:c16="http://schemas.microsoft.com/office/drawing/2014/chart" uri="{C3380CC4-5D6E-409C-BE32-E72D297353CC}">
              <c16:uniqueId val="{00000017-0DE1-41C5-B8B9-4253F9C9A1DC}"/>
            </c:ext>
          </c:extLst>
        </c:ser>
        <c:ser>
          <c:idx val="46"/>
          <c:order val="7"/>
          <c:tx>
            <c:strRef>
              <c:f>'Accident &amp; Health and WC Reins'!$D$23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DE1-41C5-B8B9-4253F9C9A1DC}"/>
              </c:ext>
            </c:extLst>
          </c:dPt>
          <c:dLbls>
            <c:dLbl>
              <c:idx val="5"/>
              <c:tx>
                <c:strRef>
                  <c:f>'Accident &amp; Health and WC Reins'!$D$23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{B41DECAC-60DE-467D-945C-2371DE2E1EA1}</c15:txfldGUID>
                      <c15:f>'Accident &amp; Health and WC Reins'!$D$23</c15:f>
                      <c15:dlblFieldTableCache>
                        <c:ptCount val="1"/>
                        <c:pt idx="0">
                          <c:v>2019</c:v>
                        </c:pt>
                      </c15:dlblFieldTableCache>
                    </c15:dlblFTEntry>
                  </c15:dlblFieldTable>
                  <c15:showDataLabelsRange val="0"/>
                </c:ext>
                <c:ext xmlns:c16="http://schemas.microsoft.com/office/drawing/2014/chart" uri="{C3380CC4-5D6E-409C-BE32-E72D297353CC}">
                  <c16:uniqueId val="{00000019-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0.23454255822425465</c:v>
                </c:pt>
                <c:pt idx="1">
                  <c:v>0.55507007996805324</c:v>
                </c:pt>
                <c:pt idx="2">
                  <c:v>0.6771386986810719</c:v>
                </c:pt>
                <c:pt idx="3">
                  <c:v>0.72440613404920873</c:v>
                </c:pt>
                <c:pt idx="4">
                  <c:v>0.75560256088905564</c:v>
                </c:pt>
                <c:pt idx="5">
                  <c:v>0.85858026871326476</c:v>
                </c:pt>
              </c:numCache>
            </c:numRef>
          </c:yVal>
          <c:smooth val="0"/>
          <c:extLst>
            <c:ext xmlns:c16="http://schemas.microsoft.com/office/drawing/2014/chart" uri="{C3380CC4-5D6E-409C-BE32-E72D297353CC}">
              <c16:uniqueId val="{0000001A-0DE1-41C5-B8B9-4253F9C9A1DC}"/>
            </c:ext>
          </c:extLst>
        </c:ser>
        <c:ser>
          <c:idx val="47"/>
          <c:order val="8"/>
          <c:tx>
            <c:strRef>
              <c:f>'Accident &amp; Health and WC Reins'!$D$24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DE1-41C5-B8B9-4253F9C9A1DC}"/>
              </c:ext>
            </c:extLst>
          </c:dPt>
          <c:dLbls>
            <c:dLbl>
              <c:idx val="4"/>
              <c:tx>
                <c:strRef>
                  <c:f>'Accident &amp; Health and WC Reins'!$D$24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{333EB036-EF79-4159-B9A3-10E0B24D54BF}</c15:txfldGUID>
                      <c15:f>'Accident &amp; Health and WC Reins'!$D$24</c15:f>
                      <c15:dlblFieldTableCache>
                        <c:ptCount val="1"/>
                        <c:pt idx="0">
                          <c:v>2020</c:v>
                        </c:pt>
                      </c15:dlblFieldTableCache>
                    </c15:dlblFTEntry>
                  </c15:dlblFieldTable>
                  <c15:showDataLabelsRange val="0"/>
                </c:ext>
                <c:ext xmlns:c16="http://schemas.microsoft.com/office/drawing/2014/chart" uri="{C3380CC4-5D6E-409C-BE32-E72D297353CC}">
                  <c16:uniqueId val="{0000001C-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Reins'!$H$11:$K$11,'Accident &amp; Health and WC Reins'!$K$11)</c:f>
              <c:numCache>
                <c:formatCode>0</c:formatCode>
                <c:ptCount val="5"/>
                <c:pt idx="0">
                  <c:v>12</c:v>
                </c:pt>
                <c:pt idx="1">
                  <c:v>24</c:v>
                </c:pt>
                <c:pt idx="2">
                  <c:v>36</c:v>
                </c:pt>
                <c:pt idx="3">
                  <c:v>48</c:v>
                </c:pt>
                <c:pt idx="4">
                  <c:v>48</c:v>
                </c:pt>
              </c:numCache>
            </c:numRef>
          </c:xVal>
          <c:yVal>
            <c:numRef>
              <c:f>('Accident &amp; Health and WC Reins'!$H$24:$K$24,'Accident &amp; Health and WC Reins'!$F$63)</c:f>
              <c:numCache>
                <c:formatCode>0%</c:formatCode>
                <c:ptCount val="5"/>
                <c:pt idx="0">
                  <c:v>0.23204704936963416</c:v>
                </c:pt>
                <c:pt idx="1">
                  <c:v>0.59235047366353599</c:v>
                </c:pt>
                <c:pt idx="2">
                  <c:v>0.69255233981048969</c:v>
                </c:pt>
                <c:pt idx="3">
                  <c:v>0.75400738799807743</c:v>
                </c:pt>
                <c:pt idx="4">
                  <c:v>0.86440077711651309</c:v>
                </c:pt>
              </c:numCache>
            </c:numRef>
          </c:yVal>
          <c:smooth val="0"/>
          <c:extLst>
            <c:ext xmlns:c16="http://schemas.microsoft.com/office/drawing/2014/chart" uri="{C3380CC4-5D6E-409C-BE32-E72D297353CC}">
              <c16:uniqueId val="{0000001D-0DE1-41C5-B8B9-4253F9C9A1DC}"/>
            </c:ext>
          </c:extLst>
        </c:ser>
        <c:ser>
          <c:idx val="48"/>
          <c:order val="9"/>
          <c:tx>
            <c:strRef>
              <c:f>'Accident &amp; Health and WC Reins'!$D$25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DE1-41C5-B8B9-4253F9C9A1DC}"/>
              </c:ext>
            </c:extLst>
          </c:dPt>
          <c:dLbls>
            <c:dLbl>
              <c:idx val="3"/>
              <c:tx>
                <c:strRef>
                  <c:f>'Accident &amp; Health and WC Reins'!$D$25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{1B50772D-FFC2-4995-B4A3-A41B024174D1}</c15:txfldGUID>
                      <c15:f>'Accident &amp; Health and WC Reins'!$D$25</c15:f>
                      <c15:dlblFieldTableCache>
                        <c:ptCount val="1"/>
                        <c:pt idx="0">
                          <c:v>2021</c:v>
                        </c:pt>
                      </c15:dlblFieldTableCache>
                    </c15:dlblFTEntry>
                  </c15:dlblFieldTable>
                  <c15:showDataLabelsRange val="0"/>
                </c:ext>
                <c:ext xmlns:c16="http://schemas.microsoft.com/office/drawing/2014/chart" uri="{C3380CC4-5D6E-409C-BE32-E72D297353CC}">
                  <c16:uniqueId val="{0000001F-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Reins'!$H$11:$J$11,'Accident &amp; Health and WC Reins'!$J$11)</c:f>
              <c:numCache>
                <c:formatCode>0</c:formatCode>
                <c:ptCount val="4"/>
                <c:pt idx="0">
                  <c:v>12</c:v>
                </c:pt>
                <c:pt idx="1">
                  <c:v>24</c:v>
                </c:pt>
                <c:pt idx="2">
                  <c:v>36</c:v>
                </c:pt>
                <c:pt idx="3">
                  <c:v>36</c:v>
                </c:pt>
              </c:numCache>
            </c:numRef>
          </c:xVal>
          <c:yVal>
            <c:numRef>
              <c:f>('Accident &amp; Health and WC Reins'!$H$25:$J$25,'Accident &amp; Health and WC Reins'!$F$64)</c:f>
              <c:numCache>
                <c:formatCode>0%</c:formatCode>
                <c:ptCount val="4"/>
                <c:pt idx="0">
                  <c:v>0.18320950086457152</c:v>
                </c:pt>
                <c:pt idx="1">
                  <c:v>0.51630881215633551</c:v>
                </c:pt>
                <c:pt idx="2">
                  <c:v>0.69221913909019728</c:v>
                </c:pt>
                <c:pt idx="3">
                  <c:v>0.90356213149819531</c:v>
                </c:pt>
              </c:numCache>
            </c:numRef>
          </c:yVal>
          <c:smooth val="0"/>
          <c:extLst>
            <c:ext xmlns:c16="http://schemas.microsoft.com/office/drawing/2014/chart" uri="{C3380CC4-5D6E-409C-BE32-E72D297353CC}">
              <c16:uniqueId val="{00000020-0DE1-41C5-B8B9-4253F9C9A1DC}"/>
            </c:ext>
          </c:extLst>
        </c:ser>
        <c:ser>
          <c:idx val="49"/>
          <c:order val="10"/>
          <c:tx>
            <c:strRef>
              <c:f>'Accident &amp; Health and WC Reins'!$D$26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DE1-41C5-B8B9-4253F9C9A1DC}"/>
              </c:ext>
            </c:extLst>
          </c:dPt>
          <c:dLbls>
            <c:dLbl>
              <c:idx val="2"/>
              <c:tx>
                <c:strRef>
                  <c:f>'Accident &amp; Health and WC Reins'!$D$26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{14E2B45D-5CB7-4385-A1CA-6C1683ADFF71}</c15:txfldGUID>
                      <c15:f>'Accident &amp; Health and WC Reins'!$D$26</c15:f>
                      <c15:dlblFieldTableCache>
                        <c:ptCount val="1"/>
                        <c:pt idx="0">
                          <c:v>2022</c:v>
                        </c:pt>
                      </c15:dlblFieldTableCache>
                    </c15:dlblFTEntry>
                  </c15:dlblFieldTable>
                  <c15:showDataLabelsRange val="0"/>
                </c:ext>
                <c:ext xmlns:c16="http://schemas.microsoft.com/office/drawing/2014/chart" uri="{C3380CC4-5D6E-409C-BE32-E72D297353CC}">
                  <c16:uniqueId val="{00000022-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0.3173875724782676</c:v>
                </c:pt>
                <c:pt idx="1">
                  <c:v>0.66506410639179381</c:v>
                </c:pt>
                <c:pt idx="2">
                  <c:v>0.97200102776655806</c:v>
                </c:pt>
              </c:numCache>
            </c:numRef>
          </c:yVal>
          <c:smooth val="0"/>
          <c:extLst>
            <c:ext xmlns:c16="http://schemas.microsoft.com/office/drawing/2014/chart" uri="{C3380CC4-5D6E-409C-BE32-E72D297353CC}">
              <c16:uniqueId val="{00000023-0DE1-41C5-B8B9-4253F9C9A1DC}"/>
            </c:ext>
          </c:extLst>
        </c:ser>
        <c:ser>
          <c:idx val="50"/>
          <c:order val="11"/>
          <c:tx>
            <c:strRef>
              <c:f>'Accident &amp; Health and WC Reins'!$D$27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Reins'!$D$27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{BF48D260-19AD-45F4-9257-C07B3191BA24}</c15:txfldGUID>
                      <c15:f>'Accident &amp; Health and WC Reins'!$D$27</c15:f>
                      <c15:dlblFieldTableCache>
                        <c:ptCount val="1"/>
                        <c:pt idx="0">
                          <c:v>2023</c:v>
                        </c:pt>
                      </c15:dlblFieldTableCache>
                    </c15:dlblFTEntry>
                  </c15:dlblFieldTable>
                  <c15:showDataLabelsRange val="0"/>
                </c:ext>
                <c:ext xmlns:c16="http://schemas.microsoft.com/office/drawing/2014/chart" uri="{C3380CC4-5D6E-409C-BE32-E72D297353CC}">
                  <c16:uniqueId val="{00000024-0DE1-41C5-B8B9-4253F9C9A1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0.31161347744564238</c:v>
                </c:pt>
                <c:pt idx="1">
                  <c:v>0.91072478110055821</c:v>
                </c:pt>
              </c:numCache>
            </c:numRef>
          </c:yVal>
          <c:smooth val="0"/>
          <c:extLst>
            <c:ext xmlns:c16="http://schemas.microsoft.com/office/drawing/2014/chart" uri="{C3380CC4-5D6E-409C-BE32-E72D297353CC}">
              <c16:uniqueId val="{00000025-0DE1-41C5-B8B9-4253F9C9A1D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Reins'!$H$50</c:f>
              <c:strCache>
                <c:ptCount val="1"/>
                <c:pt idx="0">
                  <c:v>Paid Losses</c:v>
                </c:pt>
              </c:strCache>
            </c:strRef>
          </c:tx>
          <c:spPr>
            <a:solidFill>
              <a:srgbClr val="C1BDDC"/>
            </a:solidFill>
            <a:ln w="3175">
              <a:solidFill>
                <a:srgbClr val="FFFFFF"/>
              </a:solidFill>
              <a:prstDash val="solid"/>
            </a:ln>
          </c:spPr>
          <c:invertIfNegative val="0"/>
          <c:cat>
            <c:numRef>
              <c:f>'Accident &amp; Health and WC Reins'!$D$12:$D$28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Reins'!$H$51:$H$66</c:f>
              <c:numCache>
                <c:formatCode>0%</c:formatCode>
                <c:ptCount val="16"/>
                <c:pt idx="0">
                  <c:v>0.58625786463514029</c:v>
                </c:pt>
                <c:pt idx="1">
                  <c:v>0.64919659120277473</c:v>
                </c:pt>
                <c:pt idx="2">
                  <c:v>0.6094765511076139</c:v>
                </c:pt>
                <c:pt idx="3">
                  <c:v>0.57188548829655239</c:v>
                </c:pt>
                <c:pt idx="4">
                  <c:v>0.74169827727742588</c:v>
                </c:pt>
                <c:pt idx="5">
                  <c:v>0.5990195361810402</c:v>
                </c:pt>
                <c:pt idx="6">
                  <c:v>0.66898234621983133</c:v>
                </c:pt>
                <c:pt idx="7">
                  <c:v>0.62326348961012934</c:v>
                </c:pt>
                <c:pt idx="8">
                  <c:v>0.64280290018833108</c:v>
                </c:pt>
                <c:pt idx="9">
                  <c:v>0.63955634100921799</c:v>
                </c:pt>
                <c:pt idx="10">
                  <c:v>0.68554081248194143</c:v>
                </c:pt>
                <c:pt idx="11">
                  <c:v>0.64504278206389343</c:v>
                </c:pt>
                <c:pt idx="12">
                  <c:v>0.62502203474464135</c:v>
                </c:pt>
                <c:pt idx="13">
                  <c:v>0.46288529748964008</c:v>
                </c:pt>
                <c:pt idx="14">
                  <c:v>0.39129620173494906</c:v>
                </c:pt>
                <c:pt idx="15">
                  <c:v>9.1961419251987322E-2</c:v>
                </c:pt>
              </c:numCache>
            </c:numRef>
          </c:val>
          <c:extLst>
            <c:ext xmlns:c16="http://schemas.microsoft.com/office/drawing/2014/chart" uri="{C3380CC4-5D6E-409C-BE32-E72D297353CC}">
              <c16:uniqueId val="{00000000-3104-44CA-B0D9-14EE90285D32}"/>
            </c:ext>
          </c:extLst>
        </c:ser>
        <c:ser>
          <c:idx val="2"/>
          <c:order val="2"/>
          <c:tx>
            <c:strRef>
              <c:f>'Accident &amp; Health and WC Reins'!$I$50</c:f>
              <c:strCache>
                <c:ptCount val="1"/>
                <c:pt idx="0">
                  <c:v>Case Reserves</c:v>
                </c:pt>
              </c:strCache>
            </c:strRef>
          </c:tx>
          <c:spPr>
            <a:solidFill>
              <a:srgbClr val="FCAF86"/>
            </a:solidFill>
            <a:ln w="12700">
              <a:solidFill>
                <a:srgbClr val="FFFFFF"/>
              </a:solidFill>
              <a:prstDash val="solid"/>
            </a:ln>
          </c:spPr>
          <c:invertIfNegative val="0"/>
          <c:cat>
            <c:numRef>
              <c:f>'Accident &amp; Health and WC Reins'!$D$12:$D$28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Reins'!$I$51:$I$66</c:f>
              <c:numCache>
                <c:formatCode>0%</c:formatCode>
                <c:ptCount val="16"/>
                <c:pt idx="0">
                  <c:v>4.6973460353516967E-2</c:v>
                </c:pt>
                <c:pt idx="1">
                  <c:v>2.7397671907959879E-2</c:v>
                </c:pt>
                <c:pt idx="2">
                  <c:v>3.820410918483471E-2</c:v>
                </c:pt>
                <c:pt idx="3">
                  <c:v>8.9995053266023375E-2</c:v>
                </c:pt>
                <c:pt idx="4">
                  <c:v>3.5328866686418346E-2</c:v>
                </c:pt>
                <c:pt idx="5">
                  <c:v>0.10480220873877844</c:v>
                </c:pt>
                <c:pt idx="6">
                  <c:v>6.648785097439594E-2</c:v>
                </c:pt>
                <c:pt idx="7">
                  <c:v>7.4089339892767572E-2</c:v>
                </c:pt>
                <c:pt idx="8">
                  <c:v>0.11187835177039578</c:v>
                </c:pt>
                <c:pt idx="9">
                  <c:v>0.10763478353406357</c:v>
                </c:pt>
                <c:pt idx="10">
                  <c:v>0.12555571385797729</c:v>
                </c:pt>
                <c:pt idx="11">
                  <c:v>0.1105597788251623</c:v>
                </c:pt>
                <c:pt idx="12">
                  <c:v>0.12898535325343641</c:v>
                </c:pt>
                <c:pt idx="13">
                  <c:v>0.22933384160055742</c:v>
                </c:pt>
                <c:pt idx="14">
                  <c:v>0.27376790465684447</c:v>
                </c:pt>
                <c:pt idx="15">
                  <c:v>0.21965205819365508</c:v>
                </c:pt>
              </c:numCache>
            </c:numRef>
          </c:val>
          <c:extLst>
            <c:ext xmlns:c16="http://schemas.microsoft.com/office/drawing/2014/chart" uri="{C3380CC4-5D6E-409C-BE32-E72D297353CC}">
              <c16:uniqueId val="{00000001-3104-44CA-B0D9-14EE90285D32}"/>
            </c:ext>
          </c:extLst>
        </c:ser>
        <c:ser>
          <c:idx val="3"/>
          <c:order val="3"/>
          <c:tx>
            <c:strRef>
              <c:f>'Accident &amp; Health and WC Reins'!$J$50</c:f>
              <c:strCache>
                <c:ptCount val="1"/>
                <c:pt idx="0">
                  <c:v>IBNR</c:v>
                </c:pt>
              </c:strCache>
            </c:strRef>
          </c:tx>
          <c:spPr>
            <a:solidFill>
              <a:srgbClr val="A3D6D5"/>
            </a:solidFill>
            <a:ln w="12700">
              <a:solidFill>
                <a:srgbClr val="FFFFFF"/>
              </a:solidFill>
              <a:prstDash val="solid"/>
            </a:ln>
          </c:spPr>
          <c:invertIfNegative val="0"/>
          <c:cat>
            <c:numRef>
              <c:f>'Accident &amp; Health and WC Reins'!$D$12:$D$28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Reins'!$J$51:$J$66</c:f>
              <c:numCache>
                <c:formatCode>0%</c:formatCode>
                <c:ptCount val="16"/>
                <c:pt idx="0">
                  <c:v>5.8447265917721695E-2</c:v>
                </c:pt>
                <c:pt idx="1">
                  <c:v>3.0315514039023571E-2</c:v>
                </c:pt>
                <c:pt idx="2">
                  <c:v>4.5913713424313489E-2</c:v>
                </c:pt>
                <c:pt idx="3">
                  <c:v>9.6606256904612831E-2</c:v>
                </c:pt>
                <c:pt idx="4">
                  <c:v>2.4941014501356908E-2</c:v>
                </c:pt>
                <c:pt idx="5">
                  <c:v>7.4648154650531623E-2</c:v>
                </c:pt>
                <c:pt idx="6">
                  <c:v>8.0558816403462616E-2</c:v>
                </c:pt>
                <c:pt idx="7">
                  <c:v>7.8132223783951391E-2</c:v>
                </c:pt>
                <c:pt idx="8">
                  <c:v>0.18314079888881615</c:v>
                </c:pt>
                <c:pt idx="9">
                  <c:v>0.17971050788049309</c:v>
                </c:pt>
                <c:pt idx="10">
                  <c:v>0.10103089790377541</c:v>
                </c:pt>
                <c:pt idx="11">
                  <c:v>0.10297770782420911</c:v>
                </c:pt>
                <c:pt idx="12">
                  <c:v>0.1103933891184352</c:v>
                </c:pt>
                <c:pt idx="13">
                  <c:v>0.21134299240799781</c:v>
                </c:pt>
                <c:pt idx="14">
                  <c:v>0.30693692137476453</c:v>
                </c:pt>
                <c:pt idx="15">
                  <c:v>0.59911130365491572</c:v>
                </c:pt>
              </c:numCache>
            </c:numRef>
          </c:val>
          <c:extLst>
            <c:ext xmlns:c16="http://schemas.microsoft.com/office/drawing/2014/chart" uri="{C3380CC4-5D6E-409C-BE32-E72D297353CC}">
              <c16:uniqueId val="{00000002-3104-44CA-B0D9-14EE90285D3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Reins'!$D$12:$D$27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Reins'!$F$12:$F$27</c:f>
              <c:numCache>
                <c:formatCode>#,##0</c:formatCode>
                <c:ptCount val="16"/>
                <c:pt idx="0">
                  <c:v>321.57453885762652</c:v>
                </c:pt>
                <c:pt idx="1">
                  <c:v>305.13207984961701</c:v>
                </c:pt>
                <c:pt idx="2">
                  <c:v>233.47347726867309</c:v>
                </c:pt>
                <c:pt idx="3">
                  <c:v>206.75152743474771</c:v>
                </c:pt>
                <c:pt idx="4">
                  <c:v>585.41230508582646</c:v>
                </c:pt>
                <c:pt idx="5">
                  <c:v>285.99299475194869</c:v>
                </c:pt>
                <c:pt idx="6">
                  <c:v>509.91527658462883</c:v>
                </c:pt>
                <c:pt idx="7">
                  <c:v>353.42697277684277</c:v>
                </c:pt>
                <c:pt idx="8">
                  <c:v>724.04774067180881</c:v>
                </c:pt>
                <c:pt idx="9">
                  <c:v>759.50468553008568</c:v>
                </c:pt>
                <c:pt idx="10">
                  <c:v>281.38566697230175</c:v>
                </c:pt>
                <c:pt idx="11">
                  <c:v>963.1419456567844</c:v>
                </c:pt>
                <c:pt idx="12">
                  <c:v>763.20449777371323</c:v>
                </c:pt>
                <c:pt idx="13">
                  <c:v>962.36964945543923</c:v>
                </c:pt>
                <c:pt idx="14">
                  <c:v>828.23563155604029</c:v>
                </c:pt>
                <c:pt idx="15">
                  <c:v>720.18644426571655</c:v>
                </c:pt>
              </c:numCache>
            </c:numRef>
          </c:val>
          <c:smooth val="0"/>
          <c:extLst>
            <c:ext xmlns:c16="http://schemas.microsoft.com/office/drawing/2014/chart" uri="{C3380CC4-5D6E-409C-BE32-E72D297353CC}">
              <c16:uniqueId val="{00000003-3104-44CA-B0D9-14EE90285D32}"/>
            </c:ext>
          </c:extLst>
        </c:ser>
        <c:ser>
          <c:idx val="4"/>
          <c:order val="4"/>
          <c:tx>
            <c:strRef>
              <c:f>'Accident &amp; Health and WC Reins'!$B$9</c:f>
              <c:strCache>
                <c:ptCount val="1"/>
                <c:pt idx="0">
                  <c:v>Written Premium</c:v>
                </c:pt>
              </c:strCache>
            </c:strRef>
          </c:tx>
          <c:marker>
            <c:symbol val="star"/>
            <c:size val="7"/>
            <c:spPr>
              <a:noFill/>
              <a:ln>
                <a:solidFill>
                  <a:srgbClr val="A29FCC"/>
                </a:solidFill>
                <a:prstDash val="solid"/>
              </a:ln>
            </c:spPr>
          </c:marker>
          <c:cat>
            <c:numRef>
              <c:f>'Accident &amp; Health and WC Reins'!$D$12:$D$27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Reins'!$B$12:$B$27</c:f>
            </c:numRef>
          </c:val>
          <c:smooth val="0"/>
          <c:extLst>
            <c:ext xmlns:c16="http://schemas.microsoft.com/office/drawing/2014/chart" uri="{C3380CC4-5D6E-409C-BE32-E72D297353CC}">
              <c16:uniqueId val="{00000004-3104-44CA-B0D9-14EE90285D3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CS'!$D$16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A6C-4DC4-8693-B9345894A23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A6C-4DC4-8693-B9345894A239}"/>
              </c:ext>
            </c:extLst>
          </c:dPt>
          <c:dLbls>
            <c:dLbl>
              <c:idx val="12"/>
              <c:tx>
                <c:strRef>
                  <c:f>'Accident &amp; Health and WC CS'!$D$16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{59235441-003A-4707-8A2D-4797935AF773}</c15:txfldGUID>
                      <c15:f>'Accident &amp; Health and WC CS'!$D$16</c15:f>
                      <c15:dlblFieldTableCache>
                        <c:ptCount val="1"/>
                        <c:pt idx="0">
                          <c:v>2012</c:v>
                        </c:pt>
                      </c15:dlblFieldTableCache>
                    </c15:dlblFTEntry>
                  </c15:dlblFieldTable>
                  <c15:showDataLabelsRange val="0"/>
                </c:ext>
                <c:ext xmlns:c16="http://schemas.microsoft.com/office/drawing/2014/chart" uri="{C3380CC4-5D6E-409C-BE32-E72D297353CC}">
                  <c16:uniqueId val="{00000002-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CS'!$H$11:$S$11,'Accident &amp; Health and WC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CS'!$H$16:$S$16,'Accident &amp; Health and WC CS'!$F$55)</c:f>
              <c:numCache>
                <c:formatCode>0%</c:formatCode>
                <c:ptCount val="13"/>
                <c:pt idx="0">
                  <c:v>0.22602732417169746</c:v>
                </c:pt>
                <c:pt idx="1">
                  <c:v>0.82337454633291185</c:v>
                </c:pt>
                <c:pt idx="2">
                  <c:v>0.89421724431365313</c:v>
                </c:pt>
                <c:pt idx="3">
                  <c:v>0.89864184058387475</c:v>
                </c:pt>
                <c:pt idx="4">
                  <c:v>0.89857658126343809</c:v>
                </c:pt>
                <c:pt idx="5">
                  <c:v>0.89977288062142702</c:v>
                </c:pt>
                <c:pt idx="6">
                  <c:v>0.89977456525846367</c:v>
                </c:pt>
                <c:pt idx="7">
                  <c:v>0.89981779127757044</c:v>
                </c:pt>
                <c:pt idx="8">
                  <c:v>0.89974755943638429</c:v>
                </c:pt>
                <c:pt idx="9">
                  <c:v>0.89857545284566154</c:v>
                </c:pt>
                <c:pt idx="10">
                  <c:v>0.89726020898539582</c:v>
                </c:pt>
                <c:pt idx="11">
                  <c:v>0.8972602089853976</c:v>
                </c:pt>
                <c:pt idx="12">
                  <c:v>0.89818035261463025</c:v>
                </c:pt>
              </c:numCache>
            </c:numRef>
          </c:yVal>
          <c:smooth val="0"/>
          <c:extLst>
            <c:ext xmlns:c16="http://schemas.microsoft.com/office/drawing/2014/chart" uri="{C3380CC4-5D6E-409C-BE32-E72D297353CC}">
              <c16:uniqueId val="{00000003-BA6C-4DC4-8693-B9345894A239}"/>
            </c:ext>
          </c:extLst>
        </c:ser>
        <c:ser>
          <c:idx val="40"/>
          <c:order val="1"/>
          <c:tx>
            <c:strRef>
              <c:f>'Accident &amp; Health and WC CS'!$D$17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A6C-4DC4-8693-B9345894A23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A6C-4DC4-8693-B9345894A239}"/>
              </c:ext>
            </c:extLst>
          </c:dPt>
          <c:dLbls>
            <c:dLbl>
              <c:idx val="11"/>
              <c:tx>
                <c:strRef>
                  <c:f>'Accident &amp; Health and WC CS'!$D$17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{BBD08B5E-EF1E-486B-B204-7D607A2A4061}</c15:txfldGUID>
                      <c15:f>'Accident &amp; Health and WC CS'!$D$17</c15:f>
                      <c15:dlblFieldTableCache>
                        <c:ptCount val="1"/>
                        <c:pt idx="0">
                          <c:v>2013</c:v>
                        </c:pt>
                      </c15:dlblFieldTableCache>
                    </c15:dlblFTEntry>
                  </c15:dlblFieldTable>
                  <c15:showDataLabelsRange val="0"/>
                </c:ext>
                <c:ext xmlns:c16="http://schemas.microsoft.com/office/drawing/2014/chart" uri="{C3380CC4-5D6E-409C-BE32-E72D297353CC}">
                  <c16:uniqueId val="{00000006-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CS'!$H$11:$R$11,'Accident &amp; Health and WC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CS'!$H$17:$R$17,'Accident &amp; Health and WC CS'!$F$56)</c:f>
              <c:numCache>
                <c:formatCode>0%</c:formatCode>
                <c:ptCount val="12"/>
                <c:pt idx="0">
                  <c:v>0.24826370288600477</c:v>
                </c:pt>
                <c:pt idx="1">
                  <c:v>0.80131201089770809</c:v>
                </c:pt>
                <c:pt idx="2">
                  <c:v>0.89765622113919008</c:v>
                </c:pt>
                <c:pt idx="3">
                  <c:v>0.9089680163063345</c:v>
                </c:pt>
                <c:pt idx="4">
                  <c:v>0.90791129912014368</c:v>
                </c:pt>
                <c:pt idx="5">
                  <c:v>0.91843614170172938</c:v>
                </c:pt>
                <c:pt idx="6">
                  <c:v>0.91813181028965496</c:v>
                </c:pt>
                <c:pt idx="7">
                  <c:v>0.91856228657503347</c:v>
                </c:pt>
                <c:pt idx="8">
                  <c:v>0.91856311950641689</c:v>
                </c:pt>
                <c:pt idx="9">
                  <c:v>0.91683388320456372</c:v>
                </c:pt>
                <c:pt idx="10">
                  <c:v>0.91683384293566317</c:v>
                </c:pt>
                <c:pt idx="11">
                  <c:v>0.91822727530588666</c:v>
                </c:pt>
              </c:numCache>
            </c:numRef>
          </c:yVal>
          <c:smooth val="0"/>
          <c:extLst>
            <c:ext xmlns:c16="http://schemas.microsoft.com/office/drawing/2014/chart" uri="{C3380CC4-5D6E-409C-BE32-E72D297353CC}">
              <c16:uniqueId val="{00000007-BA6C-4DC4-8693-B9345894A239}"/>
            </c:ext>
          </c:extLst>
        </c:ser>
        <c:ser>
          <c:idx val="41"/>
          <c:order val="2"/>
          <c:tx>
            <c:strRef>
              <c:f>'Accident &amp; Health and WC CS'!$D$18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A6C-4DC4-8693-B9345894A239}"/>
              </c:ext>
            </c:extLst>
          </c:dPt>
          <c:dLbls>
            <c:dLbl>
              <c:idx val="10"/>
              <c:tx>
                <c:strRef>
                  <c:f>'Accident &amp; Health and WC CS'!$D$18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{56299749-8581-4171-8819-B1EB646F4331}</c15:txfldGUID>
                      <c15:f>'Accident &amp; Health and WC CS'!$D$18</c15:f>
                      <c15:dlblFieldTableCache>
                        <c:ptCount val="1"/>
                        <c:pt idx="0">
                          <c:v>2014</c:v>
                        </c:pt>
                      </c15:dlblFieldTableCache>
                    </c15:dlblFTEntry>
                  </c15:dlblFieldTable>
                  <c15:showDataLabelsRange val="0"/>
                </c:ext>
                <c:ext xmlns:c16="http://schemas.microsoft.com/office/drawing/2014/chart" uri="{C3380CC4-5D6E-409C-BE32-E72D297353CC}">
                  <c16:uniqueId val="{00000009-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CS'!$H$11:$Q$11,'Accident &amp; Health and WC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CS'!$H$18:$Q$18,'Accident &amp; Health and WC CS'!$F$57)</c:f>
              <c:numCache>
                <c:formatCode>0%</c:formatCode>
                <c:ptCount val="11"/>
                <c:pt idx="0">
                  <c:v>0.23985496033054915</c:v>
                </c:pt>
                <c:pt idx="1">
                  <c:v>0.73175358392121104</c:v>
                </c:pt>
                <c:pt idx="2">
                  <c:v>0.85833570429311745</c:v>
                </c:pt>
                <c:pt idx="3">
                  <c:v>0.85784326312610359</c:v>
                </c:pt>
                <c:pt idx="4">
                  <c:v>0.85699088877327934</c:v>
                </c:pt>
                <c:pt idx="5">
                  <c:v>0.85457448866292074</c:v>
                </c:pt>
                <c:pt idx="6">
                  <c:v>0.85454321219467033</c:v>
                </c:pt>
                <c:pt idx="7">
                  <c:v>0.85454320483031532</c:v>
                </c:pt>
                <c:pt idx="8">
                  <c:v>0.85280331273376686</c:v>
                </c:pt>
                <c:pt idx="9">
                  <c:v>0.85280331273377308</c:v>
                </c:pt>
                <c:pt idx="10">
                  <c:v>0.85460346166941692</c:v>
                </c:pt>
              </c:numCache>
            </c:numRef>
          </c:yVal>
          <c:smooth val="0"/>
          <c:extLst>
            <c:ext xmlns:c16="http://schemas.microsoft.com/office/drawing/2014/chart" uri="{C3380CC4-5D6E-409C-BE32-E72D297353CC}">
              <c16:uniqueId val="{0000000A-BA6C-4DC4-8693-B9345894A239}"/>
            </c:ext>
          </c:extLst>
        </c:ser>
        <c:ser>
          <c:idx val="42"/>
          <c:order val="3"/>
          <c:tx>
            <c:strRef>
              <c:f>'Accident &amp; Health and WC CS'!$D$19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A6C-4DC4-8693-B9345894A239}"/>
              </c:ext>
            </c:extLst>
          </c:dPt>
          <c:dLbls>
            <c:dLbl>
              <c:idx val="9"/>
              <c:tx>
                <c:strRef>
                  <c:f>'Accident &amp; Health and WC CS'!$D$19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{6BD38CA5-145F-4895-A03C-6867B19B343B}</c15:txfldGUID>
                      <c15:f>'Accident &amp; Health and WC CS'!$D$19</c15:f>
                      <c15:dlblFieldTableCache>
                        <c:ptCount val="1"/>
                        <c:pt idx="0">
                          <c:v>2015</c:v>
                        </c:pt>
                      </c15:dlblFieldTableCache>
                    </c15:dlblFTEntry>
                  </c15:dlblFieldTable>
                  <c15:showDataLabelsRange val="0"/>
                </c:ext>
                <c:ext xmlns:c16="http://schemas.microsoft.com/office/drawing/2014/chart" uri="{C3380CC4-5D6E-409C-BE32-E72D297353CC}">
                  <c16:uniqueId val="{0000000C-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CS'!$H$11:$P$11,'Accident &amp; Health and WC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CS'!$H$19:$P$19,'Accident &amp; Health and WC CS'!$F$58)</c:f>
              <c:numCache>
                <c:formatCode>0%</c:formatCode>
                <c:ptCount val="10"/>
                <c:pt idx="0">
                  <c:v>0.18806412338813933</c:v>
                </c:pt>
                <c:pt idx="1">
                  <c:v>0.80712862636843519</c:v>
                </c:pt>
                <c:pt idx="2">
                  <c:v>0.88558376943493911</c:v>
                </c:pt>
                <c:pt idx="3">
                  <c:v>0.90517210157755545</c:v>
                </c:pt>
                <c:pt idx="4">
                  <c:v>0.97512967903277414</c:v>
                </c:pt>
                <c:pt idx="5">
                  <c:v>0.96658750573285024</c:v>
                </c:pt>
                <c:pt idx="6">
                  <c:v>0.96650577885953748</c:v>
                </c:pt>
                <c:pt idx="7">
                  <c:v>0.96582963536502564</c:v>
                </c:pt>
                <c:pt idx="8">
                  <c:v>0.96575123335015078</c:v>
                </c:pt>
                <c:pt idx="9">
                  <c:v>0.97015114908126354</c:v>
                </c:pt>
              </c:numCache>
            </c:numRef>
          </c:yVal>
          <c:smooth val="0"/>
          <c:extLst>
            <c:ext xmlns:c16="http://schemas.microsoft.com/office/drawing/2014/chart" uri="{C3380CC4-5D6E-409C-BE32-E72D297353CC}">
              <c16:uniqueId val="{0000000D-BA6C-4DC4-8693-B9345894A239}"/>
            </c:ext>
          </c:extLst>
        </c:ser>
        <c:ser>
          <c:idx val="43"/>
          <c:order val="4"/>
          <c:tx>
            <c:strRef>
              <c:f>'Accident &amp; Health and WC CS'!$D$20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A6C-4DC4-8693-B9345894A23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A6C-4DC4-8693-B9345894A239}"/>
              </c:ext>
            </c:extLst>
          </c:dPt>
          <c:dLbls>
            <c:dLbl>
              <c:idx val="8"/>
              <c:tx>
                <c:strRef>
                  <c:f>'Accident &amp; Health and WC CS'!$D$20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{DCEFC9F2-E47F-460A-A167-D8813C33CE46}</c15:txfldGUID>
                      <c15:f>'Accident &amp; Health and WC CS'!$D$20</c15:f>
                      <c15:dlblFieldTableCache>
                        <c:ptCount val="1"/>
                        <c:pt idx="0">
                          <c:v>2016</c:v>
                        </c:pt>
                      </c15:dlblFieldTableCache>
                    </c15:dlblFTEntry>
                  </c15:dlblFieldTable>
                  <c15:showDataLabelsRange val="0"/>
                </c:ext>
                <c:ext xmlns:c16="http://schemas.microsoft.com/office/drawing/2014/chart" uri="{C3380CC4-5D6E-409C-BE32-E72D297353CC}">
                  <c16:uniqueId val="{00000010-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CS'!$H$11:$O$11,'Accident &amp; Health and WC CS'!$O$11)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CS'!$H$20:$O$20,'Accident &amp; Health and WC CS'!$F$59)</c:f>
              <c:numCache>
                <c:formatCode>0%</c:formatCode>
                <c:ptCount val="9"/>
                <c:pt idx="0">
                  <c:v>0.20685466147049109</c:v>
                </c:pt>
                <c:pt idx="1">
                  <c:v>0.7153967613059804</c:v>
                </c:pt>
                <c:pt idx="2">
                  <c:v>0.76568991662273023</c:v>
                </c:pt>
                <c:pt idx="3">
                  <c:v>0.76601356709701696</c:v>
                </c:pt>
                <c:pt idx="4">
                  <c:v>0.76752692764960262</c:v>
                </c:pt>
                <c:pt idx="5">
                  <c:v>0.76739452970129041</c:v>
                </c:pt>
                <c:pt idx="6">
                  <c:v>0.76738269161741701</c:v>
                </c:pt>
                <c:pt idx="7">
                  <c:v>0.76738269161741912</c:v>
                </c:pt>
                <c:pt idx="8">
                  <c:v>0.76892019214291674</c:v>
                </c:pt>
              </c:numCache>
            </c:numRef>
          </c:yVal>
          <c:smooth val="0"/>
          <c:extLst>
            <c:ext xmlns:c16="http://schemas.microsoft.com/office/drawing/2014/chart" uri="{C3380CC4-5D6E-409C-BE32-E72D297353CC}">
              <c16:uniqueId val="{00000011-BA6C-4DC4-8693-B9345894A239}"/>
            </c:ext>
          </c:extLst>
        </c:ser>
        <c:ser>
          <c:idx val="44"/>
          <c:order val="5"/>
          <c:tx>
            <c:strRef>
              <c:f>'Accident &amp; Health and WC CS'!$D$21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A6C-4DC4-8693-B9345894A239}"/>
              </c:ext>
            </c:extLst>
          </c:dPt>
          <c:dLbls>
            <c:dLbl>
              <c:idx val="7"/>
              <c:tx>
                <c:strRef>
                  <c:f>'Accident &amp; Health and WC CS'!$D$21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{19DF18D8-F09C-44EB-8E20-A4BD6D8CF292}</c15:txfldGUID>
                      <c15:f>'Accident &amp; Health and WC CS'!$D$21</c15:f>
                      <c15:dlblFieldTableCache>
                        <c:ptCount val="1"/>
                        <c:pt idx="0">
                          <c:v>2017</c:v>
                        </c:pt>
                      </c15:dlblFieldTableCache>
                    </c15:dlblFTEntry>
                  </c15:dlblFieldTable>
                  <c15:showDataLabelsRange val="0"/>
                </c:ext>
                <c:ext xmlns:c16="http://schemas.microsoft.com/office/drawing/2014/chart" uri="{C3380CC4-5D6E-409C-BE32-E72D297353CC}">
                  <c16:uniqueId val="{00000013-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CS'!$H$11:$N$11,'Accident &amp; Health and WC CS'!$N$11)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CS'!$H$21:$N$21,'Accident &amp; Health and WC CS'!$F$60)</c:f>
              <c:numCache>
                <c:formatCode>0%</c:formatCode>
                <c:ptCount val="8"/>
                <c:pt idx="0">
                  <c:v>0.21856926787561842</c:v>
                </c:pt>
                <c:pt idx="1">
                  <c:v>0.71159857618790334</c:v>
                </c:pt>
                <c:pt idx="2">
                  <c:v>0.76020572856494606</c:v>
                </c:pt>
                <c:pt idx="3">
                  <c:v>0.76187900902870243</c:v>
                </c:pt>
                <c:pt idx="4">
                  <c:v>0.76162602385987554</c:v>
                </c:pt>
                <c:pt idx="5">
                  <c:v>0.75637389061651406</c:v>
                </c:pt>
                <c:pt idx="6">
                  <c:v>0.75584821550352821</c:v>
                </c:pt>
                <c:pt idx="7">
                  <c:v>0.76096326784138135</c:v>
                </c:pt>
              </c:numCache>
            </c:numRef>
          </c:yVal>
          <c:smooth val="0"/>
          <c:extLst>
            <c:ext xmlns:c16="http://schemas.microsoft.com/office/drawing/2014/chart" uri="{C3380CC4-5D6E-409C-BE32-E72D297353CC}">
              <c16:uniqueId val="{00000014-BA6C-4DC4-8693-B9345894A239}"/>
            </c:ext>
          </c:extLst>
        </c:ser>
        <c:ser>
          <c:idx val="45"/>
          <c:order val="6"/>
          <c:tx>
            <c:strRef>
              <c:f>'Accident &amp; Health and WC CS'!$D$22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A6C-4DC4-8693-B9345894A239}"/>
              </c:ext>
            </c:extLst>
          </c:dPt>
          <c:dLbls>
            <c:dLbl>
              <c:idx val="6"/>
              <c:tx>
                <c:strRef>
                  <c:f>'Accident &amp; Health and WC CS'!$D$22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{4292764A-C9D8-48CC-A439-8DE58A5B02CD}</c15:txfldGUID>
                      <c15:f>'Accident &amp; Health and WC CS'!$D$22</c15:f>
                      <c15:dlblFieldTableCache>
                        <c:ptCount val="1"/>
                        <c:pt idx="0">
                          <c:v>2018</c:v>
                        </c:pt>
                      </c15:dlblFieldTableCache>
                    </c15:dlblFTEntry>
                  </c15:dlblFieldTable>
                  <c15:showDataLabelsRange val="0"/>
                </c:ext>
                <c:ext xmlns:c16="http://schemas.microsoft.com/office/drawing/2014/chart" uri="{C3380CC4-5D6E-409C-BE32-E72D297353CC}">
                  <c16:uniqueId val="{00000016-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CS'!$H$11:$M$11,'Accident &amp; Health and WC CS'!$M$11)</c:f>
              <c:numCache>
                <c:formatCode>0</c:formatCode>
                <c:ptCount val="7"/>
                <c:pt idx="0">
                  <c:v>12</c:v>
                </c:pt>
                <c:pt idx="1">
                  <c:v>24</c:v>
                </c:pt>
                <c:pt idx="2">
                  <c:v>36</c:v>
                </c:pt>
                <c:pt idx="3">
                  <c:v>48</c:v>
                </c:pt>
                <c:pt idx="4">
                  <c:v>60</c:v>
                </c:pt>
                <c:pt idx="5">
                  <c:v>72</c:v>
                </c:pt>
                <c:pt idx="6">
                  <c:v>72</c:v>
                </c:pt>
              </c:numCache>
            </c:numRef>
          </c:xVal>
          <c:yVal>
            <c:numRef>
              <c:f>('Accident &amp; Health and WC CS'!$H$22:$M$22,'Accident &amp; Health and WC CS'!$F$61)</c:f>
              <c:numCache>
                <c:formatCode>0%</c:formatCode>
                <c:ptCount val="7"/>
                <c:pt idx="0">
                  <c:v>0.22939106493326292</c:v>
                </c:pt>
                <c:pt idx="1">
                  <c:v>0.65732475808500268</c:v>
                </c:pt>
                <c:pt idx="2">
                  <c:v>0.69142989756150974</c:v>
                </c:pt>
                <c:pt idx="3">
                  <c:v>0.69535246577261156</c:v>
                </c:pt>
                <c:pt idx="4">
                  <c:v>0.68199140213951248</c:v>
                </c:pt>
                <c:pt idx="5">
                  <c:v>0.68014979178430557</c:v>
                </c:pt>
                <c:pt idx="6">
                  <c:v>0.68340849042297114</c:v>
                </c:pt>
              </c:numCache>
            </c:numRef>
          </c:yVal>
          <c:smooth val="0"/>
          <c:extLst>
            <c:ext xmlns:c16="http://schemas.microsoft.com/office/drawing/2014/chart" uri="{C3380CC4-5D6E-409C-BE32-E72D297353CC}">
              <c16:uniqueId val="{00000017-BA6C-4DC4-8693-B9345894A239}"/>
            </c:ext>
          </c:extLst>
        </c:ser>
        <c:ser>
          <c:idx val="46"/>
          <c:order val="7"/>
          <c:tx>
            <c:strRef>
              <c:f>'Accident &amp; Health and WC CS'!$D$23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A6C-4DC4-8693-B9345894A239}"/>
              </c:ext>
            </c:extLst>
          </c:dPt>
          <c:dLbls>
            <c:dLbl>
              <c:idx val="5"/>
              <c:tx>
                <c:strRef>
                  <c:f>'Accident &amp; Health and WC CS'!$D$23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{B77F4C73-2EE2-4977-BEB8-AF61ED99C01B}</c15:txfldGUID>
                      <c15:f>'Accident &amp; Health and WC CS'!$D$23</c15:f>
                      <c15:dlblFieldTableCache>
                        <c:ptCount val="1"/>
                        <c:pt idx="0">
                          <c:v>2019</c:v>
                        </c:pt>
                      </c15:dlblFieldTableCache>
                    </c15:dlblFTEntry>
                  </c15:dlblFieldTable>
                  <c15:showDataLabelsRange val="0"/>
                </c:ext>
                <c:ext xmlns:c16="http://schemas.microsoft.com/office/drawing/2014/chart" uri="{C3380CC4-5D6E-409C-BE32-E72D297353CC}">
                  <c16:uniqueId val="{00000019-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CS'!$H$11:$L$11,'Accident &amp; Health and WC CS'!$L$11)</c:f>
              <c:numCache>
                <c:formatCode>0</c:formatCode>
                <c:ptCount val="6"/>
                <c:pt idx="0">
                  <c:v>12</c:v>
                </c:pt>
                <c:pt idx="1">
                  <c:v>24</c:v>
                </c:pt>
                <c:pt idx="2">
                  <c:v>36</c:v>
                </c:pt>
                <c:pt idx="3">
                  <c:v>48</c:v>
                </c:pt>
                <c:pt idx="4">
                  <c:v>60</c:v>
                </c:pt>
                <c:pt idx="5">
                  <c:v>60</c:v>
                </c:pt>
              </c:numCache>
            </c:numRef>
          </c:xVal>
          <c:yVal>
            <c:numRef>
              <c:f>('Accident &amp; Health and WC CS'!$H$23:$L$23,'Accident &amp; Health and WC CS'!$F$62)</c:f>
              <c:numCache>
                <c:formatCode>0%</c:formatCode>
                <c:ptCount val="6"/>
                <c:pt idx="0">
                  <c:v>0.22242489602754029</c:v>
                </c:pt>
                <c:pt idx="1">
                  <c:v>0.60046246919947743</c:v>
                </c:pt>
                <c:pt idx="2">
                  <c:v>0.62622152560320021</c:v>
                </c:pt>
                <c:pt idx="3">
                  <c:v>0.62325375634849378</c:v>
                </c:pt>
                <c:pt idx="4">
                  <c:v>0.62596215707983249</c:v>
                </c:pt>
                <c:pt idx="5">
                  <c:v>0.6333285220530076</c:v>
                </c:pt>
              </c:numCache>
            </c:numRef>
          </c:yVal>
          <c:smooth val="0"/>
          <c:extLst>
            <c:ext xmlns:c16="http://schemas.microsoft.com/office/drawing/2014/chart" uri="{C3380CC4-5D6E-409C-BE32-E72D297353CC}">
              <c16:uniqueId val="{0000001A-BA6C-4DC4-8693-B9345894A239}"/>
            </c:ext>
          </c:extLst>
        </c:ser>
        <c:ser>
          <c:idx val="47"/>
          <c:order val="8"/>
          <c:tx>
            <c:strRef>
              <c:f>'Accident &amp; Health and WC CS'!$D$24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A6C-4DC4-8693-B9345894A239}"/>
              </c:ext>
            </c:extLst>
          </c:dPt>
          <c:dLbls>
            <c:dLbl>
              <c:idx val="4"/>
              <c:tx>
                <c:strRef>
                  <c:f>'Accident &amp; Health and WC CS'!$D$24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{96B94E6E-F957-4B40-BF5B-3F9460A5AAF6}</c15:txfldGUID>
                      <c15:f>'Accident &amp; Health and WC CS'!$D$24</c15:f>
                      <c15:dlblFieldTableCache>
                        <c:ptCount val="1"/>
                        <c:pt idx="0">
                          <c:v>2020</c:v>
                        </c:pt>
                      </c15:dlblFieldTableCache>
                    </c15:dlblFTEntry>
                  </c15:dlblFieldTable>
                  <c15:showDataLabelsRange val="0"/>
                </c:ext>
                <c:ext xmlns:c16="http://schemas.microsoft.com/office/drawing/2014/chart" uri="{C3380CC4-5D6E-409C-BE32-E72D297353CC}">
                  <c16:uniqueId val="{0000001C-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CS'!$H$11:$K$11,'Accident &amp; Health and WC CS'!$K$11)</c:f>
              <c:numCache>
                <c:formatCode>0</c:formatCode>
                <c:ptCount val="5"/>
                <c:pt idx="0">
                  <c:v>12</c:v>
                </c:pt>
                <c:pt idx="1">
                  <c:v>24</c:v>
                </c:pt>
                <c:pt idx="2">
                  <c:v>36</c:v>
                </c:pt>
                <c:pt idx="3">
                  <c:v>48</c:v>
                </c:pt>
                <c:pt idx="4">
                  <c:v>48</c:v>
                </c:pt>
              </c:numCache>
            </c:numRef>
          </c:xVal>
          <c:yVal>
            <c:numRef>
              <c:f>('Accident &amp; Health and WC CS'!$H$24:$K$24,'Accident &amp; Health and WC CS'!$F$63)</c:f>
              <c:numCache>
                <c:formatCode>0%</c:formatCode>
                <c:ptCount val="5"/>
                <c:pt idx="0">
                  <c:v>0.28554679582307724</c:v>
                </c:pt>
                <c:pt idx="1">
                  <c:v>0.75456391537387657</c:v>
                </c:pt>
                <c:pt idx="2">
                  <c:v>0.77684348777531365</c:v>
                </c:pt>
                <c:pt idx="3">
                  <c:v>0.77620616175266088</c:v>
                </c:pt>
                <c:pt idx="4">
                  <c:v>0.78254265384680954</c:v>
                </c:pt>
              </c:numCache>
            </c:numRef>
          </c:yVal>
          <c:smooth val="0"/>
          <c:extLst>
            <c:ext xmlns:c16="http://schemas.microsoft.com/office/drawing/2014/chart" uri="{C3380CC4-5D6E-409C-BE32-E72D297353CC}">
              <c16:uniqueId val="{0000001D-BA6C-4DC4-8693-B9345894A239}"/>
            </c:ext>
          </c:extLst>
        </c:ser>
        <c:ser>
          <c:idx val="48"/>
          <c:order val="9"/>
          <c:tx>
            <c:strRef>
              <c:f>'Accident &amp; Health and WC CS'!$D$25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A6C-4DC4-8693-B9345894A239}"/>
              </c:ext>
            </c:extLst>
          </c:dPt>
          <c:dLbls>
            <c:dLbl>
              <c:idx val="3"/>
              <c:tx>
                <c:strRef>
                  <c:f>'Accident &amp; Health and WC CS'!$D$25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{C2EBC018-B771-44C4-8FB2-14DBD54816E4}</c15:txfldGUID>
                      <c15:f>'Accident &amp; Health and WC CS'!$D$25</c15:f>
                      <c15:dlblFieldTableCache>
                        <c:ptCount val="1"/>
                        <c:pt idx="0">
                          <c:v>2021</c:v>
                        </c:pt>
                      </c15:dlblFieldTableCache>
                    </c15:dlblFTEntry>
                  </c15:dlblFieldTable>
                  <c15:showDataLabelsRange val="0"/>
                </c:ext>
                <c:ext xmlns:c16="http://schemas.microsoft.com/office/drawing/2014/chart" uri="{C3380CC4-5D6E-409C-BE32-E72D297353CC}">
                  <c16:uniqueId val="{0000001F-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CS'!$H$11:$J$11,'Accident &amp; Health and WC CS'!$J$11)</c:f>
              <c:numCache>
                <c:formatCode>0</c:formatCode>
                <c:ptCount val="4"/>
                <c:pt idx="0">
                  <c:v>12</c:v>
                </c:pt>
                <c:pt idx="1">
                  <c:v>24</c:v>
                </c:pt>
                <c:pt idx="2">
                  <c:v>36</c:v>
                </c:pt>
                <c:pt idx="3">
                  <c:v>36</c:v>
                </c:pt>
              </c:numCache>
            </c:numRef>
          </c:xVal>
          <c:yVal>
            <c:numRef>
              <c:f>('Accident &amp; Health and WC CS'!$H$25:$J$25,'Accident &amp; Health and WC CS'!$F$64)</c:f>
              <c:numCache>
                <c:formatCode>0%</c:formatCode>
                <c:ptCount val="4"/>
                <c:pt idx="0">
                  <c:v>0.29379289496714867</c:v>
                </c:pt>
                <c:pt idx="1">
                  <c:v>0.76737773942588983</c:v>
                </c:pt>
                <c:pt idx="2">
                  <c:v>0.79560225099728932</c:v>
                </c:pt>
                <c:pt idx="3">
                  <c:v>0.80477484696516</c:v>
                </c:pt>
              </c:numCache>
            </c:numRef>
          </c:yVal>
          <c:smooth val="0"/>
          <c:extLst>
            <c:ext xmlns:c16="http://schemas.microsoft.com/office/drawing/2014/chart" uri="{C3380CC4-5D6E-409C-BE32-E72D297353CC}">
              <c16:uniqueId val="{00000020-BA6C-4DC4-8693-B9345894A239}"/>
            </c:ext>
          </c:extLst>
        </c:ser>
        <c:ser>
          <c:idx val="49"/>
          <c:order val="10"/>
          <c:tx>
            <c:strRef>
              <c:f>'Accident &amp; Health and WC CS'!$D$26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A6C-4DC4-8693-B9345894A239}"/>
              </c:ext>
            </c:extLst>
          </c:dPt>
          <c:dLbls>
            <c:dLbl>
              <c:idx val="2"/>
              <c:tx>
                <c:strRef>
                  <c:f>'Accident &amp; Health and WC CS'!$D$26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{B3D8BDA0-089C-4D20-9908-F15B42781326}</c15:txfldGUID>
                      <c15:f>'Accident &amp; Health and WC CS'!$D$26</c15:f>
                      <c15:dlblFieldTableCache>
                        <c:ptCount val="1"/>
                        <c:pt idx="0">
                          <c:v>2022</c:v>
                        </c:pt>
                      </c15:dlblFieldTableCache>
                    </c15:dlblFTEntry>
                  </c15:dlblFieldTable>
                  <c15:showDataLabelsRange val="0"/>
                </c:ext>
                <c:ext xmlns:c16="http://schemas.microsoft.com/office/drawing/2014/chart" uri="{C3380CC4-5D6E-409C-BE32-E72D297353CC}">
                  <c16:uniqueId val="{00000022-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CS'!$H$11:$I$11,'Accident &amp; Health and WC CS'!$I$11)</c:f>
              <c:numCache>
                <c:formatCode>0</c:formatCode>
                <c:ptCount val="3"/>
                <c:pt idx="0">
                  <c:v>12</c:v>
                </c:pt>
                <c:pt idx="1">
                  <c:v>24</c:v>
                </c:pt>
                <c:pt idx="2">
                  <c:v>24</c:v>
                </c:pt>
              </c:numCache>
            </c:numRef>
          </c:xVal>
          <c:yVal>
            <c:numRef>
              <c:f>('Accident &amp; Health and WC CS'!$H$26:$I$26,'Accident &amp; Health and WC CS'!$F$65)</c:f>
              <c:numCache>
                <c:formatCode>0%</c:formatCode>
                <c:ptCount val="3"/>
                <c:pt idx="0">
                  <c:v>0.24507606224679476</c:v>
                </c:pt>
                <c:pt idx="1">
                  <c:v>0.78205226579344278</c:v>
                </c:pt>
                <c:pt idx="2">
                  <c:v>0.83474851792751481</c:v>
                </c:pt>
              </c:numCache>
            </c:numRef>
          </c:yVal>
          <c:smooth val="0"/>
          <c:extLst>
            <c:ext xmlns:c16="http://schemas.microsoft.com/office/drawing/2014/chart" uri="{C3380CC4-5D6E-409C-BE32-E72D297353CC}">
              <c16:uniqueId val="{00000023-BA6C-4DC4-8693-B9345894A239}"/>
            </c:ext>
          </c:extLst>
        </c:ser>
        <c:ser>
          <c:idx val="50"/>
          <c:order val="11"/>
          <c:tx>
            <c:strRef>
              <c:f>'Accident &amp; Health and WC CS'!$D$27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CS'!$D$27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{6A96EDDA-D286-4C66-B2E3-370BB06E182B}</c15:txfldGUID>
                      <c15:f>'Accident &amp; Health and WC CS'!$D$27</c15:f>
                      <c15:dlblFieldTableCache>
                        <c:ptCount val="1"/>
                        <c:pt idx="0">
                          <c:v>2023</c:v>
                        </c:pt>
                      </c15:dlblFieldTableCache>
                    </c15:dlblFTEntry>
                  </c15:dlblFieldTable>
                  <c15:showDataLabelsRange val="0"/>
                </c:ext>
                <c:ext xmlns:c16="http://schemas.microsoft.com/office/drawing/2014/chart" uri="{C3380CC4-5D6E-409C-BE32-E72D297353CC}">
                  <c16:uniqueId val="{00000024-BA6C-4DC4-8693-B9345894A2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CS'!$H$11,'Accident &amp; Health and WC CS'!$H$11)</c:f>
              <c:numCache>
                <c:formatCode>0</c:formatCode>
                <c:ptCount val="2"/>
                <c:pt idx="0">
                  <c:v>12</c:v>
                </c:pt>
                <c:pt idx="1">
                  <c:v>12</c:v>
                </c:pt>
              </c:numCache>
            </c:numRef>
          </c:xVal>
          <c:yVal>
            <c:numRef>
              <c:f>('Accident &amp; Health and WC CS'!$H$27,'Accident &amp; Health and WC CS'!$F$66)</c:f>
              <c:numCache>
                <c:formatCode>0%</c:formatCode>
                <c:ptCount val="2"/>
                <c:pt idx="0">
                  <c:v>0.30431277628760522</c:v>
                </c:pt>
                <c:pt idx="1">
                  <c:v>0.87761811895205455</c:v>
                </c:pt>
              </c:numCache>
            </c:numRef>
          </c:yVal>
          <c:smooth val="0"/>
          <c:extLst>
            <c:ext xmlns:c16="http://schemas.microsoft.com/office/drawing/2014/chart" uri="{C3380CC4-5D6E-409C-BE32-E72D297353CC}">
              <c16:uniqueId val="{00000025-BA6C-4DC4-8693-B9345894A23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CS'!$H$50</c:f>
              <c:strCache>
                <c:ptCount val="1"/>
                <c:pt idx="0">
                  <c:v>Paid Losses</c:v>
                </c:pt>
              </c:strCache>
            </c:strRef>
          </c:tx>
          <c:spPr>
            <a:solidFill>
              <a:srgbClr val="C1BDDC"/>
            </a:solidFill>
            <a:ln w="3175">
              <a:solidFill>
                <a:srgbClr val="FFFFFF"/>
              </a:solidFill>
              <a:prstDash val="solid"/>
            </a:ln>
          </c:spPr>
          <c:invertIfNegative val="0"/>
          <c:cat>
            <c:numRef>
              <c:f>'Accident &amp; Health and WC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CS'!$H$51:$H$66</c:f>
              <c:numCache>
                <c:formatCode>0%</c:formatCode>
                <c:ptCount val="16"/>
                <c:pt idx="0">
                  <c:v>0.87284477337474187</c:v>
                </c:pt>
                <c:pt idx="1">
                  <c:v>0.77616037945113425</c:v>
                </c:pt>
                <c:pt idx="2">
                  <c:v>0.77597153178444367</c:v>
                </c:pt>
                <c:pt idx="3">
                  <c:v>0.82268582504911958</c:v>
                </c:pt>
                <c:pt idx="4">
                  <c:v>0.89726020858820787</c:v>
                </c:pt>
                <c:pt idx="5">
                  <c:v>0.91595411463342724</c:v>
                </c:pt>
                <c:pt idx="6">
                  <c:v>0.85280328343990053</c:v>
                </c:pt>
                <c:pt idx="7">
                  <c:v>0.96562178475514682</c:v>
                </c:pt>
                <c:pt idx="8">
                  <c:v>0.76591474703692075</c:v>
                </c:pt>
                <c:pt idx="9">
                  <c:v>0.75297624758406922</c:v>
                </c:pt>
                <c:pt idx="10">
                  <c:v>0.67893499353656295</c:v>
                </c:pt>
                <c:pt idx="11">
                  <c:v>0.62507384748766226</c:v>
                </c:pt>
                <c:pt idx="12">
                  <c:v>0.77598226382861013</c:v>
                </c:pt>
                <c:pt idx="13">
                  <c:v>0.78449848838721015</c:v>
                </c:pt>
                <c:pt idx="14">
                  <c:v>0.78205226335570088</c:v>
                </c:pt>
                <c:pt idx="15">
                  <c:v>0.30431277628760617</c:v>
                </c:pt>
              </c:numCache>
            </c:numRef>
          </c:val>
          <c:extLst>
            <c:ext xmlns:c16="http://schemas.microsoft.com/office/drawing/2014/chart" uri="{C3380CC4-5D6E-409C-BE32-E72D297353CC}">
              <c16:uniqueId val="{00000000-7982-4447-A397-2DFEB574AE8E}"/>
            </c:ext>
          </c:extLst>
        </c:ser>
        <c:ser>
          <c:idx val="2"/>
          <c:order val="2"/>
          <c:tx>
            <c:strRef>
              <c:f>'Accident &amp; Health and WC CS'!$I$50</c:f>
              <c:strCache>
                <c:ptCount val="1"/>
                <c:pt idx="0">
                  <c:v>Case Reserves</c:v>
                </c:pt>
              </c:strCache>
            </c:strRef>
          </c:tx>
          <c:spPr>
            <a:solidFill>
              <a:srgbClr val="FCAF86"/>
            </a:solidFill>
            <a:ln w="12700">
              <a:solidFill>
                <a:srgbClr val="FFFFFF"/>
              </a:solidFill>
              <a:prstDash val="solid"/>
            </a:ln>
          </c:spPr>
          <c:invertIfNegative val="0"/>
          <c:cat>
            <c:numRef>
              <c:f>'Accident &amp; Health and WC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CS'!$I$51:$I$66</c:f>
              <c:numCache>
                <c:formatCode>0%</c:formatCode>
                <c:ptCount val="16"/>
                <c:pt idx="0">
                  <c:v>3.4791764102962162E-2</c:v>
                </c:pt>
                <c:pt idx="1">
                  <c:v>8.8686919484573939E-3</c:v>
                </c:pt>
                <c:pt idx="2">
                  <c:v>8.8031589915799784E-4</c:v>
                </c:pt>
                <c:pt idx="3">
                  <c:v>6.6525876943506285E-7</c:v>
                </c:pt>
                <c:pt idx="4">
                  <c:v>3.9718971240083419E-10</c:v>
                </c:pt>
                <c:pt idx="5">
                  <c:v>8.7972830223573034E-4</c:v>
                </c:pt>
                <c:pt idx="6">
                  <c:v>2.9293872505792602E-8</c:v>
                </c:pt>
                <c:pt idx="7">
                  <c:v>1.294485950033461E-4</c:v>
                </c:pt>
                <c:pt idx="8">
                  <c:v>1.4679445804983552E-3</c:v>
                </c:pt>
                <c:pt idx="9">
                  <c:v>2.8719679194590948E-3</c:v>
                </c:pt>
                <c:pt idx="10">
                  <c:v>1.2147982477424665E-3</c:v>
                </c:pt>
                <c:pt idx="11">
                  <c:v>8.8830959217019981E-4</c:v>
                </c:pt>
                <c:pt idx="12">
                  <c:v>2.2389792405065492E-4</c:v>
                </c:pt>
                <c:pt idx="13">
                  <c:v>1.1103762610079249E-2</c:v>
                </c:pt>
                <c:pt idx="14">
                  <c:v>2.4377418114416127E-9</c:v>
                </c:pt>
                <c:pt idx="15">
                  <c:v>-9.1164633932591678E-16</c:v>
                </c:pt>
              </c:numCache>
            </c:numRef>
          </c:val>
          <c:extLst>
            <c:ext xmlns:c16="http://schemas.microsoft.com/office/drawing/2014/chart" uri="{C3380CC4-5D6E-409C-BE32-E72D297353CC}">
              <c16:uniqueId val="{00000001-7982-4447-A397-2DFEB574AE8E}"/>
            </c:ext>
          </c:extLst>
        </c:ser>
        <c:ser>
          <c:idx val="3"/>
          <c:order val="3"/>
          <c:tx>
            <c:strRef>
              <c:f>'Accident &amp; Health and WC CS'!$J$50</c:f>
              <c:strCache>
                <c:ptCount val="1"/>
                <c:pt idx="0">
                  <c:v>IBNR</c:v>
                </c:pt>
              </c:strCache>
            </c:strRef>
          </c:tx>
          <c:spPr>
            <a:solidFill>
              <a:srgbClr val="A3D6D5"/>
            </a:solidFill>
            <a:ln w="12700">
              <a:solidFill>
                <a:srgbClr val="FFFFFF"/>
              </a:solidFill>
              <a:prstDash val="solid"/>
            </a:ln>
          </c:spPr>
          <c:invertIfNegative val="0"/>
          <c:cat>
            <c:numRef>
              <c:f>'Accident &amp; Health and WC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CS'!$J$51:$J$66</c:f>
              <c:numCache>
                <c:formatCode>0%</c:formatCode>
                <c:ptCount val="16"/>
                <c:pt idx="0">
                  <c:v>1.4078110707357873E-2</c:v>
                </c:pt>
                <c:pt idx="1">
                  <c:v>1.5461312459775452E-2</c:v>
                </c:pt>
                <c:pt idx="2">
                  <c:v>1.1602274709508256E-3</c:v>
                </c:pt>
                <c:pt idx="3">
                  <c:v>6.6395335303082062E-4</c:v>
                </c:pt>
                <c:pt idx="4">
                  <c:v>9.2014362923270522E-4</c:v>
                </c:pt>
                <c:pt idx="5">
                  <c:v>1.3934323702237328E-3</c:v>
                </c:pt>
                <c:pt idx="6">
                  <c:v>1.8001489356440285E-3</c:v>
                </c:pt>
                <c:pt idx="7">
                  <c:v>4.3999157311132679E-3</c:v>
                </c:pt>
                <c:pt idx="8">
                  <c:v>1.5375005254976823E-3</c:v>
                </c:pt>
                <c:pt idx="9">
                  <c:v>5.11505233785302E-3</c:v>
                </c:pt>
                <c:pt idx="10">
                  <c:v>3.2586986386656867E-3</c:v>
                </c:pt>
                <c:pt idx="11">
                  <c:v>7.366364973175151E-3</c:v>
                </c:pt>
                <c:pt idx="12">
                  <c:v>6.3364920941488025E-3</c:v>
                </c:pt>
                <c:pt idx="13">
                  <c:v>9.1725959678706209E-3</c:v>
                </c:pt>
                <c:pt idx="14">
                  <c:v>5.2696252134072107E-2</c:v>
                </c:pt>
                <c:pt idx="15">
                  <c:v>0.57330534266444921</c:v>
                </c:pt>
              </c:numCache>
            </c:numRef>
          </c:val>
          <c:extLst>
            <c:ext xmlns:c16="http://schemas.microsoft.com/office/drawing/2014/chart" uri="{C3380CC4-5D6E-409C-BE32-E72D297353CC}">
              <c16:uniqueId val="{00000002-7982-4447-A397-2DFEB574AE8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CS'!$F$12:$F$27</c:f>
              <c:numCache>
                <c:formatCode>#,##0</c:formatCode>
                <c:ptCount val="16"/>
                <c:pt idx="0">
                  <c:v>186.55302226029841</c:v>
                </c:pt>
                <c:pt idx="1">
                  <c:v>156.08267128154785</c:v>
                </c:pt>
                <c:pt idx="2">
                  <c:v>96.205167460523043</c:v>
                </c:pt>
                <c:pt idx="3">
                  <c:v>125.56016988465144</c:v>
                </c:pt>
                <c:pt idx="4">
                  <c:v>125.90215016822218</c:v>
                </c:pt>
                <c:pt idx="5">
                  <c:v>162.63889251877836</c:v>
                </c:pt>
                <c:pt idx="6">
                  <c:v>135.78904718862756</c:v>
                </c:pt>
                <c:pt idx="7">
                  <c:v>81.020578276610422</c:v>
                </c:pt>
                <c:pt idx="8">
                  <c:v>299.62110561479915</c:v>
                </c:pt>
                <c:pt idx="9">
                  <c:v>312.38591278656463</c:v>
                </c:pt>
                <c:pt idx="10">
                  <c:v>383.22058410703767</c:v>
                </c:pt>
                <c:pt idx="11">
                  <c:v>415.76528902496977</c:v>
                </c:pt>
                <c:pt idx="12">
                  <c:v>356.13827299471063</c:v>
                </c:pt>
                <c:pt idx="13">
                  <c:v>373.88463404558365</c:v>
                </c:pt>
                <c:pt idx="14">
                  <c:v>410.21591451367084</c:v>
                </c:pt>
                <c:pt idx="15">
                  <c:v>421.4988389076189</c:v>
                </c:pt>
              </c:numCache>
            </c:numRef>
          </c:val>
          <c:smooth val="0"/>
          <c:extLst>
            <c:ext xmlns:c16="http://schemas.microsoft.com/office/drawing/2014/chart" uri="{C3380CC4-5D6E-409C-BE32-E72D297353CC}">
              <c16:uniqueId val="{00000003-7982-4447-A397-2DFEB574AE8E}"/>
            </c:ext>
          </c:extLst>
        </c:ser>
        <c:ser>
          <c:idx val="4"/>
          <c:order val="4"/>
          <c:tx>
            <c:strRef>
              <c:f>'Accident &amp; Health and WC CS'!$B$9</c:f>
              <c:strCache>
                <c:ptCount val="1"/>
                <c:pt idx="0">
                  <c:v>Written Premium</c:v>
                </c:pt>
              </c:strCache>
            </c:strRef>
          </c:tx>
          <c:marker>
            <c:symbol val="star"/>
            <c:size val="7"/>
            <c:spPr>
              <a:noFill/>
              <a:ln>
                <a:solidFill>
                  <a:srgbClr val="A29FCC"/>
                </a:solidFill>
                <a:prstDash val="solid"/>
              </a:ln>
            </c:spPr>
          </c:marker>
          <c:cat>
            <c:numRef>
              <c:f>'Accident &amp; Health and WC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'Accident &amp; Health and WC CS'!$B$12:$B$27</c:f>
            </c:numRef>
          </c:val>
          <c:smooth val="0"/>
          <c:extLst>
            <c:ext xmlns:c16="http://schemas.microsoft.com/office/drawing/2014/chart" uri="{C3380CC4-5D6E-409C-BE32-E72D297353CC}">
              <c16:uniqueId val="{00000004-7982-4447-A397-2DFEB574AE8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C719-469A-A41C-5EBCB240BB48}"/>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C719-469A-A41C-5EBCB240BB48}"/>
              </c:ext>
            </c:extLst>
          </c:dPt>
          <c:dLbls>
            <c:dLbl>
              <c:idx val="12"/>
              <c:tx>
                <c:strRef>
                  <c:f>Specialty!$D$16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{B5841A47-7CC1-461B-9D4F-9F06ABA747DA}</c15:txfldGUID>
                      <c15:f>Specialty!$D$16</c15:f>
                      <c15:dlblFieldTableCache>
                        <c:ptCount val="1"/>
                        <c:pt idx="0">
                          <c:v>2012</c:v>
                        </c:pt>
                      </c15:dlblFieldTableCache>
                    </c15:dlblFTEntry>
                  </c15:dlblFieldTable>
                  <c15:showDataLabelsRange val="0"/>
                </c:ext>
                <c:ext xmlns:c16="http://schemas.microsoft.com/office/drawing/2014/chart" uri="{C3380CC4-5D6E-409C-BE32-E72D297353CC}">
                  <c16:uniqueId val="{00000002-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0.10840066573952103</c:v>
                </c:pt>
                <c:pt idx="1">
                  <c:v>0.4924442910616007</c:v>
                </c:pt>
                <c:pt idx="2">
                  <c:v>0.63261416749380639</c:v>
                </c:pt>
                <c:pt idx="3">
                  <c:v>0.67539006389883793</c:v>
                </c:pt>
                <c:pt idx="4">
                  <c:v>0.70051836332658624</c:v>
                </c:pt>
                <c:pt idx="5">
                  <c:v>0.71586749750878031</c:v>
                </c:pt>
                <c:pt idx="6">
                  <c:v>0.7288564050300147</c:v>
                </c:pt>
                <c:pt idx="7">
                  <c:v>0.74692303765261581</c:v>
                </c:pt>
                <c:pt idx="8">
                  <c:v>0.74580424391387889</c:v>
                </c:pt>
                <c:pt idx="9">
                  <c:v>0.74868264308074095</c:v>
                </c:pt>
                <c:pt idx="10">
                  <c:v>0.74651702758727623</c:v>
                </c:pt>
                <c:pt idx="11">
                  <c:v>0.75100929718835985</c:v>
                </c:pt>
                <c:pt idx="12">
                  <c:v>0.75600168169481685</c:v>
                </c:pt>
              </c:numCache>
            </c:numRef>
          </c:yVal>
          <c:smooth val="0"/>
          <c:extLst>
            <c:ext xmlns:c16="http://schemas.microsoft.com/office/drawing/2014/chart" uri="{C3380CC4-5D6E-409C-BE32-E72D297353CC}">
              <c16:uniqueId val="{00000003-C719-469A-A41C-5EBCB240BB48}"/>
            </c:ext>
          </c:extLst>
        </c:ser>
        <c:ser>
          <c:idx val="40"/>
          <c:order val="1"/>
          <c:tx>
            <c:strRef>
              <c:f>Specialty!$D$17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C719-469A-A41C-5EBCB240BB48}"/>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C719-469A-A41C-5EBCB240BB48}"/>
              </c:ext>
            </c:extLst>
          </c:dPt>
          <c:dLbls>
            <c:dLbl>
              <c:idx val="11"/>
              <c:tx>
                <c:strRef>
                  <c:f>Specialty!$D$17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{B50989BB-2866-4EAC-B37D-3CF7C58D9B99}</c15:txfldGUID>
                      <c15:f>Specialty!$D$17</c15:f>
                      <c15:dlblFieldTableCache>
                        <c:ptCount val="1"/>
                        <c:pt idx="0">
                          <c:v>2013</c:v>
                        </c:pt>
                      </c15:dlblFieldTableCache>
                    </c15:dlblFTEntry>
                  </c15:dlblFieldTable>
                  <c15:showDataLabelsRange val="0"/>
                </c:ext>
                <c:ext xmlns:c16="http://schemas.microsoft.com/office/drawing/2014/chart" uri="{C3380CC4-5D6E-409C-BE32-E72D297353CC}">
                  <c16:uniqueId val="{00000006-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0.12685974344184653</c:v>
                </c:pt>
                <c:pt idx="1">
                  <c:v>0.40311013766601861</c:v>
                </c:pt>
                <c:pt idx="2">
                  <c:v>0.54032666724971734</c:v>
                </c:pt>
                <c:pt idx="3">
                  <c:v>0.57894231427560539</c:v>
                </c:pt>
                <c:pt idx="4">
                  <c:v>0.61670510409729129</c:v>
                </c:pt>
                <c:pt idx="5">
                  <c:v>0.63268707199169505</c:v>
                </c:pt>
                <c:pt idx="6">
                  <c:v>0.64825739970236429</c:v>
                </c:pt>
                <c:pt idx="7">
                  <c:v>0.64445489907008968</c:v>
                </c:pt>
                <c:pt idx="8">
                  <c:v>0.65042540169596919</c:v>
                </c:pt>
                <c:pt idx="9">
                  <c:v>0.66084214721849499</c:v>
                </c:pt>
                <c:pt idx="10">
                  <c:v>0.66547923952925692</c:v>
                </c:pt>
                <c:pt idx="11">
                  <c:v>0.67329529981770431</c:v>
                </c:pt>
              </c:numCache>
            </c:numRef>
          </c:yVal>
          <c:smooth val="0"/>
          <c:extLst>
            <c:ext xmlns:c16="http://schemas.microsoft.com/office/drawing/2014/chart" uri="{C3380CC4-5D6E-409C-BE32-E72D297353CC}">
              <c16:uniqueId val="{00000007-C719-469A-A41C-5EBCB240BB48}"/>
            </c:ext>
          </c:extLst>
        </c:ser>
        <c:ser>
          <c:idx val="41"/>
          <c:order val="2"/>
          <c:tx>
            <c:strRef>
              <c:f>Specialty!$D$18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C719-469A-A41C-5EBCB240BB48}"/>
              </c:ext>
            </c:extLst>
          </c:dPt>
          <c:dLbls>
            <c:dLbl>
              <c:idx val="10"/>
              <c:tx>
                <c:strRef>
                  <c:f>Specialty!$D$18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{ED2B8E05-41EC-4B04-B77D-675E88C2968C}</c15:txfldGUID>
                      <c15:f>Specialty!$D$18</c15:f>
                      <c15:dlblFieldTableCache>
                        <c:ptCount val="1"/>
                        <c:pt idx="0">
                          <c:v>2014</c:v>
                        </c:pt>
                      </c15:dlblFieldTableCache>
                    </c15:dlblFTEntry>
                  </c15:dlblFieldTable>
                  <c15:showDataLabelsRange val="0"/>
                </c:ext>
                <c:ext xmlns:c16="http://schemas.microsoft.com/office/drawing/2014/chart" uri="{C3380CC4-5D6E-409C-BE32-E72D297353CC}">
                  <c16:uniqueId val="{00000009-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8.7526498555255017E-2</c:v>
                </c:pt>
                <c:pt idx="1">
                  <c:v>0.37488263954969148</c:v>
                </c:pt>
                <c:pt idx="2">
                  <c:v>0.48996186116601548</c:v>
                </c:pt>
                <c:pt idx="3">
                  <c:v>0.54992908054745293</c:v>
                </c:pt>
                <c:pt idx="4">
                  <c:v>0.60876028070617516</c:v>
                </c:pt>
                <c:pt idx="5">
                  <c:v>0.64312470794712062</c:v>
                </c:pt>
                <c:pt idx="6">
                  <c:v>0.66634156393047816</c:v>
                </c:pt>
                <c:pt idx="7">
                  <c:v>0.65983521890518737</c:v>
                </c:pt>
                <c:pt idx="8">
                  <c:v>0.65990624680009624</c:v>
                </c:pt>
                <c:pt idx="9">
                  <c:v>0.66470197781595053</c:v>
                </c:pt>
                <c:pt idx="10">
                  <c:v>0.67451805894808692</c:v>
                </c:pt>
              </c:numCache>
            </c:numRef>
          </c:yVal>
          <c:smooth val="0"/>
          <c:extLst>
            <c:ext xmlns:c16="http://schemas.microsoft.com/office/drawing/2014/chart" uri="{C3380CC4-5D6E-409C-BE32-E72D297353CC}">
              <c16:uniqueId val="{0000000A-C719-469A-A41C-5EBCB240BB48}"/>
            </c:ext>
          </c:extLst>
        </c:ser>
        <c:ser>
          <c:idx val="42"/>
          <c:order val="3"/>
          <c:tx>
            <c:strRef>
              <c:f>Specialty!$D$19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C719-469A-A41C-5EBCB240BB48}"/>
              </c:ext>
            </c:extLst>
          </c:dPt>
          <c:dLbls>
            <c:dLbl>
              <c:idx val="9"/>
              <c:tx>
                <c:strRef>
                  <c:f>Specialty!$D$19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{19F0B2A7-D764-4248-AE2F-4979BC85C157}</c15:txfldGUID>
                      <c15:f>Specialty!$D$19</c15:f>
                      <c15:dlblFieldTableCache>
                        <c:ptCount val="1"/>
                        <c:pt idx="0">
                          <c:v>2015</c:v>
                        </c:pt>
                      </c15:dlblFieldTableCache>
                    </c15:dlblFTEntry>
                  </c15:dlblFieldTable>
                  <c15:showDataLabelsRange val="0"/>
                </c:ext>
                <c:ext xmlns:c16="http://schemas.microsoft.com/office/drawing/2014/chart" uri="{C3380CC4-5D6E-409C-BE32-E72D297353CC}">
                  <c16:uniqueId val="{0000000C-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0.14868212798595754</c:v>
                </c:pt>
                <c:pt idx="1">
                  <c:v>0.45647678137260622</c:v>
                </c:pt>
                <c:pt idx="2">
                  <c:v>0.64151575297869179</c:v>
                </c:pt>
                <c:pt idx="3">
                  <c:v>0.73664113281723187</c:v>
                </c:pt>
                <c:pt idx="4">
                  <c:v>0.78636239818386322</c:v>
                </c:pt>
                <c:pt idx="5">
                  <c:v>0.81224599255686458</c:v>
                </c:pt>
                <c:pt idx="6">
                  <c:v>0.8365736798186707</c:v>
                </c:pt>
                <c:pt idx="7">
                  <c:v>0.84612690428142545</c:v>
                </c:pt>
                <c:pt idx="8">
                  <c:v>0.85934354504381139</c:v>
                </c:pt>
                <c:pt idx="9">
                  <c:v>0.87887239991000599</c:v>
                </c:pt>
              </c:numCache>
            </c:numRef>
          </c:yVal>
          <c:smooth val="0"/>
          <c:extLst>
            <c:ext xmlns:c16="http://schemas.microsoft.com/office/drawing/2014/chart" uri="{C3380CC4-5D6E-409C-BE32-E72D297353CC}">
              <c16:uniqueId val="{0000000D-C719-469A-A41C-5EBCB240BB48}"/>
            </c:ext>
          </c:extLst>
        </c:ser>
        <c:ser>
          <c:idx val="43"/>
          <c:order val="4"/>
          <c:tx>
            <c:strRef>
              <c:f>Specialty!$D$20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C719-469A-A41C-5EBCB240BB48}"/>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C719-469A-A41C-5EBCB240BB48}"/>
              </c:ext>
            </c:extLst>
          </c:dPt>
          <c:dLbls>
            <c:dLbl>
              <c:idx val="8"/>
              <c:tx>
                <c:strRef>
                  <c:f>Specialty!$D$20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{C901629C-D5C0-470E-8391-A9404CA03401}</c15:txfldGUID>
                      <c15:f>Specialty!$D$20</c15:f>
                      <c15:dlblFieldTableCache>
                        <c:ptCount val="1"/>
                        <c:pt idx="0">
                          <c:v>2016</c:v>
                        </c:pt>
                      </c15:dlblFieldTableCache>
                    </c15:dlblFTEntry>
                  </c15:dlblFieldTable>
                  <c15:showDataLabelsRange val="0"/>
                </c:ext>
                <c:ext xmlns:c16="http://schemas.microsoft.com/office/drawing/2014/chart" uri="{C3380CC4-5D6E-409C-BE32-E72D297353CC}">
                  <c16:uniqueId val="{00000010-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7.9291605626228404E-2</c:v>
                </c:pt>
                <c:pt idx="1">
                  <c:v>0.39104349204942496</c:v>
                </c:pt>
                <c:pt idx="2">
                  <c:v>0.5880688350467822</c:v>
                </c:pt>
                <c:pt idx="3">
                  <c:v>0.66391375059718194</c:v>
                </c:pt>
                <c:pt idx="4">
                  <c:v>0.70277304437399946</c:v>
                </c:pt>
                <c:pt idx="5">
                  <c:v>0.72674823452274429</c:v>
                </c:pt>
                <c:pt idx="6">
                  <c:v>0.74143417097813902</c:v>
                </c:pt>
                <c:pt idx="7">
                  <c:v>0.74740651527121471</c:v>
                </c:pt>
                <c:pt idx="8">
                  <c:v>0.76415462097466536</c:v>
                </c:pt>
              </c:numCache>
            </c:numRef>
          </c:yVal>
          <c:smooth val="0"/>
          <c:extLst>
            <c:ext xmlns:c16="http://schemas.microsoft.com/office/drawing/2014/chart" uri="{C3380CC4-5D6E-409C-BE32-E72D297353CC}">
              <c16:uniqueId val="{00000011-C719-469A-A41C-5EBCB240BB48}"/>
            </c:ext>
          </c:extLst>
        </c:ser>
        <c:ser>
          <c:idx val="44"/>
          <c:order val="5"/>
          <c:tx>
            <c:strRef>
              <c:f>Specialty!$D$21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C719-469A-A41C-5EBCB240BB48}"/>
              </c:ext>
            </c:extLst>
          </c:dPt>
          <c:dLbls>
            <c:dLbl>
              <c:idx val="7"/>
              <c:tx>
                <c:strRef>
                  <c:f>Specialty!$D$21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{64838462-7C3C-4544-B18E-1AFEFC3315D6}</c15:txfldGUID>
                      <c15:f>Specialty!$D$21</c15:f>
                      <c15:dlblFieldTableCache>
                        <c:ptCount val="1"/>
                        <c:pt idx="0">
                          <c:v>2017</c:v>
                        </c:pt>
                      </c15:dlblFieldTableCache>
                    </c15:dlblFTEntry>
                  </c15:dlblFieldTable>
                  <c15:showDataLabelsRange val="0"/>
                </c:ext>
                <c:ext xmlns:c16="http://schemas.microsoft.com/office/drawing/2014/chart" uri="{C3380CC4-5D6E-409C-BE32-E72D297353CC}">
                  <c16:uniqueId val="{00000013-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0.13171855422130779</c:v>
                </c:pt>
                <c:pt idx="1">
                  <c:v>0.48439596858065365</c:v>
                </c:pt>
                <c:pt idx="2">
                  <c:v>0.719156908692973</c:v>
                </c:pt>
                <c:pt idx="3">
                  <c:v>0.81184686972165421</c:v>
                </c:pt>
                <c:pt idx="4">
                  <c:v>0.85353686667559914</c:v>
                </c:pt>
                <c:pt idx="5">
                  <c:v>0.93899455479235083</c:v>
                </c:pt>
                <c:pt idx="6">
                  <c:v>0.98539586427499726</c:v>
                </c:pt>
                <c:pt idx="7">
                  <c:v>1.0148299177554638</c:v>
                </c:pt>
              </c:numCache>
            </c:numRef>
          </c:yVal>
          <c:smooth val="0"/>
          <c:extLst>
            <c:ext xmlns:c16="http://schemas.microsoft.com/office/drawing/2014/chart" uri="{C3380CC4-5D6E-409C-BE32-E72D297353CC}">
              <c16:uniqueId val="{00000014-C719-469A-A41C-5EBCB240BB48}"/>
            </c:ext>
          </c:extLst>
        </c:ser>
        <c:ser>
          <c:idx val="45"/>
          <c:order val="6"/>
          <c:tx>
            <c:strRef>
              <c:f>Specialty!$D$22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C719-469A-A41C-5EBCB240BB48}"/>
              </c:ext>
            </c:extLst>
          </c:dPt>
          <c:dLbls>
            <c:dLbl>
              <c:idx val="6"/>
              <c:tx>
                <c:strRef>
                  <c:f>Specialty!$D$22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{093098B9-B3D7-4A63-A641-47511AD0066F}</c15:txfldGUID>
                      <c15:f>Specialty!$D$22</c15:f>
                      <c15:dlblFieldTableCache>
                        <c:ptCount val="1"/>
                        <c:pt idx="0">
                          <c:v>2018</c:v>
                        </c:pt>
                      </c15:dlblFieldTableCache>
                    </c15:dlblFTEntry>
                  </c15:dlblFieldTable>
                  <c15:showDataLabelsRange val="0"/>
                </c:ext>
                <c:ext xmlns:c16="http://schemas.microsoft.com/office/drawing/2014/chart" uri="{C3380CC4-5D6E-409C-BE32-E72D297353CC}">
                  <c16:uniqueId val="{00000016-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0.10309299378614604</c:v>
                </c:pt>
                <c:pt idx="1">
                  <c:v>0.48614598229484524</c:v>
                </c:pt>
                <c:pt idx="2">
                  <c:v>0.70051476843823557</c:v>
                </c:pt>
                <c:pt idx="3">
                  <c:v>0.83473116282462412</c:v>
                </c:pt>
                <c:pt idx="4">
                  <c:v>0.96272471284048311</c:v>
                </c:pt>
                <c:pt idx="5">
                  <c:v>1.0327456539071551</c:v>
                </c:pt>
                <c:pt idx="6">
                  <c:v>1.0589995513739825</c:v>
                </c:pt>
              </c:numCache>
            </c:numRef>
          </c:yVal>
          <c:smooth val="0"/>
          <c:extLst>
            <c:ext xmlns:c16="http://schemas.microsoft.com/office/drawing/2014/chart" uri="{C3380CC4-5D6E-409C-BE32-E72D297353CC}">
              <c16:uniqueId val="{00000017-C719-469A-A41C-5EBCB240BB48}"/>
            </c:ext>
          </c:extLst>
        </c:ser>
        <c:ser>
          <c:idx val="46"/>
          <c:order val="7"/>
          <c:tx>
            <c:strRef>
              <c:f>Specialty!$D$23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C719-469A-A41C-5EBCB240BB48}"/>
              </c:ext>
            </c:extLst>
          </c:dPt>
          <c:dLbls>
            <c:dLbl>
              <c:idx val="5"/>
              <c:tx>
                <c:strRef>
                  <c:f>Specialty!$D$23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{82495B6F-4CEE-40E3-8CC8-FA3E8D6391EA}</c15:txfldGUID>
                      <c15:f>Specialty!$D$23</c15:f>
                      <c15:dlblFieldTableCache>
                        <c:ptCount val="1"/>
                        <c:pt idx="0">
                          <c:v>2019</c:v>
                        </c:pt>
                      </c15:dlblFieldTableCache>
                    </c15:dlblFTEntry>
                  </c15:dlblFieldTable>
                  <c15:showDataLabelsRange val="0"/>
                </c:ext>
                <c:ext xmlns:c16="http://schemas.microsoft.com/office/drawing/2014/chart" uri="{C3380CC4-5D6E-409C-BE32-E72D297353CC}">
                  <c16:uniqueId val="{00000019-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9.8748216406529934E-2</c:v>
                </c:pt>
                <c:pt idx="1">
                  <c:v>0.37431942980126021</c:v>
                </c:pt>
                <c:pt idx="2">
                  <c:v>0.53548538707504068</c:v>
                </c:pt>
                <c:pt idx="3">
                  <c:v>0.62318803069450701</c:v>
                </c:pt>
                <c:pt idx="4">
                  <c:v>0.70316005074005505</c:v>
                </c:pt>
                <c:pt idx="5">
                  <c:v>0.78968259801825025</c:v>
                </c:pt>
              </c:numCache>
            </c:numRef>
          </c:yVal>
          <c:smooth val="0"/>
          <c:extLst>
            <c:ext xmlns:c16="http://schemas.microsoft.com/office/drawing/2014/chart" uri="{C3380CC4-5D6E-409C-BE32-E72D297353CC}">
              <c16:uniqueId val="{0000001A-C719-469A-A41C-5EBCB240BB48}"/>
            </c:ext>
          </c:extLst>
        </c:ser>
        <c:ser>
          <c:idx val="47"/>
          <c:order val="8"/>
          <c:tx>
            <c:strRef>
              <c:f>Specialty!$D$24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C719-469A-A41C-5EBCB240BB48}"/>
              </c:ext>
            </c:extLst>
          </c:dPt>
          <c:dLbls>
            <c:dLbl>
              <c:idx val="4"/>
              <c:tx>
                <c:strRef>
                  <c:f>Specialty!$D$24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{136CD7A9-19D5-4B0D-AA98-3CF1B63F75B1}</c15:txfldGUID>
                      <c15:f>Specialty!$D$24</c15:f>
                      <c15:dlblFieldTableCache>
                        <c:ptCount val="1"/>
                        <c:pt idx="0">
                          <c:v>2020</c:v>
                        </c:pt>
                      </c15:dlblFieldTableCache>
                    </c15:dlblFTEntry>
                  </c15:dlblFieldTable>
                  <c15:showDataLabelsRange val="0"/>
                </c:ext>
                <c:ext xmlns:c16="http://schemas.microsoft.com/office/drawing/2014/chart" uri="{C3380CC4-5D6E-409C-BE32-E72D297353CC}">
                  <c16:uniqueId val="{0000001C-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6.9468479200837069E-2</c:v>
                </c:pt>
                <c:pt idx="1">
                  <c:v>0.2726911230886736</c:v>
                </c:pt>
                <c:pt idx="2">
                  <c:v>0.42544472713672066</c:v>
                </c:pt>
                <c:pt idx="3">
                  <c:v>0.51262971156007764</c:v>
                </c:pt>
                <c:pt idx="4">
                  <c:v>0.6463813465522088</c:v>
                </c:pt>
              </c:numCache>
            </c:numRef>
          </c:yVal>
          <c:smooth val="0"/>
          <c:extLst>
            <c:ext xmlns:c16="http://schemas.microsoft.com/office/drawing/2014/chart" uri="{C3380CC4-5D6E-409C-BE32-E72D297353CC}">
              <c16:uniqueId val="{0000001D-C719-469A-A41C-5EBCB240BB48}"/>
            </c:ext>
          </c:extLst>
        </c:ser>
        <c:ser>
          <c:idx val="48"/>
          <c:order val="9"/>
          <c:tx>
            <c:strRef>
              <c:f>Specialty!$D$25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C719-469A-A41C-5EBCB240BB48}"/>
              </c:ext>
            </c:extLst>
          </c:dPt>
          <c:dLbls>
            <c:dLbl>
              <c:idx val="3"/>
              <c:tx>
                <c:strRef>
                  <c:f>Specialty!$D$25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{7A975AA1-E855-40B2-8A48-5768BEACDAD9}</c15:txfldGUID>
                      <c15:f>Specialty!$D$25</c15:f>
                      <c15:dlblFieldTableCache>
                        <c:ptCount val="1"/>
                        <c:pt idx="0">
                          <c:v>2021</c:v>
                        </c:pt>
                      </c15:dlblFieldTableCache>
                    </c15:dlblFTEntry>
                  </c15:dlblFieldTable>
                  <c15:showDataLabelsRange val="0"/>
                </c:ext>
                <c:ext xmlns:c16="http://schemas.microsoft.com/office/drawing/2014/chart" uri="{C3380CC4-5D6E-409C-BE32-E72D297353CC}">
                  <c16:uniqueId val="{0000001F-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6.9883558121096548E-2</c:v>
                </c:pt>
                <c:pt idx="1">
                  <c:v>0.31043429103261805</c:v>
                </c:pt>
                <c:pt idx="2">
                  <c:v>0.46580572204995729</c:v>
                </c:pt>
                <c:pt idx="3">
                  <c:v>0.71985092225110503</c:v>
                </c:pt>
              </c:numCache>
            </c:numRef>
          </c:yVal>
          <c:smooth val="0"/>
          <c:extLst>
            <c:ext xmlns:c16="http://schemas.microsoft.com/office/drawing/2014/chart" uri="{C3380CC4-5D6E-409C-BE32-E72D297353CC}">
              <c16:uniqueId val="{00000020-C719-469A-A41C-5EBCB240BB48}"/>
            </c:ext>
          </c:extLst>
        </c:ser>
        <c:ser>
          <c:idx val="49"/>
          <c:order val="10"/>
          <c:tx>
            <c:strRef>
              <c:f>Specialty!$D$26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C719-469A-A41C-5EBCB240BB48}"/>
              </c:ext>
            </c:extLst>
          </c:dPt>
          <c:dLbls>
            <c:dLbl>
              <c:idx val="2"/>
              <c:tx>
                <c:strRef>
                  <c:f>Specialty!$D$26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{FB52D8C6-9163-4CBE-B5EE-4F204E39F36B}</c15:txfldGUID>
                      <c15:f>Specialty!$D$26</c15:f>
                      <c15:dlblFieldTableCache>
                        <c:ptCount val="1"/>
                        <c:pt idx="0">
                          <c:v>2022</c:v>
                        </c:pt>
                      </c15:dlblFieldTableCache>
                    </c15:dlblFTEntry>
                  </c15:dlblFieldTable>
                  <c15:showDataLabelsRange val="0"/>
                </c:ext>
                <c:ext xmlns:c16="http://schemas.microsoft.com/office/drawing/2014/chart" uri="{C3380CC4-5D6E-409C-BE32-E72D297353CC}">
                  <c16:uniqueId val="{00000022-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5.9301745663392975E-2</c:v>
                </c:pt>
                <c:pt idx="1">
                  <c:v>0.27695919984481154</c:v>
                </c:pt>
                <c:pt idx="2">
                  <c:v>0.72450349344058884</c:v>
                </c:pt>
              </c:numCache>
            </c:numRef>
          </c:yVal>
          <c:smooth val="0"/>
          <c:extLst>
            <c:ext xmlns:c16="http://schemas.microsoft.com/office/drawing/2014/chart" uri="{C3380CC4-5D6E-409C-BE32-E72D297353CC}">
              <c16:uniqueId val="{00000023-C719-469A-A41C-5EBCB240BB48}"/>
            </c:ext>
          </c:extLst>
        </c:ser>
        <c:ser>
          <c:idx val="50"/>
          <c:order val="11"/>
          <c:tx>
            <c:strRef>
              <c:f>Specialty!$D$27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{636A9B19-749B-4072-9A04-2373495B824D}</c15:txfldGUID>
                      <c15:f>Specialty!$D$27</c15:f>
                      <c15:dlblFieldTableCache>
                        <c:ptCount val="1"/>
                        <c:pt idx="0">
                          <c:v>2023</c:v>
                        </c:pt>
                      </c15:dlblFieldTableCache>
                    </c15:dlblFTEntry>
                  </c15:dlblFieldTable>
                  <c15:showDataLabelsRange val="0"/>
                </c:ext>
                <c:ext xmlns:c16="http://schemas.microsoft.com/office/drawing/2014/chart" uri="{C3380CC4-5D6E-409C-BE32-E72D297353CC}">
                  <c16:uniqueId val="{00000024-C719-469A-A41C-5EBCB240BB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(Specialty!$H$11,Specialty!$H$11)</c:f>
              <c:numCache>
                <c:formatCode>0</c:formatCode>
                <c:ptCount val="2"/>
                <c:pt idx="0">
                  <c:v>12</c:v>
                </c:pt>
                <c:pt idx="1">
                  <c:v>12</c:v>
                </c:pt>
              </c:numCache>
            </c:numRef>
          </c:xVal>
          <c:yVal>
            <c:numRef>
              <c:f>(Specialty!$H$27,Specialty!$F$66)</c:f>
              <c:numCache>
                <c:formatCode>0%</c:formatCode>
                <c:ptCount val="2"/>
                <c:pt idx="0">
                  <c:v>0.10351511030531187</c:v>
                </c:pt>
                <c:pt idx="1">
                  <c:v>0.66520287012693535</c:v>
                </c:pt>
              </c:numCache>
            </c:numRef>
          </c:yVal>
          <c:smooth val="0"/>
          <c:extLst>
            <c:ext xmlns:c16="http://schemas.microsoft.com/office/drawing/2014/chart" uri="{C3380CC4-5D6E-409C-BE32-E72D297353CC}">
              <c16:uniqueId val="{00000025-C719-469A-A41C-5EBCB240BB48}"/>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Specialty!$H$50</c:f>
              <c:strCache>
                <c:ptCount val="1"/>
                <c:pt idx="0">
                  <c:v>Paid Losses</c:v>
                </c:pt>
              </c:strCache>
            </c:strRef>
          </c:tx>
          <c:spPr>
            <a:solidFill>
              <a:srgbClr val="C1BDDC"/>
            </a:solidFill>
            <a:ln w="3175">
              <a:solidFill>
                <a:srgbClr val="FFFFFF"/>
              </a:solidFill>
              <a:prstDash val="solid"/>
            </a:ln>
          </c:spPr>
          <c:invertIfNegative val="0"/>
          <c:cat>
            <c:numRef>
              <c:f>Specialty!$D$12:$D$28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Specialty!$H$51:$H$66</c:f>
              <c:numCache>
                <c:formatCode>0%</c:formatCode>
                <c:ptCount val="16"/>
                <c:pt idx="0">
                  <c:v>0.85470943779662045</c:v>
                </c:pt>
                <c:pt idx="1">
                  <c:v>0.54959885227674876</c:v>
                </c:pt>
                <c:pt idx="2">
                  <c:v>0.65044893347812727</c:v>
                </c:pt>
                <c:pt idx="3">
                  <c:v>0.82867332289634532</c:v>
                </c:pt>
                <c:pt idx="4">
                  <c:v>0.71033499147912338</c:v>
                </c:pt>
                <c:pt idx="5">
                  <c:v>0.61384828216482579</c:v>
                </c:pt>
                <c:pt idx="6">
                  <c:v>0.62040528582090126</c:v>
                </c:pt>
                <c:pt idx="7">
                  <c:v>0.8016238985447659</c:v>
                </c:pt>
                <c:pt idx="8">
                  <c:v>0.6831902463338001</c:v>
                </c:pt>
                <c:pt idx="9">
                  <c:v>0.8405511768242373</c:v>
                </c:pt>
                <c:pt idx="10">
                  <c:v>0.77384071719703595</c:v>
                </c:pt>
                <c:pt idx="11">
                  <c:v>0.54264170818351798</c:v>
                </c:pt>
                <c:pt idx="12">
                  <c:v>0.36984014648679703</c:v>
                </c:pt>
                <c:pt idx="13">
                  <c:v>0.25438211007186973</c:v>
                </c:pt>
                <c:pt idx="14">
                  <c:v>0.10529608375967979</c:v>
                </c:pt>
                <c:pt idx="15">
                  <c:v>2.5099464045649639E-2</c:v>
                </c:pt>
              </c:numCache>
            </c:numRef>
          </c:val>
          <c:extLst>
            <c:ext xmlns:c16="http://schemas.microsoft.com/office/drawing/2014/chart" uri="{C3380CC4-5D6E-409C-BE32-E72D297353CC}">
              <c16:uniqueId val="{00000000-EC24-4527-9223-9A99D45B2862}"/>
            </c:ext>
          </c:extLst>
        </c:ser>
        <c:ser>
          <c:idx val="2"/>
          <c:order val="2"/>
          <c:tx>
            <c:strRef>
              <c:f>Specialty!$I$50</c:f>
              <c:strCache>
                <c:ptCount val="1"/>
                <c:pt idx="0">
                  <c:v>Case Reserves</c:v>
                </c:pt>
              </c:strCache>
            </c:strRef>
          </c:tx>
          <c:spPr>
            <a:solidFill>
              <a:srgbClr val="FCAF86"/>
            </a:solidFill>
            <a:ln w="12700">
              <a:solidFill>
                <a:srgbClr val="FFFFFF"/>
              </a:solidFill>
              <a:prstDash val="solid"/>
            </a:ln>
          </c:spPr>
          <c:invertIfNegative val="0"/>
          <c:cat>
            <c:numRef>
              <c:f>Specialty!$D$12:$D$28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Specialty!$I$51:$I$66</c:f>
              <c:numCache>
                <c:formatCode>0%</c:formatCode>
                <c:ptCount val="16"/>
                <c:pt idx="0">
                  <c:v>2.0965087262257143E-2</c:v>
                </c:pt>
                <c:pt idx="1">
                  <c:v>1.3453747894577137E-2</c:v>
                </c:pt>
                <c:pt idx="2">
                  <c:v>1.6493256788546289E-2</c:v>
                </c:pt>
                <c:pt idx="3">
                  <c:v>2.846820805074356E-2</c:v>
                </c:pt>
                <c:pt idx="4">
                  <c:v>4.0674305709236601E-2</c:v>
                </c:pt>
                <c:pt idx="5">
                  <c:v>5.1630957364431809E-2</c:v>
                </c:pt>
                <c:pt idx="6">
                  <c:v>4.4296691995050153E-2</c:v>
                </c:pt>
                <c:pt idx="7">
                  <c:v>5.7719646499046262E-2</c:v>
                </c:pt>
                <c:pt idx="8">
                  <c:v>6.4216268937414764E-2</c:v>
                </c:pt>
                <c:pt idx="9">
                  <c:v>0.14484468745075799</c:v>
                </c:pt>
                <c:pt idx="10">
                  <c:v>0.25890493671011877</c:v>
                </c:pt>
                <c:pt idx="11">
                  <c:v>0.16051834255653696</c:v>
                </c:pt>
                <c:pt idx="12">
                  <c:v>0.14278956507328053</c:v>
                </c:pt>
                <c:pt idx="13">
                  <c:v>0.21142361197808718</c:v>
                </c:pt>
                <c:pt idx="14">
                  <c:v>0.17166311608513177</c:v>
                </c:pt>
                <c:pt idx="15">
                  <c:v>7.8415646259662256E-2</c:v>
                </c:pt>
              </c:numCache>
            </c:numRef>
          </c:val>
          <c:extLst>
            <c:ext xmlns:c16="http://schemas.microsoft.com/office/drawing/2014/chart" uri="{C3380CC4-5D6E-409C-BE32-E72D297353CC}">
              <c16:uniqueId val="{00000001-EC24-4527-9223-9A99D45B2862}"/>
            </c:ext>
          </c:extLst>
        </c:ser>
        <c:ser>
          <c:idx val="3"/>
          <c:order val="3"/>
          <c:tx>
            <c:strRef>
              <c:f>Specialty!$J$50</c:f>
              <c:strCache>
                <c:ptCount val="1"/>
                <c:pt idx="0">
                  <c:v>IBNR</c:v>
                </c:pt>
              </c:strCache>
            </c:strRef>
          </c:tx>
          <c:spPr>
            <a:solidFill>
              <a:srgbClr val="A3D6D5"/>
            </a:solidFill>
            <a:ln w="12700">
              <a:solidFill>
                <a:srgbClr val="FFFFFF"/>
              </a:solidFill>
              <a:prstDash val="solid"/>
            </a:ln>
          </c:spPr>
          <c:invertIfNegative val="0"/>
          <c:cat>
            <c:numRef>
              <c:f>Specialty!$D$12:$D$28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Specialty!$J$51:$J$66</c:f>
              <c:numCache>
                <c:formatCode>0%</c:formatCode>
                <c:ptCount val="16"/>
                <c:pt idx="0">
                  <c:v>5.939138405326584E-4</c:v>
                </c:pt>
                <c:pt idx="1">
                  <c:v>1.5108450821765538E-3</c:v>
                </c:pt>
                <c:pt idx="2">
                  <c:v>2.1778859281691549E-3</c:v>
                </c:pt>
                <c:pt idx="3">
                  <c:v>1.5019856163996212E-3</c:v>
                </c:pt>
                <c:pt idx="4">
                  <c:v>4.9923845064568807E-3</c:v>
                </c:pt>
                <c:pt idx="5">
                  <c:v>7.816060288446702E-3</c:v>
                </c:pt>
                <c:pt idx="6">
                  <c:v>9.8160811321354006E-3</c:v>
                </c:pt>
                <c:pt idx="7">
                  <c:v>1.952885486619383E-2</c:v>
                </c:pt>
                <c:pt idx="8">
                  <c:v>1.6748105703450467E-2</c:v>
                </c:pt>
                <c:pt idx="9">
                  <c:v>2.9434053480468587E-2</c:v>
                </c:pt>
                <c:pt idx="10">
                  <c:v>2.62538974668277E-2</c:v>
                </c:pt>
                <c:pt idx="11">
                  <c:v>8.6522547278195305E-2</c:v>
                </c:pt>
                <c:pt idx="12">
                  <c:v>0.13375163499213119</c:v>
                </c:pt>
                <c:pt idx="13">
                  <c:v>0.25404520020114807</c:v>
                </c:pt>
                <c:pt idx="14">
                  <c:v>0.4475442935957773</c:v>
                </c:pt>
                <c:pt idx="15">
                  <c:v>0.56168775982162356</c:v>
                </c:pt>
              </c:numCache>
            </c:numRef>
          </c:val>
          <c:extLst>
            <c:ext xmlns:c16="http://schemas.microsoft.com/office/drawing/2014/chart" uri="{C3380CC4-5D6E-409C-BE32-E72D297353CC}">
              <c16:uniqueId val="{00000002-EC24-4527-9223-9A99D45B286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Specialty!$F$12:$F$27</c:f>
              <c:numCache>
                <c:formatCode>#,##0</c:formatCode>
                <c:ptCount val="16"/>
                <c:pt idx="0">
                  <c:v>1922.9907389186528</c:v>
                </c:pt>
                <c:pt idx="1">
                  <c:v>1684.322426195414</c:v>
                </c:pt>
                <c:pt idx="2">
                  <c:v>1620.1523660305038</c:v>
                </c:pt>
                <c:pt idx="3">
                  <c:v>1660.3905131749605</c:v>
                </c:pt>
                <c:pt idx="4">
                  <c:v>1810.0488206370626</c:v>
                </c:pt>
                <c:pt idx="5">
                  <c:v>1780.3214247624226</c:v>
                </c:pt>
                <c:pt idx="6">
                  <c:v>1848.3545552672329</c:v>
                </c:pt>
                <c:pt idx="7">
                  <c:v>1915.1147094870382</c:v>
                </c:pt>
                <c:pt idx="8">
                  <c:v>1909.7649421827309</c:v>
                </c:pt>
                <c:pt idx="9">
                  <c:v>1830.714747918563</c:v>
                </c:pt>
                <c:pt idx="10">
                  <c:v>2143.4325445683962</c:v>
                </c:pt>
                <c:pt idx="11">
                  <c:v>2678.8055428873013</c:v>
                </c:pt>
                <c:pt idx="12">
                  <c:v>2684.2489747747118</c:v>
                </c:pt>
                <c:pt idx="13">
                  <c:v>2938.6288656002807</c:v>
                </c:pt>
                <c:pt idx="14">
                  <c:v>2877.052437203889</c:v>
                </c:pt>
                <c:pt idx="15">
                  <c:v>1685.9213101876653</c:v>
                </c:pt>
              </c:numCache>
            </c:numRef>
          </c:val>
          <c:smooth val="0"/>
          <c:extLst>
            <c:ext xmlns:c16="http://schemas.microsoft.com/office/drawing/2014/chart" uri="{C3380CC4-5D6E-409C-BE32-E72D297353CC}">
              <c16:uniqueId val="{00000003-EC24-4527-9223-9A99D45B2862}"/>
            </c:ext>
          </c:extLst>
        </c:ser>
        <c:ser>
          <c:idx val="4"/>
          <c:order val="4"/>
          <c:tx>
            <c:strRef>
              <c:f>Specialty!$B$9</c:f>
              <c:strCache>
                <c:ptCount val="1"/>
                <c:pt idx="0">
                  <c:v>Written Premium</c:v>
                </c:pt>
              </c:strCache>
            </c:strRef>
          </c:tx>
          <c:marker>
            <c:symbol val="star"/>
            <c:size val="7"/>
            <c:spPr>
              <a:noFill/>
              <a:ln>
                <a:solidFill>
                  <a:srgbClr val="A29FCC"/>
                </a:solidFill>
                <a:prstDash val="solid"/>
              </a:ln>
            </c:spPr>
          </c:marker>
          <c:cat>
            <c:numRef>
              <c:f>Specialty!$D$12:$D$27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Specialty!$B$12:$B$27</c:f>
            </c:numRef>
          </c:val>
          <c:smooth val="0"/>
          <c:extLst>
            <c:ext xmlns:c16="http://schemas.microsoft.com/office/drawing/2014/chart" uri="{C3380CC4-5D6E-409C-BE32-E72D297353CC}">
              <c16:uniqueId val="{00000004-EC24-4527-9223-9A99D45B286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Reinsurance'!$D$16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4493-4150-B6B5-8F30860C384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4493-4150-B6B5-8F30860C3842}"/>
              </c:ext>
            </c:extLst>
          </c:dPt>
          <c:dLbls>
            <c:dLbl>
              <c:idx val="12"/>
              <c:tx>
                <c:strRef>
                  <c:f>'Specialty Reinsurance'!$D$16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{80078F3D-0535-4B95-9848-2B7E0C95530A}</c15:txfldGUID>
                      <c15:f>'Specialty Reinsurance'!$D$16</c15:f>
                      <c15:dlblFieldTableCache>
                        <c:ptCount val="1"/>
                        <c:pt idx="0">
                          <c:v>2012</c:v>
                        </c:pt>
                      </c15:dlblFieldTableCache>
                    </c15:dlblFTEntry>
                  </c15:dlblFieldTable>
                  <c15:showDataLabelsRange val="0"/>
                </c:ext>
                <c:ext xmlns:c16="http://schemas.microsoft.com/office/drawing/2014/chart" uri="{C3380CC4-5D6E-409C-BE32-E72D297353CC}">
                  <c16:uniqueId val="{00000002-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0.12245223830121518</c:v>
                </c:pt>
                <c:pt idx="1">
                  <c:v>0.54104428092500489</c:v>
                </c:pt>
                <c:pt idx="2">
                  <c:v>0.68376196651370447</c:v>
                </c:pt>
                <c:pt idx="3">
                  <c:v>0.72470558002794383</c:v>
                </c:pt>
                <c:pt idx="4">
                  <c:v>0.75667392322529015</c:v>
                </c:pt>
                <c:pt idx="5">
                  <c:v>0.76558732569776544</c:v>
                </c:pt>
                <c:pt idx="6">
                  <c:v>0.76921408275101433</c:v>
                </c:pt>
                <c:pt idx="7">
                  <c:v>0.77561655886669034</c:v>
                </c:pt>
                <c:pt idx="8">
                  <c:v>0.77812063937778508</c:v>
                </c:pt>
                <c:pt idx="9">
                  <c:v>0.7804452713075285</c:v>
                </c:pt>
                <c:pt idx="10">
                  <c:v>0.78078820977649221</c:v>
                </c:pt>
                <c:pt idx="11">
                  <c:v>0.78789486787178609</c:v>
                </c:pt>
                <c:pt idx="12">
                  <c:v>0.79478927120313336</c:v>
                </c:pt>
              </c:numCache>
            </c:numRef>
          </c:yVal>
          <c:smooth val="0"/>
          <c:extLst>
            <c:ext xmlns:c16="http://schemas.microsoft.com/office/drawing/2014/chart" uri="{C3380CC4-5D6E-409C-BE32-E72D297353CC}">
              <c16:uniqueId val="{00000003-4493-4150-B6B5-8F30860C3842}"/>
            </c:ext>
          </c:extLst>
        </c:ser>
        <c:ser>
          <c:idx val="40"/>
          <c:order val="1"/>
          <c:tx>
            <c:strRef>
              <c:f>'Specialty Reinsurance'!$D$17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4493-4150-B6B5-8F30860C384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4493-4150-B6B5-8F30860C3842}"/>
              </c:ext>
            </c:extLst>
          </c:dPt>
          <c:dLbls>
            <c:dLbl>
              <c:idx val="11"/>
              <c:tx>
                <c:strRef>
                  <c:f>'Specialty Reinsurance'!$D$17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{37D7A910-DC2A-4635-A7A2-DC631B5AC034}</c15:txfldGUID>
                      <c15:f>'Specialty Reinsurance'!$D$17</c15:f>
                      <c15:dlblFieldTableCache>
                        <c:ptCount val="1"/>
                        <c:pt idx="0">
                          <c:v>2013</c:v>
                        </c:pt>
                      </c15:dlblFieldTableCache>
                    </c15:dlblFTEntry>
                  </c15:dlblFieldTable>
                  <c15:showDataLabelsRange val="0"/>
                </c:ext>
                <c:ext xmlns:c16="http://schemas.microsoft.com/office/drawing/2014/chart" uri="{C3380CC4-5D6E-409C-BE32-E72D297353CC}">
                  <c16:uniqueId val="{00000006-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0.12495971494648152</c:v>
                </c:pt>
                <c:pt idx="1">
                  <c:v>0.38536693655203413</c:v>
                </c:pt>
                <c:pt idx="2">
                  <c:v>0.53549386534575683</c:v>
                </c:pt>
                <c:pt idx="3">
                  <c:v>0.57887525456128597</c:v>
                </c:pt>
                <c:pt idx="4">
                  <c:v>0.60877659152680219</c:v>
                </c:pt>
                <c:pt idx="5">
                  <c:v>0.63201947830507477</c:v>
                </c:pt>
                <c:pt idx="6">
                  <c:v>0.65447081513851668</c:v>
                </c:pt>
                <c:pt idx="7">
                  <c:v>0.6465396187283633</c:v>
                </c:pt>
                <c:pt idx="8">
                  <c:v>0.65290769925512671</c:v>
                </c:pt>
                <c:pt idx="9">
                  <c:v>0.66827534651084786</c:v>
                </c:pt>
                <c:pt idx="10">
                  <c:v>0.67627406767319287</c:v>
                </c:pt>
                <c:pt idx="11">
                  <c:v>0.68650665397856359</c:v>
                </c:pt>
              </c:numCache>
            </c:numRef>
          </c:yVal>
          <c:smooth val="0"/>
          <c:extLst>
            <c:ext xmlns:c16="http://schemas.microsoft.com/office/drawing/2014/chart" uri="{C3380CC4-5D6E-409C-BE32-E72D297353CC}">
              <c16:uniqueId val="{00000007-4493-4150-B6B5-8F30860C3842}"/>
            </c:ext>
          </c:extLst>
        </c:ser>
        <c:ser>
          <c:idx val="41"/>
          <c:order val="2"/>
          <c:tx>
            <c:strRef>
              <c:f>'Specialty Reinsurance'!$D$18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4493-4150-B6B5-8F30860C3842}"/>
              </c:ext>
            </c:extLst>
          </c:dPt>
          <c:dLbls>
            <c:dLbl>
              <c:idx val="10"/>
              <c:tx>
                <c:strRef>
                  <c:f>'Specialty Reinsurance'!$D$18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{3BD300EF-7336-4183-AD58-A61DC2718AD9}</c15:txfldGUID>
                      <c15:f>'Specialty Reinsurance'!$D$18</c15:f>
                      <c15:dlblFieldTableCache>
                        <c:ptCount val="1"/>
                        <c:pt idx="0">
                          <c:v>2014</c:v>
                        </c:pt>
                      </c15:dlblFieldTableCache>
                    </c15:dlblFTEntry>
                  </c15:dlblFieldTable>
                  <c15:showDataLabelsRange val="0"/>
                </c:ext>
                <c:ext xmlns:c16="http://schemas.microsoft.com/office/drawing/2014/chart" uri="{C3380CC4-5D6E-409C-BE32-E72D297353CC}">
                  <c16:uniqueId val="{00000009-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8.9487930283844025E-2</c:v>
                </c:pt>
                <c:pt idx="1">
                  <c:v>0.347213506551588</c:v>
                </c:pt>
                <c:pt idx="2">
                  <c:v>0.47621526146179682</c:v>
                </c:pt>
                <c:pt idx="3">
                  <c:v>0.543424394880619</c:v>
                </c:pt>
                <c:pt idx="4">
                  <c:v>0.60106508887146182</c:v>
                </c:pt>
                <c:pt idx="5">
                  <c:v>0.62737603343802117</c:v>
                </c:pt>
                <c:pt idx="6">
                  <c:v>0.65900931247778782</c:v>
                </c:pt>
                <c:pt idx="7">
                  <c:v>0.64715286321434862</c:v>
                </c:pt>
                <c:pt idx="8">
                  <c:v>0.64793200814243668</c:v>
                </c:pt>
                <c:pt idx="9">
                  <c:v>0.65525870858182234</c:v>
                </c:pt>
                <c:pt idx="10">
                  <c:v>0.66853278949731854</c:v>
                </c:pt>
              </c:numCache>
            </c:numRef>
          </c:yVal>
          <c:smooth val="0"/>
          <c:extLst>
            <c:ext xmlns:c16="http://schemas.microsoft.com/office/drawing/2014/chart" uri="{C3380CC4-5D6E-409C-BE32-E72D297353CC}">
              <c16:uniqueId val="{0000000A-4493-4150-B6B5-8F30860C3842}"/>
            </c:ext>
          </c:extLst>
        </c:ser>
        <c:ser>
          <c:idx val="42"/>
          <c:order val="3"/>
          <c:tx>
            <c:strRef>
              <c:f>'Specialty Reinsurance'!$D$19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4493-4150-B6B5-8F30860C3842}"/>
              </c:ext>
            </c:extLst>
          </c:dPt>
          <c:dLbls>
            <c:dLbl>
              <c:idx val="9"/>
              <c:tx>
                <c:strRef>
                  <c:f>'Specialty Reinsurance'!$D$19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{4A8766EF-072B-4902-AD0D-117864E33884}</c15:txfldGUID>
                      <c15:f>'Specialty Reinsurance'!$D$19</c15:f>
                      <c15:dlblFieldTableCache>
                        <c:ptCount val="1"/>
                        <c:pt idx="0">
                          <c:v>2015</c:v>
                        </c:pt>
                      </c15:dlblFieldTableCache>
                    </c15:dlblFTEntry>
                  </c15:dlblFieldTable>
                  <c15:showDataLabelsRange val="0"/>
                </c:ext>
                <c:ext xmlns:c16="http://schemas.microsoft.com/office/drawing/2014/chart" uri="{C3380CC4-5D6E-409C-BE32-E72D297353CC}">
                  <c16:uniqueId val="{0000000C-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0.15029194390824702</c:v>
                </c:pt>
                <c:pt idx="1">
                  <c:v>0.41019484421325114</c:v>
                </c:pt>
                <c:pt idx="2">
                  <c:v>0.62530400194606484</c:v>
                </c:pt>
                <c:pt idx="3">
                  <c:v>0.70190140531230782</c:v>
                </c:pt>
                <c:pt idx="4">
                  <c:v>0.75357108570284959</c:v>
                </c:pt>
                <c:pt idx="5">
                  <c:v>0.78804254753260572</c:v>
                </c:pt>
                <c:pt idx="6">
                  <c:v>0.82022344072552122</c:v>
                </c:pt>
                <c:pt idx="7">
                  <c:v>0.833992134378571</c:v>
                </c:pt>
                <c:pt idx="8">
                  <c:v>0.85306389725600307</c:v>
                </c:pt>
                <c:pt idx="9">
                  <c:v>0.87952708586985739</c:v>
                </c:pt>
              </c:numCache>
            </c:numRef>
          </c:yVal>
          <c:smooth val="0"/>
          <c:extLst>
            <c:ext xmlns:c16="http://schemas.microsoft.com/office/drawing/2014/chart" uri="{C3380CC4-5D6E-409C-BE32-E72D297353CC}">
              <c16:uniqueId val="{0000000D-4493-4150-B6B5-8F30860C3842}"/>
            </c:ext>
          </c:extLst>
        </c:ser>
        <c:ser>
          <c:idx val="43"/>
          <c:order val="4"/>
          <c:tx>
            <c:strRef>
              <c:f>'Specialty Reinsurance'!$D$20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4493-4150-B6B5-8F30860C384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4493-4150-B6B5-8F30860C3842}"/>
              </c:ext>
            </c:extLst>
          </c:dPt>
          <c:dLbls>
            <c:dLbl>
              <c:idx val="8"/>
              <c:tx>
                <c:strRef>
                  <c:f>'Specialty Reinsurance'!$D$20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{ACF17EFC-E5B5-4D2B-BDA1-1230AF0BFB6B}</c15:txfldGUID>
                      <c15:f>'Specialty Reinsurance'!$D$20</c15:f>
                      <c15:dlblFieldTableCache>
                        <c:ptCount val="1"/>
                        <c:pt idx="0">
                          <c:v>2016</c:v>
                        </c:pt>
                      </c15:dlblFieldTableCache>
                    </c15:dlblFTEntry>
                  </c15:dlblFieldTable>
                  <c15:showDataLabelsRange val="0"/>
                </c:ext>
                <c:ext xmlns:c16="http://schemas.microsoft.com/office/drawing/2014/chart" uri="{C3380CC4-5D6E-409C-BE32-E72D297353CC}">
                  <c16:uniqueId val="{00000010-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7.017463557282333E-2</c:v>
                </c:pt>
                <c:pt idx="1">
                  <c:v>0.36512451918897554</c:v>
                </c:pt>
                <c:pt idx="2">
                  <c:v>0.56771002188037623</c:v>
                </c:pt>
                <c:pt idx="3">
                  <c:v>0.65672553003735756</c:v>
                </c:pt>
                <c:pt idx="4">
                  <c:v>0.69918137270982239</c:v>
                </c:pt>
                <c:pt idx="5">
                  <c:v>0.72801805436670108</c:v>
                </c:pt>
                <c:pt idx="6">
                  <c:v>0.7420288692064908</c:v>
                </c:pt>
                <c:pt idx="7">
                  <c:v>0.74977656864408937</c:v>
                </c:pt>
                <c:pt idx="8">
                  <c:v>0.77065372844229862</c:v>
                </c:pt>
              </c:numCache>
            </c:numRef>
          </c:yVal>
          <c:smooth val="0"/>
          <c:extLst>
            <c:ext xmlns:c16="http://schemas.microsoft.com/office/drawing/2014/chart" uri="{C3380CC4-5D6E-409C-BE32-E72D297353CC}">
              <c16:uniqueId val="{00000011-4493-4150-B6B5-8F30860C3842}"/>
            </c:ext>
          </c:extLst>
        </c:ser>
        <c:ser>
          <c:idx val="44"/>
          <c:order val="5"/>
          <c:tx>
            <c:strRef>
              <c:f>'Specialty Reinsurance'!$D$21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4493-4150-B6B5-8F30860C3842}"/>
              </c:ext>
            </c:extLst>
          </c:dPt>
          <c:dLbls>
            <c:dLbl>
              <c:idx val="7"/>
              <c:tx>
                <c:strRef>
                  <c:f>'Specialty Reinsurance'!$D$21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{B19E02D4-26AA-47D9-914D-55ADB4542009}</c15:txfldGUID>
                      <c15:f>'Specialty Reinsurance'!$D$21</c15:f>
                      <c15:dlblFieldTableCache>
                        <c:ptCount val="1"/>
                        <c:pt idx="0">
                          <c:v>2017</c:v>
                        </c:pt>
                      </c15:dlblFieldTableCache>
                    </c15:dlblFTEntry>
                  </c15:dlblFieldTable>
                  <c15:showDataLabelsRange val="0"/>
                </c:ext>
                <c:ext xmlns:c16="http://schemas.microsoft.com/office/drawing/2014/chart" uri="{C3380CC4-5D6E-409C-BE32-E72D297353CC}">
                  <c16:uniqueId val="{00000013-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0.13424676258352869</c:v>
                </c:pt>
                <c:pt idx="1">
                  <c:v>0.46236430028733194</c:v>
                </c:pt>
                <c:pt idx="2">
                  <c:v>0.65094218836949524</c:v>
                </c:pt>
                <c:pt idx="3">
                  <c:v>0.75333288501679407</c:v>
                </c:pt>
                <c:pt idx="4">
                  <c:v>0.79644498869527192</c:v>
                </c:pt>
                <c:pt idx="5">
                  <c:v>0.82179879193098526</c:v>
                </c:pt>
                <c:pt idx="6">
                  <c:v>0.86942379469632092</c:v>
                </c:pt>
                <c:pt idx="7">
                  <c:v>0.90628211058711106</c:v>
                </c:pt>
              </c:numCache>
            </c:numRef>
          </c:yVal>
          <c:smooth val="0"/>
          <c:extLst>
            <c:ext xmlns:c16="http://schemas.microsoft.com/office/drawing/2014/chart" uri="{C3380CC4-5D6E-409C-BE32-E72D297353CC}">
              <c16:uniqueId val="{00000014-4493-4150-B6B5-8F30860C3842}"/>
            </c:ext>
          </c:extLst>
        </c:ser>
        <c:ser>
          <c:idx val="45"/>
          <c:order val="6"/>
          <c:tx>
            <c:strRef>
              <c:f>'Specialty Reinsurance'!$D$22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4493-4150-B6B5-8F30860C3842}"/>
              </c:ext>
            </c:extLst>
          </c:dPt>
          <c:dLbls>
            <c:dLbl>
              <c:idx val="6"/>
              <c:tx>
                <c:strRef>
                  <c:f>'Specialty Reinsurance'!$D$22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{DABFFD5E-0AC7-41B3-866D-B7A7FF058803}</c15:txfldGUID>
                      <c15:f>'Specialty Reinsurance'!$D$22</c15:f>
                      <c15:dlblFieldTableCache>
                        <c:ptCount val="1"/>
                        <c:pt idx="0">
                          <c:v>2018</c:v>
                        </c:pt>
                      </c15:dlblFieldTableCache>
                    </c15:dlblFTEntry>
                  </c15:dlblFieldTable>
                  <c15:showDataLabelsRange val="0"/>
                </c:ext>
                <c:ext xmlns:c16="http://schemas.microsoft.com/office/drawing/2014/chart" uri="{C3380CC4-5D6E-409C-BE32-E72D297353CC}">
                  <c16:uniqueId val="{00000016-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9.4895428928137696E-2</c:v>
                </c:pt>
                <c:pt idx="1">
                  <c:v>0.46283707796148604</c:v>
                </c:pt>
                <c:pt idx="2">
                  <c:v>0.71372332195502175</c:v>
                </c:pt>
                <c:pt idx="3">
                  <c:v>0.87452416725400695</c:v>
                </c:pt>
                <c:pt idx="4">
                  <c:v>0.97839735614430856</c:v>
                </c:pt>
                <c:pt idx="5">
                  <c:v>1.075923513451766</c:v>
                </c:pt>
                <c:pt idx="6">
                  <c:v>1.1045297738711775</c:v>
                </c:pt>
              </c:numCache>
            </c:numRef>
          </c:yVal>
          <c:smooth val="0"/>
          <c:extLst>
            <c:ext xmlns:c16="http://schemas.microsoft.com/office/drawing/2014/chart" uri="{C3380CC4-5D6E-409C-BE32-E72D297353CC}">
              <c16:uniqueId val="{00000017-4493-4150-B6B5-8F30860C3842}"/>
            </c:ext>
          </c:extLst>
        </c:ser>
        <c:ser>
          <c:idx val="46"/>
          <c:order val="7"/>
          <c:tx>
            <c:strRef>
              <c:f>'Specialty Reinsurance'!$D$23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4493-4150-B6B5-8F30860C3842}"/>
              </c:ext>
            </c:extLst>
          </c:dPt>
          <c:dLbls>
            <c:dLbl>
              <c:idx val="5"/>
              <c:tx>
                <c:strRef>
                  <c:f>'Specialty Reinsurance'!$D$23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{7E5F126F-F3BC-4239-AF47-7F876FC0EB50}</c15:txfldGUID>
                      <c15:f>'Specialty Reinsurance'!$D$23</c15:f>
                      <c15:dlblFieldTableCache>
                        <c:ptCount val="1"/>
                        <c:pt idx="0">
                          <c:v>2019</c:v>
                        </c:pt>
                      </c15:dlblFieldTableCache>
                    </c15:dlblFTEntry>
                  </c15:dlblFieldTable>
                  <c15:showDataLabelsRange val="0"/>
                </c:ext>
                <c:ext xmlns:c16="http://schemas.microsoft.com/office/drawing/2014/chart" uri="{C3380CC4-5D6E-409C-BE32-E72D297353CC}">
                  <c16:uniqueId val="{00000019-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9.8124422632939814E-2</c:v>
                </c:pt>
                <c:pt idx="1">
                  <c:v>0.39262001721726469</c:v>
                </c:pt>
                <c:pt idx="2">
                  <c:v>0.56419979400257347</c:v>
                </c:pt>
                <c:pt idx="3">
                  <c:v>0.64063149410869424</c:v>
                </c:pt>
                <c:pt idx="4">
                  <c:v>0.69942169001804599</c:v>
                </c:pt>
                <c:pt idx="5">
                  <c:v>0.80219202855950145</c:v>
                </c:pt>
              </c:numCache>
            </c:numRef>
          </c:yVal>
          <c:smooth val="0"/>
          <c:extLst>
            <c:ext xmlns:c16="http://schemas.microsoft.com/office/drawing/2014/chart" uri="{C3380CC4-5D6E-409C-BE32-E72D297353CC}">
              <c16:uniqueId val="{0000001A-4493-4150-B6B5-8F30860C3842}"/>
            </c:ext>
          </c:extLst>
        </c:ser>
        <c:ser>
          <c:idx val="47"/>
          <c:order val="8"/>
          <c:tx>
            <c:strRef>
              <c:f>'Specialty Reinsurance'!$D$24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4493-4150-B6B5-8F30860C3842}"/>
              </c:ext>
            </c:extLst>
          </c:dPt>
          <c:dLbls>
            <c:dLbl>
              <c:idx val="4"/>
              <c:tx>
                <c:strRef>
                  <c:f>'Specialty Reinsurance'!$D$24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{47BF0D25-D1F9-48E0-98F4-3C2324CDF2C9}</c15:txfldGUID>
                      <c15:f>'Specialty Reinsurance'!$D$24</c15:f>
                      <c15:dlblFieldTableCache>
                        <c:ptCount val="1"/>
                        <c:pt idx="0">
                          <c:v>2020</c:v>
                        </c:pt>
                      </c15:dlblFieldTableCache>
                    </c15:dlblFTEntry>
                  </c15:dlblFieldTable>
                  <c15:showDataLabelsRange val="0"/>
                </c:ext>
                <c:ext xmlns:c16="http://schemas.microsoft.com/office/drawing/2014/chart" uri="{C3380CC4-5D6E-409C-BE32-E72D297353CC}">
                  <c16:uniqueId val="{0000001C-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6.9352283907034698E-2</c:v>
                </c:pt>
                <c:pt idx="1">
                  <c:v>0.28269016566278277</c:v>
                </c:pt>
                <c:pt idx="2">
                  <c:v>0.45747278807715819</c:v>
                </c:pt>
                <c:pt idx="3">
                  <c:v>0.55168498202479266</c:v>
                </c:pt>
                <c:pt idx="4">
                  <c:v>0.70922558117238466</c:v>
                </c:pt>
              </c:numCache>
            </c:numRef>
          </c:yVal>
          <c:smooth val="0"/>
          <c:extLst>
            <c:ext xmlns:c16="http://schemas.microsoft.com/office/drawing/2014/chart" uri="{C3380CC4-5D6E-409C-BE32-E72D297353CC}">
              <c16:uniqueId val="{0000001D-4493-4150-B6B5-8F30860C3842}"/>
            </c:ext>
          </c:extLst>
        </c:ser>
        <c:ser>
          <c:idx val="48"/>
          <c:order val="9"/>
          <c:tx>
            <c:strRef>
              <c:f>'Specialty Reinsurance'!$D$25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4493-4150-B6B5-8F30860C3842}"/>
              </c:ext>
            </c:extLst>
          </c:dPt>
          <c:dLbls>
            <c:dLbl>
              <c:idx val="3"/>
              <c:tx>
                <c:strRef>
                  <c:f>'Specialty Reinsurance'!$D$25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{C3A2D975-5811-47E6-8B23-A0D350A5CDC6}</c15:txfldGUID>
                      <c15:f>'Specialty Reinsurance'!$D$25</c15:f>
                      <c15:dlblFieldTableCache>
                        <c:ptCount val="1"/>
                        <c:pt idx="0">
                          <c:v>2021</c:v>
                        </c:pt>
                      </c15:dlblFieldTableCache>
                    </c15:dlblFTEntry>
                  </c15:dlblFieldTable>
                  <c15:showDataLabelsRange val="0"/>
                </c:ext>
                <c:ext xmlns:c16="http://schemas.microsoft.com/office/drawing/2014/chart" uri="{C3380CC4-5D6E-409C-BE32-E72D297353CC}">
                  <c16:uniqueId val="{0000001F-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7.0500547283544684E-2</c:v>
                </c:pt>
                <c:pt idx="1">
                  <c:v>0.26781850502122095</c:v>
                </c:pt>
                <c:pt idx="2">
                  <c:v>0.40538399917058715</c:v>
                </c:pt>
                <c:pt idx="3">
                  <c:v>0.70993245396593874</c:v>
                </c:pt>
              </c:numCache>
            </c:numRef>
          </c:yVal>
          <c:smooth val="0"/>
          <c:extLst>
            <c:ext xmlns:c16="http://schemas.microsoft.com/office/drawing/2014/chart" uri="{C3380CC4-5D6E-409C-BE32-E72D297353CC}">
              <c16:uniqueId val="{00000020-4493-4150-B6B5-8F30860C3842}"/>
            </c:ext>
          </c:extLst>
        </c:ser>
        <c:ser>
          <c:idx val="49"/>
          <c:order val="10"/>
          <c:tx>
            <c:strRef>
              <c:f>'Specialty Reinsurance'!$D$26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4493-4150-B6B5-8F30860C3842}"/>
              </c:ext>
            </c:extLst>
          </c:dPt>
          <c:dLbls>
            <c:dLbl>
              <c:idx val="2"/>
              <c:tx>
                <c:strRef>
                  <c:f>'Specialty Reinsurance'!$D$26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{2CEFB136-A53E-4ACB-8111-13C39AC23C98}</c15:txfldGUID>
                      <c15:f>'Specialty Reinsurance'!$D$26</c15:f>
                      <c15:dlblFieldTableCache>
                        <c:ptCount val="1"/>
                        <c:pt idx="0">
                          <c:v>2022</c:v>
                        </c:pt>
                      </c15:dlblFieldTableCache>
                    </c15:dlblFTEntry>
                  </c15:dlblFieldTable>
                  <c15:showDataLabelsRange val="0"/>
                </c:ext>
                <c:ext xmlns:c16="http://schemas.microsoft.com/office/drawing/2014/chart" uri="{C3380CC4-5D6E-409C-BE32-E72D297353CC}">
                  <c16:uniqueId val="{00000022-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4.9996666934392676E-2</c:v>
                </c:pt>
                <c:pt idx="1">
                  <c:v>0.26054046317072588</c:v>
                </c:pt>
                <c:pt idx="2">
                  <c:v>0.78170863296632609</c:v>
                </c:pt>
              </c:numCache>
            </c:numRef>
          </c:yVal>
          <c:smooth val="0"/>
          <c:extLst>
            <c:ext xmlns:c16="http://schemas.microsoft.com/office/drawing/2014/chart" uri="{C3380CC4-5D6E-409C-BE32-E72D297353CC}">
              <c16:uniqueId val="{00000023-4493-4150-B6B5-8F30860C3842}"/>
            </c:ext>
          </c:extLst>
        </c:ser>
        <c:ser>
          <c:idx val="50"/>
          <c:order val="11"/>
          <c:tx>
            <c:strRef>
              <c:f>'Specialty Reinsurance'!$D$27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Reinsurance'!$D$27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{15AA72EA-5DE9-4841-A4E7-966DE479EF4C}</c15:txfldGUID>
                      <c15:f>'Specialty Reinsurance'!$D$27</c15:f>
                      <c15:dlblFieldTableCache>
                        <c:ptCount val="1"/>
                        <c:pt idx="0">
                          <c:v>2023</c:v>
                        </c:pt>
                      </c15:dlblFieldTableCache>
                    </c15:dlblFTEntry>
                  </c15:dlblFieldTable>
                  <c15:showDataLabelsRange val="0"/>
                </c:ext>
                <c:ext xmlns:c16="http://schemas.microsoft.com/office/drawing/2014/chart" uri="{C3380CC4-5D6E-409C-BE32-E72D297353CC}">
                  <c16:uniqueId val="{00000024-4493-4150-B6B5-8F30860C384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7.697617611607141E-2</c:v>
                </c:pt>
                <c:pt idx="1">
                  <c:v>0.66639969785855269</c:v>
                </c:pt>
              </c:numCache>
            </c:numRef>
          </c:yVal>
          <c:smooth val="0"/>
          <c:extLst>
            <c:ext xmlns:c16="http://schemas.microsoft.com/office/drawing/2014/chart" uri="{C3380CC4-5D6E-409C-BE32-E72D297353CC}">
              <c16:uniqueId val="{00000025-4493-4150-B6B5-8F30860C384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Reinsurance - All Lines'!$H$50</c:f>
              <c:strCache>
                <c:ptCount val="1"/>
                <c:pt idx="0">
                  <c:v>Paid Losses</c:v>
                </c:pt>
              </c:strCache>
            </c:strRef>
          </c:tx>
          <c:spPr>
            <a:solidFill>
              <a:srgbClr val="C1BDDC"/>
            </a:solidFill>
            <a:ln w="3175">
              <a:solidFill>
                <a:srgbClr val="FFFFFF"/>
              </a:solidFill>
              <a:prstDash val="solid"/>
            </a:ln>
          </c:spPr>
          <c:invertIfNegative val="0"/>
          <c:cat>
            <c:numRef>
              <c:f>'SR Reinsurance - All Lines'!$D$12:$D$28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Reinsurance - All Lines'!$H$51:$H$66</c:f>
              <c:numCache>
                <c:formatCode>0%</c:formatCode>
                <c:ptCount val="16"/>
                <c:pt idx="0">
                  <c:v>0.66915468371157716</c:v>
                </c:pt>
                <c:pt idx="1">
                  <c:v>0.67858426811063</c:v>
                </c:pt>
                <c:pt idx="2">
                  <c:v>0.81521617694823389</c:v>
                </c:pt>
                <c:pt idx="3">
                  <c:v>0.74110087411722914</c:v>
                </c:pt>
                <c:pt idx="4">
                  <c:v>0.65564231510245308</c:v>
                </c:pt>
                <c:pt idx="5">
                  <c:v>0.63347696907450279</c:v>
                </c:pt>
                <c:pt idx="6">
                  <c:v>0.65624693208958396</c:v>
                </c:pt>
                <c:pt idx="7">
                  <c:v>0.72739156214043565</c:v>
                </c:pt>
                <c:pt idx="8">
                  <c:v>0.76414165499867437</c:v>
                </c:pt>
                <c:pt idx="9">
                  <c:v>0.89127471178789308</c:v>
                </c:pt>
                <c:pt idx="10">
                  <c:v>0.79290845349340267</c:v>
                </c:pt>
                <c:pt idx="11">
                  <c:v>0.66369411948955392</c:v>
                </c:pt>
                <c:pt idx="12">
                  <c:v>0.4987893494646114</c:v>
                </c:pt>
                <c:pt idx="13">
                  <c:v>0.43644318180337605</c:v>
                </c:pt>
                <c:pt idx="14">
                  <c:v>0.26023118099765014</c:v>
                </c:pt>
                <c:pt idx="15">
                  <c:v>6.9032893723983677E-2</c:v>
                </c:pt>
              </c:numCache>
            </c:numRef>
          </c:val>
          <c:extLst>
            <c:ext xmlns:c16="http://schemas.microsoft.com/office/drawing/2014/chart" uri="{C3380CC4-5D6E-409C-BE32-E72D297353CC}">
              <c16:uniqueId val="{00000000-346B-4885-BC6D-1DACF133ADDF}"/>
            </c:ext>
          </c:extLst>
        </c:ser>
        <c:ser>
          <c:idx val="2"/>
          <c:order val="2"/>
          <c:tx>
            <c:strRef>
              <c:f>'SR Reinsurance - All Lines'!$I$50</c:f>
              <c:strCache>
                <c:ptCount val="1"/>
                <c:pt idx="0">
                  <c:v>Case Reserves</c:v>
                </c:pt>
              </c:strCache>
            </c:strRef>
          </c:tx>
          <c:spPr>
            <a:solidFill>
              <a:srgbClr val="FCAF86"/>
            </a:solidFill>
            <a:ln w="12700">
              <a:solidFill>
                <a:srgbClr val="FFFFFF"/>
              </a:solidFill>
              <a:prstDash val="solid"/>
            </a:ln>
          </c:spPr>
          <c:invertIfNegative val="0"/>
          <c:cat>
            <c:numRef>
              <c:f>'SR Reinsurance - All Lines'!$D$12:$D$28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Reinsurance - All Lines'!$I$51:$I$66</c:f>
              <c:numCache>
                <c:formatCode>0%</c:formatCode>
                <c:ptCount val="16"/>
                <c:pt idx="0">
                  <c:v>2.4488401645285922E-2</c:v>
                </c:pt>
                <c:pt idx="1">
                  <c:v>2.5695342719351005E-2</c:v>
                </c:pt>
                <c:pt idx="2">
                  <c:v>2.1329478018851798E-2</c:v>
                </c:pt>
                <c:pt idx="3">
                  <c:v>2.4570190158571939E-2</c:v>
                </c:pt>
                <c:pt idx="4">
                  <c:v>2.542698400829764E-2</c:v>
                </c:pt>
                <c:pt idx="5">
                  <c:v>3.4378948189101172E-2</c:v>
                </c:pt>
                <c:pt idx="6">
                  <c:v>4.2137036275224936E-2</c:v>
                </c:pt>
                <c:pt idx="7">
                  <c:v>5.0701061557945848E-2</c:v>
                </c:pt>
                <c:pt idx="8">
                  <c:v>8.0393025822761754E-2</c:v>
                </c:pt>
                <c:pt idx="9">
                  <c:v>0.1089156506351857</c:v>
                </c:pt>
                <c:pt idx="10">
                  <c:v>0.1347592099631213</c:v>
                </c:pt>
                <c:pt idx="11">
                  <c:v>0.13636079167348844</c:v>
                </c:pt>
                <c:pt idx="12">
                  <c:v>0.12698116467576723</c:v>
                </c:pt>
                <c:pt idx="13">
                  <c:v>0.15689632001438361</c:v>
                </c:pt>
                <c:pt idx="14">
                  <c:v>0.19512277034589054</c:v>
                </c:pt>
                <c:pt idx="15">
                  <c:v>0.1339547003663159</c:v>
                </c:pt>
              </c:numCache>
            </c:numRef>
          </c:val>
          <c:extLst>
            <c:ext xmlns:c16="http://schemas.microsoft.com/office/drawing/2014/chart" uri="{C3380CC4-5D6E-409C-BE32-E72D297353CC}">
              <c16:uniqueId val="{00000001-346B-4885-BC6D-1DACF133ADDF}"/>
            </c:ext>
          </c:extLst>
        </c:ser>
        <c:ser>
          <c:idx val="3"/>
          <c:order val="3"/>
          <c:tx>
            <c:strRef>
              <c:f>'SR Reinsurance - All Lines'!$J$50</c:f>
              <c:strCache>
                <c:ptCount val="1"/>
                <c:pt idx="0">
                  <c:v>IBNR</c:v>
                </c:pt>
              </c:strCache>
            </c:strRef>
          </c:tx>
          <c:spPr>
            <a:solidFill>
              <a:srgbClr val="A3D6D5"/>
            </a:solidFill>
            <a:ln w="12700">
              <a:solidFill>
                <a:srgbClr val="FFFFFF"/>
              </a:solidFill>
              <a:prstDash val="solid"/>
            </a:ln>
          </c:spPr>
          <c:invertIfNegative val="0"/>
          <c:cat>
            <c:numRef>
              <c:f>'SR Reinsurance - All Lines'!$D$12:$D$28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Reinsurance - All Lines'!$J$51:$J$66</c:f>
              <c:numCache>
                <c:formatCode>0%</c:formatCode>
                <c:ptCount val="16"/>
                <c:pt idx="0">
                  <c:v>1.0016093077328861E-2</c:v>
                </c:pt>
                <c:pt idx="1">
                  <c:v>1.082451834977026E-2</c:v>
                </c:pt>
                <c:pt idx="2">
                  <c:v>1.1601095259151465E-2</c:v>
                </c:pt>
                <c:pt idx="3">
                  <c:v>1.1388075536992942E-2</c:v>
                </c:pt>
                <c:pt idx="4">
                  <c:v>1.6366176137199238E-2</c:v>
                </c:pt>
                <c:pt idx="5">
                  <c:v>2.0393119230543714E-2</c:v>
                </c:pt>
                <c:pt idx="6">
                  <c:v>3.3687384678258325E-2</c:v>
                </c:pt>
                <c:pt idx="7">
                  <c:v>4.983747148287794E-2</c:v>
                </c:pt>
                <c:pt idx="8">
                  <c:v>7.6491955792981764E-2</c:v>
                </c:pt>
                <c:pt idx="9">
                  <c:v>0.10287198788246601</c:v>
                </c:pt>
                <c:pt idx="10">
                  <c:v>0.11878761808365587</c:v>
                </c:pt>
                <c:pt idx="11">
                  <c:v>0.16970105402043778</c:v>
                </c:pt>
                <c:pt idx="12">
                  <c:v>0.21677788998983202</c:v>
                </c:pt>
                <c:pt idx="13">
                  <c:v>0.25853082351621437</c:v>
                </c:pt>
                <c:pt idx="14">
                  <c:v>0.38407488773844156</c:v>
                </c:pt>
                <c:pt idx="15">
                  <c:v>0.4839679166041419</c:v>
                </c:pt>
              </c:numCache>
            </c:numRef>
          </c:val>
          <c:extLst>
            <c:ext xmlns:c16="http://schemas.microsoft.com/office/drawing/2014/chart" uri="{C3380CC4-5D6E-409C-BE32-E72D297353CC}">
              <c16:uniqueId val="{00000002-346B-4885-BC6D-1DACF133ADDF}"/>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Reinsurance - All Lines'!$D$12:$D$27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Reinsurance - All Lines'!$F$12:$F$27</c:f>
              <c:numCache>
                <c:formatCode>#,##0</c:formatCode>
                <c:ptCount val="16"/>
                <c:pt idx="0">
                  <c:v>8875.5157150540326</c:v>
                </c:pt>
                <c:pt idx="1">
                  <c:v>8670.8295005106902</c:v>
                </c:pt>
                <c:pt idx="2">
                  <c:v>7851.0032137060016</c:v>
                </c:pt>
                <c:pt idx="3">
                  <c:v>9682.492112805694</c:v>
                </c:pt>
                <c:pt idx="4">
                  <c:v>12185.345216901298</c:v>
                </c:pt>
                <c:pt idx="5">
                  <c:v>10869.635486765224</c:v>
                </c:pt>
                <c:pt idx="6">
                  <c:v>10790.30733847716</c:v>
                </c:pt>
                <c:pt idx="7">
                  <c:v>11235.444457295262</c:v>
                </c:pt>
                <c:pt idx="8">
                  <c:v>12860.030838530567</c:v>
                </c:pt>
                <c:pt idx="9">
                  <c:v>12175.67946983289</c:v>
                </c:pt>
                <c:pt idx="10">
                  <c:v>12025.648585768085</c:v>
                </c:pt>
                <c:pt idx="11">
                  <c:v>15959.366820968262</c:v>
                </c:pt>
                <c:pt idx="12">
                  <c:v>16052.345948105465</c:v>
                </c:pt>
                <c:pt idx="13">
                  <c:v>16510.014601955063</c:v>
                </c:pt>
                <c:pt idx="14">
                  <c:v>16206.399069868641</c:v>
                </c:pt>
                <c:pt idx="15">
                  <c:v>10293.353499109131</c:v>
                </c:pt>
              </c:numCache>
            </c:numRef>
          </c:val>
          <c:smooth val="0"/>
          <c:extLst>
            <c:ext xmlns:c16="http://schemas.microsoft.com/office/drawing/2014/chart" uri="{C3380CC4-5D6E-409C-BE32-E72D297353CC}">
              <c16:uniqueId val="{00000003-346B-4885-BC6D-1DACF133ADDF}"/>
            </c:ext>
          </c:extLst>
        </c:ser>
        <c:ser>
          <c:idx val="4"/>
          <c:order val="4"/>
          <c:tx>
            <c:strRef>
              <c:f>'SR Reinsurance - All Lines'!$B$9</c:f>
              <c:strCache>
                <c:ptCount val="1"/>
                <c:pt idx="0">
                  <c:v>Written Premium</c:v>
                </c:pt>
              </c:strCache>
            </c:strRef>
          </c:tx>
          <c:marker>
            <c:symbol val="star"/>
            <c:size val="7"/>
            <c:spPr>
              <a:noFill/>
              <a:ln>
                <a:solidFill>
                  <a:srgbClr val="A29FCC"/>
                </a:solidFill>
                <a:prstDash val="solid"/>
              </a:ln>
            </c:spPr>
          </c:marker>
          <c:cat>
            <c:numRef>
              <c:f>'SR Reinsurance - All Lines'!$D$12:$D$27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Reinsurance - All Lines'!$B$12:$B$27</c:f>
            </c:numRef>
          </c:val>
          <c:smooth val="0"/>
          <c:extLst>
            <c:ext xmlns:c16="http://schemas.microsoft.com/office/drawing/2014/chart" uri="{C3380CC4-5D6E-409C-BE32-E72D297353CC}">
              <c16:uniqueId val="{00000004-346B-4885-BC6D-1DACF133ADDF}"/>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Reinsurance'!$H$50</c:f>
              <c:strCache>
                <c:ptCount val="1"/>
                <c:pt idx="0">
                  <c:v>Paid Losses</c:v>
                </c:pt>
              </c:strCache>
            </c:strRef>
          </c:tx>
          <c:spPr>
            <a:solidFill>
              <a:srgbClr val="C1BDDC"/>
            </a:solidFill>
            <a:ln w="3175">
              <a:solidFill>
                <a:srgbClr val="FFFFFF"/>
              </a:solidFill>
              <a:prstDash val="solid"/>
            </a:ln>
          </c:spPr>
          <c:invertIfNegative val="0"/>
          <c:cat>
            <c:numRef>
              <c:f>'Specialty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Reinsurance'!$H$51:$H$66</c:f>
              <c:numCache>
                <c:formatCode>0%</c:formatCode>
                <c:ptCount val="16"/>
                <c:pt idx="0">
                  <c:v>0.73731867757908509</c:v>
                </c:pt>
                <c:pt idx="1">
                  <c:v>0.60948024866118033</c:v>
                </c:pt>
                <c:pt idx="2">
                  <c:v>0.66444458281458163</c:v>
                </c:pt>
                <c:pt idx="3">
                  <c:v>0.84201550273364312</c:v>
                </c:pt>
                <c:pt idx="4">
                  <c:v>0.75725291224712898</c:v>
                </c:pt>
                <c:pt idx="5">
                  <c:v>0.60943277609312629</c:v>
                </c:pt>
                <c:pt idx="6">
                  <c:v>0.60255591930572783</c:v>
                </c:pt>
                <c:pt idx="7">
                  <c:v>0.78300696224377153</c:v>
                </c:pt>
                <c:pt idx="8">
                  <c:v>0.68273575239898776</c:v>
                </c:pt>
                <c:pt idx="9">
                  <c:v>0.74507284142229546</c:v>
                </c:pt>
                <c:pt idx="10">
                  <c:v>0.8121042654334113</c:v>
                </c:pt>
                <c:pt idx="11">
                  <c:v>0.5593531963277899</c:v>
                </c:pt>
                <c:pt idx="12">
                  <c:v>0.40155225282460222</c:v>
                </c:pt>
                <c:pt idx="13">
                  <c:v>0.24835582299836576</c:v>
                </c:pt>
                <c:pt idx="14">
                  <c:v>0.10417567594001939</c:v>
                </c:pt>
                <c:pt idx="15">
                  <c:v>1.5529563415141577E-2</c:v>
                </c:pt>
              </c:numCache>
            </c:numRef>
          </c:val>
          <c:extLst>
            <c:ext xmlns:c16="http://schemas.microsoft.com/office/drawing/2014/chart" uri="{C3380CC4-5D6E-409C-BE32-E72D297353CC}">
              <c16:uniqueId val="{00000000-A445-4D58-885B-A4B4B2A0BCE3}"/>
            </c:ext>
          </c:extLst>
        </c:ser>
        <c:ser>
          <c:idx val="2"/>
          <c:order val="2"/>
          <c:tx>
            <c:strRef>
              <c:f>'Specialty Reinsurance'!$I$50</c:f>
              <c:strCache>
                <c:ptCount val="1"/>
                <c:pt idx="0">
                  <c:v>Case Reserves</c:v>
                </c:pt>
              </c:strCache>
            </c:strRef>
          </c:tx>
          <c:spPr>
            <a:solidFill>
              <a:srgbClr val="FCAF86"/>
            </a:solidFill>
            <a:ln w="12700">
              <a:solidFill>
                <a:srgbClr val="FFFFFF"/>
              </a:solidFill>
              <a:prstDash val="solid"/>
            </a:ln>
          </c:spPr>
          <c:invertIfNegative val="0"/>
          <c:cat>
            <c:numRef>
              <c:f>'Specialty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Reinsurance'!$I$51:$I$66</c:f>
              <c:numCache>
                <c:formatCode>0%</c:formatCode>
                <c:ptCount val="16"/>
                <c:pt idx="0">
                  <c:v>2.4501399464689145E-2</c:v>
                </c:pt>
                <c:pt idx="1">
                  <c:v>1.6448926231853869E-2</c:v>
                </c:pt>
                <c:pt idx="2">
                  <c:v>2.1502082816079768E-2</c:v>
                </c:pt>
                <c:pt idx="3">
                  <c:v>3.5539193973711684E-2</c:v>
                </c:pt>
                <c:pt idx="4">
                  <c:v>3.0641955624657137E-2</c:v>
                </c:pt>
                <c:pt idx="5">
                  <c:v>6.6841291580066325E-2</c:v>
                </c:pt>
                <c:pt idx="6">
                  <c:v>5.2702789276094709E-2</c:v>
                </c:pt>
                <c:pt idx="7">
                  <c:v>7.0056935012231827E-2</c:v>
                </c:pt>
                <c:pt idx="8">
                  <c:v>6.7040816245101165E-2</c:v>
                </c:pt>
                <c:pt idx="9">
                  <c:v>0.12435095327402511</c:v>
                </c:pt>
                <c:pt idx="10">
                  <c:v>0.26381924801835366</c:v>
                </c:pt>
                <c:pt idx="11">
                  <c:v>0.14006849369025637</c:v>
                </c:pt>
                <c:pt idx="12">
                  <c:v>0.15013272920019061</c:v>
                </c:pt>
                <c:pt idx="13">
                  <c:v>0.15702817617222159</c:v>
                </c:pt>
                <c:pt idx="14">
                  <c:v>0.15636478723070657</c:v>
                </c:pt>
                <c:pt idx="15">
                  <c:v>6.1446612700929854E-2</c:v>
                </c:pt>
              </c:numCache>
            </c:numRef>
          </c:val>
          <c:extLst>
            <c:ext xmlns:c16="http://schemas.microsoft.com/office/drawing/2014/chart" uri="{C3380CC4-5D6E-409C-BE32-E72D297353CC}">
              <c16:uniqueId val="{00000001-A445-4D58-885B-A4B4B2A0BCE3}"/>
            </c:ext>
          </c:extLst>
        </c:ser>
        <c:ser>
          <c:idx val="3"/>
          <c:order val="3"/>
          <c:tx>
            <c:strRef>
              <c:f>'Specialty Reinsurance'!$J$50</c:f>
              <c:strCache>
                <c:ptCount val="1"/>
                <c:pt idx="0">
                  <c:v>IBNR</c:v>
                </c:pt>
              </c:strCache>
            </c:strRef>
          </c:tx>
          <c:spPr>
            <a:solidFill>
              <a:srgbClr val="A3D6D5"/>
            </a:solidFill>
            <a:ln w="12700">
              <a:solidFill>
                <a:srgbClr val="FFFFFF"/>
              </a:solidFill>
              <a:prstDash val="solid"/>
            </a:ln>
          </c:spPr>
          <c:invertIfNegative val="0"/>
          <c:cat>
            <c:numRef>
              <c:f>'Specialty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Reinsurance'!$J$51:$J$66</c:f>
              <c:numCache>
                <c:formatCode>0%</c:formatCode>
                <c:ptCount val="16"/>
                <c:pt idx="0">
                  <c:v>7.3736087474675642E-4</c:v>
                </c:pt>
                <c:pt idx="1">
                  <c:v>1.9449641036440801E-3</c:v>
                </c:pt>
                <c:pt idx="2">
                  <c:v>2.8844195466292302E-3</c:v>
                </c:pt>
                <c:pt idx="3">
                  <c:v>1.7848805677781608E-3</c:v>
                </c:pt>
                <c:pt idx="4">
                  <c:v>6.8944033313472312E-3</c:v>
                </c:pt>
                <c:pt idx="5">
                  <c:v>1.0232586305371015E-2</c:v>
                </c:pt>
                <c:pt idx="6">
                  <c:v>1.3274080915496041E-2</c:v>
                </c:pt>
                <c:pt idx="7">
                  <c:v>2.6463188613854084E-2</c:v>
                </c:pt>
                <c:pt idx="8">
                  <c:v>2.0877159798209796E-2</c:v>
                </c:pt>
                <c:pt idx="9">
                  <c:v>3.6858315890790604E-2</c:v>
                </c:pt>
                <c:pt idx="10">
                  <c:v>2.8606260419412381E-2</c:v>
                </c:pt>
                <c:pt idx="11">
                  <c:v>0.10277033854145512</c:v>
                </c:pt>
                <c:pt idx="12">
                  <c:v>0.15754059914759191</c:v>
                </c:pt>
                <c:pt idx="13">
                  <c:v>0.30454845479535136</c:v>
                </c:pt>
                <c:pt idx="14">
                  <c:v>0.52116816979560021</c:v>
                </c:pt>
                <c:pt idx="15">
                  <c:v>0.58942352174248125</c:v>
                </c:pt>
              </c:numCache>
            </c:numRef>
          </c:val>
          <c:extLst>
            <c:ext xmlns:c16="http://schemas.microsoft.com/office/drawing/2014/chart" uri="{C3380CC4-5D6E-409C-BE32-E72D297353CC}">
              <c16:uniqueId val="{00000002-A445-4D58-885B-A4B4B2A0BCE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Reinsurance'!$F$12:$F$27</c:f>
              <c:numCache>
                <c:formatCode>#,##0</c:formatCode>
                <c:ptCount val="16"/>
                <c:pt idx="0">
                  <c:v>1540.1173609968992</c:v>
                </c:pt>
                <c:pt idx="1">
                  <c:v>1300.2391978582375</c:v>
                </c:pt>
                <c:pt idx="2">
                  <c:v>1228.9559217080812</c:v>
                </c:pt>
                <c:pt idx="3">
                  <c:v>1302.1128817230979</c:v>
                </c:pt>
                <c:pt idx="4">
                  <c:v>1315.6266559203091</c:v>
                </c:pt>
                <c:pt idx="5">
                  <c:v>1299.7085873916033</c:v>
                </c:pt>
                <c:pt idx="6">
                  <c:v>1274.1943280428286</c:v>
                </c:pt>
                <c:pt idx="7">
                  <c:v>1351.942847617277</c:v>
                </c:pt>
                <c:pt idx="8">
                  <c:v>1336.8167899804623</c:v>
                </c:pt>
                <c:pt idx="9">
                  <c:v>1303.6652705356626</c:v>
                </c:pt>
                <c:pt idx="10">
                  <c:v>1474.5215714450085</c:v>
                </c:pt>
                <c:pt idx="11">
                  <c:v>1902.6087624569307</c:v>
                </c:pt>
                <c:pt idx="12">
                  <c:v>2023.158105733439</c:v>
                </c:pt>
                <c:pt idx="13">
                  <c:v>2223.4019672517147</c:v>
                </c:pt>
                <c:pt idx="14">
                  <c:v>2187.84502295422</c:v>
                </c:pt>
                <c:pt idx="15">
                  <c:v>1295.3133691672135</c:v>
                </c:pt>
              </c:numCache>
            </c:numRef>
          </c:val>
          <c:smooth val="0"/>
          <c:extLst>
            <c:ext xmlns:c16="http://schemas.microsoft.com/office/drawing/2014/chart" uri="{C3380CC4-5D6E-409C-BE32-E72D297353CC}">
              <c16:uniqueId val="{00000003-A445-4D58-885B-A4B4B2A0BCE3}"/>
            </c:ext>
          </c:extLst>
        </c:ser>
        <c:ser>
          <c:idx val="4"/>
          <c:order val="4"/>
          <c:tx>
            <c:strRef>
              <c:f>'Specialty Reinsurance'!$B$9</c:f>
              <c:strCache>
                <c:ptCount val="1"/>
                <c:pt idx="0">
                  <c:v>Written Premium</c:v>
                </c:pt>
              </c:strCache>
            </c:strRef>
          </c:tx>
          <c:marker>
            <c:symbol val="star"/>
            <c:size val="7"/>
            <c:spPr>
              <a:noFill/>
              <a:ln>
                <a:solidFill>
                  <a:srgbClr val="A29FCC"/>
                </a:solidFill>
                <a:prstDash val="solid"/>
              </a:ln>
            </c:spPr>
          </c:marker>
          <c:cat>
            <c:numRef>
              <c:f>'Specialty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Reinsurance'!$B$12:$B$27</c:f>
            </c:numRef>
          </c:val>
          <c:smooth val="0"/>
          <c:extLst>
            <c:ext xmlns:c16="http://schemas.microsoft.com/office/drawing/2014/chart" uri="{C3380CC4-5D6E-409C-BE32-E72D297353CC}">
              <c16:uniqueId val="{00000004-A445-4D58-885B-A4B4B2A0BCE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CS'!$D$16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1396-44EE-8D5A-991CC620D061}"/>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1396-44EE-8D5A-991CC620D061}"/>
              </c:ext>
            </c:extLst>
          </c:dPt>
          <c:dLbls>
            <c:dLbl>
              <c:idx val="12"/>
              <c:tx>
                <c:strRef>
                  <c:f>'Specialty CS'!$D$16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{C945BEBB-4CFD-41DE-9FAE-C37AC9E09A70}</c15:txfldGUID>
                      <c15:f>'Specialty CS'!$D$16</c15:f>
                      <c15:dlblFieldTableCache>
                        <c:ptCount val="1"/>
                        <c:pt idx="0">
                          <c:v>2012</c:v>
                        </c:pt>
                      </c15:dlblFieldTableCache>
                    </c15:dlblFTEntry>
                  </c15:dlblFieldTable>
                  <c15:showDataLabelsRange val="0"/>
                </c:ext>
                <c:ext xmlns:c16="http://schemas.microsoft.com/office/drawing/2014/chart" uri="{C3380CC4-5D6E-409C-BE32-E72D297353CC}">
                  <c16:uniqueId val="{00000002-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CS'!$H$11:$S$11,'Specialty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CS'!$H$16:$S$16,'Specialty CS'!$F$55)</c:f>
              <c:numCache>
                <c:formatCode>0%</c:formatCode>
                <c:ptCount val="13"/>
                <c:pt idx="0">
                  <c:v>7.1010304345926742E-2</c:v>
                </c:pt>
                <c:pt idx="1">
                  <c:v>0.36312273813652424</c:v>
                </c:pt>
                <c:pt idx="2">
                  <c:v>0.49651305272930435</c:v>
                </c:pt>
                <c:pt idx="3">
                  <c:v>0.54416454004497838</c:v>
                </c:pt>
                <c:pt idx="4">
                  <c:v>0.55109190805594843</c:v>
                </c:pt>
                <c:pt idx="5">
                  <c:v>0.5835661243883502</c:v>
                </c:pt>
                <c:pt idx="6">
                  <c:v>0.6214671325219735</c:v>
                </c:pt>
                <c:pt idx="7">
                  <c:v>0.67057136077528157</c:v>
                </c:pt>
                <c:pt idx="8">
                  <c:v>0.65981232379045884</c:v>
                </c:pt>
                <c:pt idx="9">
                  <c:v>0.66416426316308019</c:v>
                </c:pt>
                <c:pt idx="10">
                  <c:v>0.65532354146219829</c:v>
                </c:pt>
                <c:pt idx="11">
                  <c:v>0.65285908574356466</c:v>
                </c:pt>
                <c:pt idx="12">
                  <c:v>0.6527903163522758</c:v>
                </c:pt>
              </c:numCache>
            </c:numRef>
          </c:yVal>
          <c:smooth val="0"/>
          <c:extLst>
            <c:ext xmlns:c16="http://schemas.microsoft.com/office/drawing/2014/chart" uri="{C3380CC4-5D6E-409C-BE32-E72D297353CC}">
              <c16:uniqueId val="{00000003-1396-44EE-8D5A-991CC620D061}"/>
            </c:ext>
          </c:extLst>
        </c:ser>
        <c:ser>
          <c:idx val="40"/>
          <c:order val="1"/>
          <c:tx>
            <c:strRef>
              <c:f>'Specialty CS'!$D$17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1396-44EE-8D5A-991CC620D061}"/>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1396-44EE-8D5A-991CC620D061}"/>
              </c:ext>
            </c:extLst>
          </c:dPt>
          <c:dLbls>
            <c:dLbl>
              <c:idx val="11"/>
              <c:tx>
                <c:strRef>
                  <c:f>'Specialty CS'!$D$17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{E767918C-93B0-4514-84A7-8C2DA8676B08}</c15:txfldGUID>
                      <c15:f>'Specialty CS'!$D$17</c15:f>
                      <c15:dlblFieldTableCache>
                        <c:ptCount val="1"/>
                        <c:pt idx="0">
                          <c:v>2013</c:v>
                        </c:pt>
                      </c15:dlblFieldTableCache>
                    </c15:dlblFTEntry>
                  </c15:dlblFieldTable>
                  <c15:showDataLabelsRange val="0"/>
                </c:ext>
                <c:ext xmlns:c16="http://schemas.microsoft.com/office/drawing/2014/chart" uri="{C3380CC4-5D6E-409C-BE32-E72D297353CC}">
                  <c16:uniqueId val="{00000006-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CS'!$H$11:$R$11,'Specialty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CS'!$H$17:$R$17,'Specialty CS'!$F$56)</c:f>
              <c:numCache>
                <c:formatCode>0%</c:formatCode>
                <c:ptCount val="12"/>
                <c:pt idx="0">
                  <c:v>0.1319979402599423</c:v>
                </c:pt>
                <c:pt idx="1">
                  <c:v>0.45109260726008138</c:v>
                </c:pt>
                <c:pt idx="2">
                  <c:v>0.55339588564617315</c:v>
                </c:pt>
                <c:pt idx="3">
                  <c:v>0.57912366208779797</c:v>
                </c:pt>
                <c:pt idx="4">
                  <c:v>0.63814597099023296</c:v>
                </c:pt>
                <c:pt idx="5">
                  <c:v>0.63449242794542937</c:v>
                </c:pt>
                <c:pt idx="6">
                  <c:v>0.63145462463797652</c:v>
                </c:pt>
                <c:pt idx="7">
                  <c:v>0.63881724682387653</c:v>
                </c:pt>
                <c:pt idx="8">
                  <c:v>0.64371259004543657</c:v>
                </c:pt>
                <c:pt idx="9">
                  <c:v>0.64074074292618666</c:v>
                </c:pt>
                <c:pt idx="10">
                  <c:v>0.63628707122422012</c:v>
                </c:pt>
                <c:pt idx="11">
                  <c:v>0.63756818410461724</c:v>
                </c:pt>
              </c:numCache>
            </c:numRef>
          </c:yVal>
          <c:smooth val="0"/>
          <c:extLst>
            <c:ext xmlns:c16="http://schemas.microsoft.com/office/drawing/2014/chart" uri="{C3380CC4-5D6E-409C-BE32-E72D297353CC}">
              <c16:uniqueId val="{00000007-1396-44EE-8D5A-991CC620D061}"/>
            </c:ext>
          </c:extLst>
        </c:ser>
        <c:ser>
          <c:idx val="41"/>
          <c:order val="2"/>
          <c:tx>
            <c:strRef>
              <c:f>'Specialty CS'!$D$18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1396-44EE-8D5A-991CC620D061}"/>
              </c:ext>
            </c:extLst>
          </c:dPt>
          <c:dLbls>
            <c:dLbl>
              <c:idx val="10"/>
              <c:tx>
                <c:strRef>
                  <c:f>'Specialty CS'!$D$18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{27410987-5E82-49C2-9AC2-A90F2947354E}</c15:txfldGUID>
                      <c15:f>'Specialty CS'!$D$18</c15:f>
                      <c15:dlblFieldTableCache>
                        <c:ptCount val="1"/>
                        <c:pt idx="0">
                          <c:v>2014</c:v>
                        </c:pt>
                      </c15:dlblFieldTableCache>
                    </c15:dlblFTEntry>
                  </c15:dlblFieldTable>
                  <c15:showDataLabelsRange val="0"/>
                </c:ext>
                <c:ext xmlns:c16="http://schemas.microsoft.com/office/drawing/2014/chart" uri="{C3380CC4-5D6E-409C-BE32-E72D297353CC}">
                  <c16:uniqueId val="{00000009-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CS'!$H$11:$Q$11,'Specialty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CS'!$H$18:$Q$18,'Specialty CS'!$F$57)</c:f>
              <c:numCache>
                <c:formatCode>0%</c:formatCode>
                <c:ptCount val="11"/>
                <c:pt idx="0">
                  <c:v>8.3173627936727876E-2</c:v>
                </c:pt>
                <c:pt idx="1">
                  <c:v>0.43628684460665901</c:v>
                </c:pt>
                <c:pt idx="2">
                  <c:v>0.52046874503301721</c:v>
                </c:pt>
                <c:pt idx="3">
                  <c:v>0.56436448235583514</c:v>
                </c:pt>
                <c:pt idx="4">
                  <c:v>0.62583769102487297</c:v>
                </c:pt>
                <c:pt idx="5">
                  <c:v>0.67807465881830598</c:v>
                </c:pt>
                <c:pt idx="6">
                  <c:v>0.68261352560563737</c:v>
                </c:pt>
                <c:pt idx="7">
                  <c:v>0.68798029918286896</c:v>
                </c:pt>
                <c:pt idx="8">
                  <c:v>0.68647985161764513</c:v>
                </c:pt>
                <c:pt idx="9">
                  <c:v>0.68565877615509963</c:v>
                </c:pt>
                <c:pt idx="10">
                  <c:v>0.68780075604962132</c:v>
                </c:pt>
              </c:numCache>
            </c:numRef>
          </c:yVal>
          <c:smooth val="0"/>
          <c:extLst>
            <c:ext xmlns:c16="http://schemas.microsoft.com/office/drawing/2014/chart" uri="{C3380CC4-5D6E-409C-BE32-E72D297353CC}">
              <c16:uniqueId val="{0000000A-1396-44EE-8D5A-991CC620D061}"/>
            </c:ext>
          </c:extLst>
        </c:ser>
        <c:ser>
          <c:idx val="42"/>
          <c:order val="3"/>
          <c:tx>
            <c:strRef>
              <c:f>'Specialty CS'!$D$19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1396-44EE-8D5A-991CC620D061}"/>
              </c:ext>
            </c:extLst>
          </c:dPt>
          <c:dLbls>
            <c:dLbl>
              <c:idx val="9"/>
              <c:tx>
                <c:strRef>
                  <c:f>'Specialty CS'!$D$19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{909A96FD-A247-417D-87E4-AA323E48F467}</c15:txfldGUID>
                      <c15:f>'Specialty CS'!$D$19</c15:f>
                      <c15:dlblFieldTableCache>
                        <c:ptCount val="1"/>
                        <c:pt idx="0">
                          <c:v>2015</c:v>
                        </c:pt>
                      </c15:dlblFieldTableCache>
                    </c15:dlblFTEntry>
                  </c15:dlblFieldTable>
                  <c15:showDataLabelsRange val="0"/>
                </c:ext>
                <c:ext xmlns:c16="http://schemas.microsoft.com/office/drawing/2014/chart" uri="{C3380CC4-5D6E-409C-BE32-E72D297353CC}">
                  <c16:uniqueId val="{0000000C-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CS'!$H$11:$P$11,'Specialty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CS'!$H$19:$P$19,'Specialty CS'!$F$58)</c:f>
              <c:numCache>
                <c:formatCode>0%</c:formatCode>
                <c:ptCount val="10"/>
                <c:pt idx="0">
                  <c:v>0.14481762539008267</c:v>
                </c:pt>
                <c:pt idx="1">
                  <c:v>0.56758058138975553</c:v>
                </c:pt>
                <c:pt idx="2">
                  <c:v>0.68043346591830334</c:v>
                </c:pt>
                <c:pt idx="3">
                  <c:v>0.82003685854210617</c:v>
                </c:pt>
                <c:pt idx="4">
                  <c:v>0.86508078483320205</c:v>
                </c:pt>
                <c:pt idx="5">
                  <c:v>0.87034845932359794</c:v>
                </c:pt>
                <c:pt idx="6">
                  <c:v>0.87582384534617008</c:v>
                </c:pt>
                <c:pt idx="7">
                  <c:v>0.87525747078945493</c:v>
                </c:pt>
                <c:pt idx="8">
                  <c:v>0.87441838362700908</c:v>
                </c:pt>
                <c:pt idx="9">
                  <c:v>0.87730076954140646</c:v>
                </c:pt>
              </c:numCache>
            </c:numRef>
          </c:yVal>
          <c:smooth val="0"/>
          <c:extLst>
            <c:ext xmlns:c16="http://schemas.microsoft.com/office/drawing/2014/chart" uri="{C3380CC4-5D6E-409C-BE32-E72D297353CC}">
              <c16:uniqueId val="{0000000D-1396-44EE-8D5A-991CC620D061}"/>
            </c:ext>
          </c:extLst>
        </c:ser>
        <c:ser>
          <c:idx val="43"/>
          <c:order val="4"/>
          <c:tx>
            <c:strRef>
              <c:f>'Specialty CS'!$D$20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1396-44EE-8D5A-991CC620D061}"/>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1396-44EE-8D5A-991CC620D061}"/>
              </c:ext>
            </c:extLst>
          </c:dPt>
          <c:dLbls>
            <c:dLbl>
              <c:idx val="8"/>
              <c:tx>
                <c:strRef>
                  <c:f>'Specialty CS'!$D$20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{CFCA5664-116D-4208-AEF8-AE05166AAF08}</c15:txfldGUID>
                      <c15:f>'Specialty CS'!$D$20</c15:f>
                      <c15:dlblFieldTableCache>
                        <c:ptCount val="1"/>
                        <c:pt idx="0">
                          <c:v>2016</c:v>
                        </c:pt>
                      </c15:dlblFieldTableCache>
                    </c15:dlblFTEntry>
                  </c15:dlblFieldTable>
                  <c15:showDataLabelsRange val="0"/>
                </c:ext>
                <c:ext xmlns:c16="http://schemas.microsoft.com/office/drawing/2014/chart" uri="{C3380CC4-5D6E-409C-BE32-E72D297353CC}">
                  <c16:uniqueId val="{00000010-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CS'!$H$11:$O$11,'Specialty CS'!$O$11)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CS'!$H$20:$O$20,'Specialty CS'!$F$59)</c:f>
              <c:numCache>
                <c:formatCode>0%</c:formatCode>
                <c:ptCount val="9"/>
                <c:pt idx="0">
                  <c:v>0.10056354549425038</c:v>
                </c:pt>
                <c:pt idx="1">
                  <c:v>0.45151828015322715</c:v>
                </c:pt>
                <c:pt idx="2">
                  <c:v>0.63557052112486057</c:v>
                </c:pt>
                <c:pt idx="3">
                  <c:v>0.68068548447488242</c:v>
                </c:pt>
                <c:pt idx="4">
                  <c:v>0.71115322147434312</c:v>
                </c:pt>
                <c:pt idx="5">
                  <c:v>0.72378545947734751</c:v>
                </c:pt>
                <c:pt idx="6">
                  <c:v>0.74004660637290254</c:v>
                </c:pt>
                <c:pt idx="7">
                  <c:v>0.74187664816224574</c:v>
                </c:pt>
                <c:pt idx="8">
                  <c:v>0.74899074279611733</c:v>
                </c:pt>
              </c:numCache>
            </c:numRef>
          </c:yVal>
          <c:smooth val="0"/>
          <c:extLst>
            <c:ext xmlns:c16="http://schemas.microsoft.com/office/drawing/2014/chart" uri="{C3380CC4-5D6E-409C-BE32-E72D297353CC}">
              <c16:uniqueId val="{00000011-1396-44EE-8D5A-991CC620D061}"/>
            </c:ext>
          </c:extLst>
        </c:ser>
        <c:ser>
          <c:idx val="44"/>
          <c:order val="5"/>
          <c:tx>
            <c:strRef>
              <c:f>'Specialty CS'!$D$21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1396-44EE-8D5A-991CC620D061}"/>
              </c:ext>
            </c:extLst>
          </c:dPt>
          <c:dLbls>
            <c:dLbl>
              <c:idx val="7"/>
              <c:tx>
                <c:strRef>
                  <c:f>'Specialty CS'!$D$21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{86B3CB70-7FFB-4D10-8949-F3567241CCBD}</c15:txfldGUID>
                      <c15:f>'Specialty CS'!$D$21</c15:f>
                      <c15:dlblFieldTableCache>
                        <c:ptCount val="1"/>
                        <c:pt idx="0">
                          <c:v>2017</c:v>
                        </c:pt>
                      </c15:dlblFieldTableCache>
                    </c15:dlblFTEntry>
                  </c15:dlblFieldTable>
                  <c15:showDataLabelsRange val="0"/>
                </c:ext>
                <c:ext xmlns:c16="http://schemas.microsoft.com/office/drawing/2014/chart" uri="{C3380CC4-5D6E-409C-BE32-E72D297353CC}">
                  <c16:uniqueId val="{00000013-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CS'!$H$11:$N$11,'Specialty CS'!$N$11)</c:f>
              <c:numCache>
                <c:formatCode>0</c:formatCode>
                <c:ptCount val="8"/>
                <c:pt idx="0">
                  <c:v>12</c:v>
                </c:pt>
                <c:pt idx="1">
                  <c:v>24</c:v>
                </c:pt>
                <c:pt idx="2">
                  <c:v>36</c:v>
                </c:pt>
                <c:pt idx="3">
                  <c:v>48</c:v>
                </c:pt>
                <c:pt idx="4">
                  <c:v>60</c:v>
                </c:pt>
                <c:pt idx="5">
                  <c:v>72</c:v>
                </c:pt>
                <c:pt idx="6">
                  <c:v>84</c:v>
                </c:pt>
                <c:pt idx="7">
                  <c:v>84</c:v>
                </c:pt>
              </c:numCache>
            </c:numRef>
          </c:xVal>
          <c:yVal>
            <c:numRef>
              <c:f>('Specialty CS'!$H$21:$N$21,'Specialty CS'!$F$60)</c:f>
              <c:numCache>
                <c:formatCode>0%</c:formatCode>
                <c:ptCount val="8"/>
                <c:pt idx="0">
                  <c:v>0.12546499059978261</c:v>
                </c:pt>
                <c:pt idx="1">
                  <c:v>0.53889165074807299</c:v>
                </c:pt>
                <c:pt idx="2">
                  <c:v>0.88788710508098823</c:v>
                </c:pt>
                <c:pt idx="3">
                  <c:v>0.95658214216545523</c:v>
                </c:pt>
                <c:pt idx="4">
                  <c:v>0.99475453550280091</c:v>
                </c:pt>
                <c:pt idx="5">
                  <c:v>1.2288801394531119</c:v>
                </c:pt>
                <c:pt idx="6">
                  <c:v>1.2722546241253982</c:v>
                </c:pt>
                <c:pt idx="7">
                  <c:v>1.2833246463734662</c:v>
                </c:pt>
              </c:numCache>
            </c:numRef>
          </c:yVal>
          <c:smooth val="0"/>
          <c:extLst>
            <c:ext xmlns:c16="http://schemas.microsoft.com/office/drawing/2014/chart" uri="{C3380CC4-5D6E-409C-BE32-E72D297353CC}">
              <c16:uniqueId val="{00000014-1396-44EE-8D5A-991CC620D061}"/>
            </c:ext>
          </c:extLst>
        </c:ser>
        <c:ser>
          <c:idx val="45"/>
          <c:order val="6"/>
          <c:tx>
            <c:strRef>
              <c:f>'Specialty CS'!$D$22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1396-44EE-8D5A-991CC620D061}"/>
              </c:ext>
            </c:extLst>
          </c:dPt>
          <c:dLbls>
            <c:dLbl>
              <c:idx val="6"/>
              <c:tx>
                <c:strRef>
                  <c:f>'Specialty CS'!$D$22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{77AAE022-304A-4139-BDD0-30C634F9B647}</c15:txfldGUID>
                      <c15:f>'Specialty CS'!$D$22</c15:f>
                      <c15:dlblFieldTableCache>
                        <c:ptCount val="1"/>
                        <c:pt idx="0">
                          <c:v>2018</c:v>
                        </c:pt>
                      </c15:dlblFieldTableCache>
                    </c15:dlblFTEntry>
                  </c15:dlblFieldTable>
                  <c15:showDataLabelsRange val="0"/>
                </c:ext>
                <c:ext xmlns:c16="http://schemas.microsoft.com/office/drawing/2014/chart" uri="{C3380CC4-5D6E-409C-BE32-E72D297353CC}">
                  <c16:uniqueId val="{00000016-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CS'!$H$11:$M$11,'Specialty CS'!$M$11)</c:f>
              <c:numCache>
                <c:formatCode>0</c:formatCode>
                <c:ptCount val="7"/>
                <c:pt idx="0">
                  <c:v>12</c:v>
                </c:pt>
                <c:pt idx="1">
                  <c:v>24</c:v>
                </c:pt>
                <c:pt idx="2">
                  <c:v>36</c:v>
                </c:pt>
                <c:pt idx="3">
                  <c:v>48</c:v>
                </c:pt>
                <c:pt idx="4">
                  <c:v>60</c:v>
                </c:pt>
                <c:pt idx="5">
                  <c:v>72</c:v>
                </c:pt>
                <c:pt idx="6">
                  <c:v>72</c:v>
                </c:pt>
              </c:numCache>
            </c:numRef>
          </c:xVal>
          <c:yVal>
            <c:numRef>
              <c:f>('Specialty CS'!$H$22:$M$22,'Specialty CS'!$F$61)</c:f>
              <c:numCache>
                <c:formatCode>0%</c:formatCode>
                <c:ptCount val="7"/>
                <c:pt idx="0">
                  <c:v>0.12116338985097962</c:v>
                </c:pt>
                <c:pt idx="1">
                  <c:v>0.53752723275602698</c:v>
                </c:pt>
                <c:pt idx="2">
                  <c:v>0.67139834208160742</c:v>
                </c:pt>
                <c:pt idx="3">
                  <c:v>0.74701299735672255</c:v>
                </c:pt>
                <c:pt idx="4">
                  <c:v>0.92817654191551324</c:v>
                </c:pt>
                <c:pt idx="5">
                  <c:v>0.93756604426482926</c:v>
                </c:pt>
                <c:pt idx="6">
                  <c:v>0.95863448349158953</c:v>
                </c:pt>
              </c:numCache>
            </c:numRef>
          </c:yVal>
          <c:smooth val="0"/>
          <c:extLst>
            <c:ext xmlns:c16="http://schemas.microsoft.com/office/drawing/2014/chart" uri="{C3380CC4-5D6E-409C-BE32-E72D297353CC}">
              <c16:uniqueId val="{00000017-1396-44EE-8D5A-991CC620D061}"/>
            </c:ext>
          </c:extLst>
        </c:ser>
        <c:ser>
          <c:idx val="46"/>
          <c:order val="7"/>
          <c:tx>
            <c:strRef>
              <c:f>'Specialty CS'!$D$23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1396-44EE-8D5A-991CC620D061}"/>
              </c:ext>
            </c:extLst>
          </c:dPt>
          <c:dLbls>
            <c:dLbl>
              <c:idx val="5"/>
              <c:tx>
                <c:strRef>
                  <c:f>'Specialty CS'!$D$23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{C909A6FA-6655-4196-8FD3-0D9426A1013B}</c15:txfldGUID>
                      <c15:f>'Specialty CS'!$D$23</c15:f>
                      <c15:dlblFieldTableCache>
                        <c:ptCount val="1"/>
                        <c:pt idx="0">
                          <c:v>2019</c:v>
                        </c:pt>
                      </c15:dlblFieldTableCache>
                    </c15:dlblFTEntry>
                  </c15:dlblFieldTable>
                  <c15:showDataLabelsRange val="0"/>
                </c:ext>
                <c:ext xmlns:c16="http://schemas.microsoft.com/office/drawing/2014/chart" uri="{C3380CC4-5D6E-409C-BE32-E72D297353CC}">
                  <c16:uniqueId val="{00000019-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CS'!$H$11:$L$11,'Specialty CS'!$L$11)</c:f>
              <c:numCache>
                <c:formatCode>0</c:formatCode>
                <c:ptCount val="6"/>
                <c:pt idx="0">
                  <c:v>12</c:v>
                </c:pt>
                <c:pt idx="1">
                  <c:v>24</c:v>
                </c:pt>
                <c:pt idx="2">
                  <c:v>36</c:v>
                </c:pt>
                <c:pt idx="3">
                  <c:v>48</c:v>
                </c:pt>
                <c:pt idx="4">
                  <c:v>60</c:v>
                </c:pt>
                <c:pt idx="5">
                  <c:v>60</c:v>
                </c:pt>
              </c:numCache>
            </c:numRef>
          </c:xVal>
          <c:yVal>
            <c:numRef>
              <c:f>('Specialty CS'!$H$23:$L$23,'Specialty CS'!$F$62)</c:f>
              <c:numCache>
                <c:formatCode>0%</c:formatCode>
                <c:ptCount val="6"/>
                <c:pt idx="0">
                  <c:v>0.10027725585827975</c:v>
                </c:pt>
                <c:pt idx="1">
                  <c:v>0.32946114276161059</c:v>
                </c:pt>
                <c:pt idx="2">
                  <c:v>0.46510080985638258</c:v>
                </c:pt>
                <c:pt idx="3">
                  <c:v>0.58043072072341373</c:v>
                </c:pt>
                <c:pt idx="4">
                  <c:v>0.71232349749253976</c:v>
                </c:pt>
                <c:pt idx="5">
                  <c:v>0.7590195590039317</c:v>
                </c:pt>
              </c:numCache>
            </c:numRef>
          </c:yVal>
          <c:smooth val="0"/>
          <c:extLst>
            <c:ext xmlns:c16="http://schemas.microsoft.com/office/drawing/2014/chart" uri="{C3380CC4-5D6E-409C-BE32-E72D297353CC}">
              <c16:uniqueId val="{0000001A-1396-44EE-8D5A-991CC620D061}"/>
            </c:ext>
          </c:extLst>
        </c:ser>
        <c:ser>
          <c:idx val="47"/>
          <c:order val="8"/>
          <c:tx>
            <c:strRef>
              <c:f>'Specialty CS'!$D$24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1396-44EE-8D5A-991CC620D061}"/>
              </c:ext>
            </c:extLst>
          </c:dPt>
          <c:dLbls>
            <c:dLbl>
              <c:idx val="4"/>
              <c:tx>
                <c:strRef>
                  <c:f>'Specialty CS'!$D$24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{B52DD1BA-FAC9-477D-B6A8-0668F85BD81E}</c15:txfldGUID>
                      <c15:f>'Specialty CS'!$D$24</c15:f>
                      <c15:dlblFieldTableCache>
                        <c:ptCount val="1"/>
                        <c:pt idx="0">
                          <c:v>2020</c:v>
                        </c:pt>
                      </c15:dlblFieldTableCache>
                    </c15:dlblFTEntry>
                  </c15:dlblFieldTable>
                  <c15:showDataLabelsRange val="0"/>
                </c:ext>
                <c:ext xmlns:c16="http://schemas.microsoft.com/office/drawing/2014/chart" uri="{C3380CC4-5D6E-409C-BE32-E72D297353CC}">
                  <c16:uniqueId val="{0000001C-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CS'!$H$11:$K$11,'Specialty CS'!$K$11)</c:f>
              <c:numCache>
                <c:formatCode>0</c:formatCode>
                <c:ptCount val="5"/>
                <c:pt idx="0">
                  <c:v>12</c:v>
                </c:pt>
                <c:pt idx="1">
                  <c:v>24</c:v>
                </c:pt>
                <c:pt idx="2">
                  <c:v>36</c:v>
                </c:pt>
                <c:pt idx="3">
                  <c:v>48</c:v>
                </c:pt>
                <c:pt idx="4">
                  <c:v>48</c:v>
                </c:pt>
              </c:numCache>
            </c:numRef>
          </c:xVal>
          <c:yVal>
            <c:numRef>
              <c:f>('Specialty CS'!$H$24:$K$24,'Specialty CS'!$F$63)</c:f>
              <c:numCache>
                <c:formatCode>0%</c:formatCode>
                <c:ptCount val="5"/>
                <c:pt idx="0">
                  <c:v>6.9824075475891437E-2</c:v>
                </c:pt>
                <c:pt idx="1">
                  <c:v>0.24209072459470726</c:v>
                </c:pt>
                <c:pt idx="2">
                  <c:v>0.32742820000400541</c:v>
                </c:pt>
                <c:pt idx="3">
                  <c:v>0.3931075842511742</c:v>
                </c:pt>
                <c:pt idx="4">
                  <c:v>0.45405707068554269</c:v>
                </c:pt>
              </c:numCache>
            </c:numRef>
          </c:yVal>
          <c:smooth val="0"/>
          <c:extLst>
            <c:ext xmlns:c16="http://schemas.microsoft.com/office/drawing/2014/chart" uri="{C3380CC4-5D6E-409C-BE32-E72D297353CC}">
              <c16:uniqueId val="{0000001D-1396-44EE-8D5A-991CC620D061}"/>
            </c:ext>
          </c:extLst>
        </c:ser>
        <c:ser>
          <c:idx val="48"/>
          <c:order val="9"/>
          <c:tx>
            <c:strRef>
              <c:f>'Specialty CS'!$D$25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1396-44EE-8D5A-991CC620D061}"/>
              </c:ext>
            </c:extLst>
          </c:dPt>
          <c:dLbls>
            <c:dLbl>
              <c:idx val="3"/>
              <c:tx>
                <c:strRef>
                  <c:f>'Specialty CS'!$D$25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{6B48D262-1A3D-47A7-B320-A0BD7A2F2D2C}</c15:txfldGUID>
                      <c15:f>'Specialty CS'!$D$25</c15:f>
                      <c15:dlblFieldTableCache>
                        <c:ptCount val="1"/>
                        <c:pt idx="0">
                          <c:v>2021</c:v>
                        </c:pt>
                      </c15:dlblFieldTableCache>
                    </c15:dlblFTEntry>
                  </c15:dlblFieldTable>
                  <c15:showDataLabelsRange val="0"/>
                </c:ext>
                <c:ext xmlns:c16="http://schemas.microsoft.com/office/drawing/2014/chart" uri="{C3380CC4-5D6E-409C-BE32-E72D297353CC}">
                  <c16:uniqueId val="{0000001F-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CS'!$H$11:$J$11,'Specialty CS'!$J$11)</c:f>
              <c:numCache>
                <c:formatCode>0</c:formatCode>
                <c:ptCount val="4"/>
                <c:pt idx="0">
                  <c:v>12</c:v>
                </c:pt>
                <c:pt idx="1">
                  <c:v>24</c:v>
                </c:pt>
                <c:pt idx="2">
                  <c:v>36</c:v>
                </c:pt>
                <c:pt idx="3">
                  <c:v>36</c:v>
                </c:pt>
              </c:numCache>
            </c:numRef>
          </c:xVal>
          <c:yVal>
            <c:numRef>
              <c:f>('Specialty CS'!$H$25:$J$25,'Specialty CS'!$F$64)</c:f>
              <c:numCache>
                <c:formatCode>0%</c:formatCode>
                <c:ptCount val="4"/>
                <c:pt idx="0">
                  <c:v>6.7965544521876531E-2</c:v>
                </c:pt>
                <c:pt idx="1">
                  <c:v>0.44291256145630542</c:v>
                </c:pt>
                <c:pt idx="2">
                  <c:v>0.65363671362048914</c:v>
                </c:pt>
                <c:pt idx="3">
                  <c:v>0.75068413328984074</c:v>
                </c:pt>
              </c:numCache>
            </c:numRef>
          </c:yVal>
          <c:smooth val="0"/>
          <c:extLst>
            <c:ext xmlns:c16="http://schemas.microsoft.com/office/drawing/2014/chart" uri="{C3380CC4-5D6E-409C-BE32-E72D297353CC}">
              <c16:uniqueId val="{00000020-1396-44EE-8D5A-991CC620D061}"/>
            </c:ext>
          </c:extLst>
        </c:ser>
        <c:ser>
          <c:idx val="49"/>
          <c:order val="10"/>
          <c:tx>
            <c:strRef>
              <c:f>'Specialty CS'!$D$26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1396-44EE-8D5A-991CC620D061}"/>
              </c:ext>
            </c:extLst>
          </c:dPt>
          <c:dLbls>
            <c:dLbl>
              <c:idx val="2"/>
              <c:tx>
                <c:strRef>
                  <c:f>'Specialty CS'!$D$26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{B28433F5-39F4-4E72-98D9-98493DAEBD6F}</c15:txfldGUID>
                      <c15:f>'Specialty CS'!$D$26</c15:f>
                      <c15:dlblFieldTableCache>
                        <c:ptCount val="1"/>
                        <c:pt idx="0">
                          <c:v>2022</c:v>
                        </c:pt>
                      </c15:dlblFieldTableCache>
                    </c15:dlblFTEntry>
                  </c15:dlblFieldTable>
                  <c15:showDataLabelsRange val="0"/>
                </c:ext>
                <c:ext xmlns:c16="http://schemas.microsoft.com/office/drawing/2014/chart" uri="{C3380CC4-5D6E-409C-BE32-E72D297353CC}">
                  <c16:uniqueId val="{00000022-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CS'!$H$11:$I$11,'Specialty CS'!$I$11)</c:f>
              <c:numCache>
                <c:formatCode>0</c:formatCode>
                <c:ptCount val="3"/>
                <c:pt idx="0">
                  <c:v>12</c:v>
                </c:pt>
                <c:pt idx="1">
                  <c:v>24</c:v>
                </c:pt>
                <c:pt idx="2">
                  <c:v>24</c:v>
                </c:pt>
              </c:numCache>
            </c:numRef>
          </c:xVal>
          <c:yVal>
            <c:numRef>
              <c:f>('Specialty CS'!$H$26:$I$26,'Specialty CS'!$F$65)</c:f>
              <c:numCache>
                <c:formatCode>0%</c:formatCode>
                <c:ptCount val="3"/>
                <c:pt idx="0">
                  <c:v>8.8840125205644493E-2</c:v>
                </c:pt>
                <c:pt idx="1">
                  <c:v>0.32907943327947642</c:v>
                </c:pt>
                <c:pt idx="2">
                  <c:v>0.54290942290227329</c:v>
                </c:pt>
              </c:numCache>
            </c:numRef>
          </c:yVal>
          <c:smooth val="0"/>
          <c:extLst>
            <c:ext xmlns:c16="http://schemas.microsoft.com/office/drawing/2014/chart" uri="{C3380CC4-5D6E-409C-BE32-E72D297353CC}">
              <c16:uniqueId val="{00000023-1396-44EE-8D5A-991CC620D061}"/>
            </c:ext>
          </c:extLst>
        </c:ser>
        <c:ser>
          <c:idx val="50"/>
          <c:order val="11"/>
          <c:tx>
            <c:strRef>
              <c:f>'Specialty CS'!$D$27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CS'!$D$27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{E79B5974-FF09-42AB-95B7-E6E54BB80BFE}</c15:txfldGUID>
                      <c15:f>'Specialty CS'!$D$27</c15:f>
                      <c15:dlblFieldTableCache>
                        <c:ptCount val="1"/>
                        <c:pt idx="0">
                          <c:v>2023</c:v>
                        </c:pt>
                      </c15:dlblFieldTableCache>
                    </c15:dlblFTEntry>
                  </c15:dlblFieldTable>
                  <c15:showDataLabelsRange val="0"/>
                </c:ext>
                <c:ext xmlns:c16="http://schemas.microsoft.com/office/drawing/2014/chart" uri="{C3380CC4-5D6E-409C-BE32-E72D297353CC}">
                  <c16:uniqueId val="{00000024-1396-44EE-8D5A-991CC620D0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CS'!$H$11,'Specialty CS'!$H$11)</c:f>
              <c:numCache>
                <c:formatCode>0</c:formatCode>
                <c:ptCount val="2"/>
                <c:pt idx="0">
                  <c:v>12</c:v>
                </c:pt>
                <c:pt idx="1">
                  <c:v>12</c:v>
                </c:pt>
              </c:numCache>
            </c:numRef>
          </c:xVal>
          <c:yVal>
            <c:numRef>
              <c:f>('Specialty CS'!$H$27,'Specialty CS'!$F$66)</c:f>
              <c:numCache>
                <c:formatCode>0%</c:formatCode>
                <c:ptCount val="2"/>
                <c:pt idx="0">
                  <c:v>0.19152211848073553</c:v>
                </c:pt>
                <c:pt idx="1">
                  <c:v>0.66123401338197874</c:v>
                </c:pt>
              </c:numCache>
            </c:numRef>
          </c:yVal>
          <c:smooth val="0"/>
          <c:extLst>
            <c:ext xmlns:c16="http://schemas.microsoft.com/office/drawing/2014/chart" uri="{C3380CC4-5D6E-409C-BE32-E72D297353CC}">
              <c16:uniqueId val="{00000025-1396-44EE-8D5A-991CC620D061}"/>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CS'!$H$50</c:f>
              <c:strCache>
                <c:ptCount val="1"/>
                <c:pt idx="0">
                  <c:v>Paid Losses</c:v>
                </c:pt>
              </c:strCache>
            </c:strRef>
          </c:tx>
          <c:spPr>
            <a:solidFill>
              <a:srgbClr val="C1BDDC"/>
            </a:solidFill>
            <a:ln w="3175">
              <a:solidFill>
                <a:srgbClr val="FFFFFF"/>
              </a:solidFill>
              <a:prstDash val="solid"/>
            </a:ln>
          </c:spPr>
          <c:invertIfNegative val="0"/>
          <c:cat>
            <c:numRef>
              <c:f>'Specialty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CS'!$H$51:$H$66</c:f>
              <c:numCache>
                <c:formatCode>0%</c:formatCode>
                <c:ptCount val="16"/>
                <c:pt idx="0">
                  <c:v>1.3269165910152825</c:v>
                </c:pt>
                <c:pt idx="1">
                  <c:v>0.34688201108946998</c:v>
                </c:pt>
                <c:pt idx="2">
                  <c:v>0.6064811613272908</c:v>
                </c:pt>
                <c:pt idx="3">
                  <c:v>0.78018292687019652</c:v>
                </c:pt>
                <c:pt idx="4">
                  <c:v>0.58548931988973874</c:v>
                </c:pt>
                <c:pt idx="5">
                  <c:v>0.62578901847653257</c:v>
                </c:pt>
                <c:pt idx="6">
                  <c:v>0.66001715807253958</c:v>
                </c:pt>
                <c:pt idx="7">
                  <c:v>0.8463154671062959</c:v>
                </c:pt>
                <c:pt idx="8">
                  <c:v>0.6842506828159951</c:v>
                </c:pt>
                <c:pt idx="9">
                  <c:v>1.076718359021513</c:v>
                </c:pt>
                <c:pt idx="10">
                  <c:v>0.68949402602060628</c:v>
                </c:pt>
                <c:pt idx="11">
                  <c:v>0.50167861148096116</c:v>
                </c:pt>
                <c:pt idx="12">
                  <c:v>0.27279054560476029</c:v>
                </c:pt>
                <c:pt idx="13">
                  <c:v>0.27311582739344897</c:v>
                </c:pt>
                <c:pt idx="14">
                  <c:v>0.10885274699521928</c:v>
                </c:pt>
                <c:pt idx="15">
                  <c:v>5.6834661737521101E-2</c:v>
                </c:pt>
              </c:numCache>
            </c:numRef>
          </c:val>
          <c:extLst>
            <c:ext xmlns:c16="http://schemas.microsoft.com/office/drawing/2014/chart" uri="{C3380CC4-5D6E-409C-BE32-E72D297353CC}">
              <c16:uniqueId val="{00000000-FF83-4598-944B-9220008F1694}"/>
            </c:ext>
          </c:extLst>
        </c:ser>
        <c:ser>
          <c:idx val="2"/>
          <c:order val="2"/>
          <c:tx>
            <c:strRef>
              <c:f>'Specialty CS'!$I$50</c:f>
              <c:strCache>
                <c:ptCount val="1"/>
                <c:pt idx="0">
                  <c:v>Case Reserves</c:v>
                </c:pt>
              </c:strCache>
            </c:strRef>
          </c:tx>
          <c:spPr>
            <a:solidFill>
              <a:srgbClr val="FCAF86"/>
            </a:solidFill>
            <a:ln w="12700">
              <a:solidFill>
                <a:srgbClr val="FFFFFF"/>
              </a:solidFill>
              <a:prstDash val="solid"/>
            </a:ln>
          </c:spPr>
          <c:invertIfNegative val="0"/>
          <c:cat>
            <c:numRef>
              <c:f>'Specialty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CS'!$I$51:$I$66</c:f>
              <c:numCache>
                <c:formatCode>0%</c:formatCode>
                <c:ptCount val="16"/>
                <c:pt idx="0">
                  <c:v>6.74018647016372E-3</c:v>
                </c:pt>
                <c:pt idx="1">
                  <c:v>3.3141531625618705E-3</c:v>
                </c:pt>
                <c:pt idx="2">
                  <c:v>7.5787243962918813E-4</c:v>
                </c:pt>
                <c:pt idx="3">
                  <c:v>2.7696406591131138E-3</c:v>
                </c:pt>
                <c:pt idx="4">
                  <c:v>6.736976585382573E-2</c:v>
                </c:pt>
                <c:pt idx="5">
                  <c:v>1.0498052747687524E-2</c:v>
                </c:pt>
                <c:pt idx="6">
                  <c:v>2.564161808256038E-2</c:v>
                </c:pt>
                <c:pt idx="7">
                  <c:v>2.8102916520713183E-2</c:v>
                </c:pt>
                <c:pt idx="8">
                  <c:v>5.7625965346251293E-2</c:v>
                </c:pt>
                <c:pt idx="9">
                  <c:v>0.19553626510388528</c:v>
                </c:pt>
                <c:pt idx="10">
                  <c:v>0.24807201824422298</c:v>
                </c:pt>
                <c:pt idx="11">
                  <c:v>0.21064488601157888</c:v>
                </c:pt>
                <c:pt idx="12">
                  <c:v>0.12031703864641395</c:v>
                </c:pt>
                <c:pt idx="13">
                  <c:v>0.38052088622704011</c:v>
                </c:pt>
                <c:pt idx="14">
                  <c:v>0.22022668628425718</c:v>
                </c:pt>
                <c:pt idx="15">
                  <c:v>0.13468745674321439</c:v>
                </c:pt>
              </c:numCache>
            </c:numRef>
          </c:val>
          <c:extLst>
            <c:ext xmlns:c16="http://schemas.microsoft.com/office/drawing/2014/chart" uri="{C3380CC4-5D6E-409C-BE32-E72D297353CC}">
              <c16:uniqueId val="{00000001-FF83-4598-944B-9220008F1694}"/>
            </c:ext>
          </c:extLst>
        </c:ser>
        <c:ser>
          <c:idx val="3"/>
          <c:order val="3"/>
          <c:tx>
            <c:strRef>
              <c:f>'Specialty CS'!$J$50</c:f>
              <c:strCache>
                <c:ptCount val="1"/>
                <c:pt idx="0">
                  <c:v>IBNR</c:v>
                </c:pt>
              </c:strCache>
            </c:strRef>
          </c:tx>
          <c:spPr>
            <a:solidFill>
              <a:srgbClr val="A3D6D5"/>
            </a:solidFill>
            <a:ln w="12700">
              <a:solidFill>
                <a:srgbClr val="FFFFFF"/>
              </a:solidFill>
              <a:prstDash val="solid"/>
            </a:ln>
          </c:spPr>
          <c:invertIfNegative val="0"/>
          <c:cat>
            <c:numRef>
              <c:f>'Specialty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CS'!$J$51:$J$66</c:f>
              <c:numCache>
                <c:formatCode>0%</c:formatCode>
                <c:ptCount val="16"/>
                <c:pt idx="0">
                  <c:v>1.6894699176230876E-5</c:v>
                </c:pt>
                <c:pt idx="1">
                  <c:v>4.1219421374685761E-5</c:v>
                </c:pt>
                <c:pt idx="2">
                  <c:v>-4.1711634370825382E-5</c:v>
                </c:pt>
                <c:pt idx="3">
                  <c:v>4.7384116073905067E-4</c:v>
                </c:pt>
                <c:pt idx="4">
                  <c:v>-6.876939128862393E-5</c:v>
                </c:pt>
                <c:pt idx="5">
                  <c:v>1.2811128803971636E-3</c:v>
                </c:pt>
                <c:pt idx="6">
                  <c:v>2.1419798945214426E-3</c:v>
                </c:pt>
                <c:pt idx="7">
                  <c:v>2.8823859143973919E-3</c:v>
                </c:pt>
                <c:pt idx="8">
                  <c:v>7.1140946338708816E-3</c:v>
                </c:pt>
                <c:pt idx="9">
                  <c:v>1.1070022248067791E-2</c:v>
                </c:pt>
                <c:pt idx="10">
                  <c:v>2.1068439226760237E-2</c:v>
                </c:pt>
                <c:pt idx="11">
                  <c:v>4.6696061511391648E-2</c:v>
                </c:pt>
                <c:pt idx="12">
                  <c:v>6.094948643436849E-2</c:v>
                </c:pt>
                <c:pt idx="13">
                  <c:v>9.7047419669351723E-2</c:v>
                </c:pt>
                <c:pt idx="14">
                  <c:v>0.2138299896227969</c:v>
                </c:pt>
                <c:pt idx="15">
                  <c:v>0.46971189490124327</c:v>
                </c:pt>
              </c:numCache>
            </c:numRef>
          </c:val>
          <c:extLst>
            <c:ext xmlns:c16="http://schemas.microsoft.com/office/drawing/2014/chart" uri="{C3380CC4-5D6E-409C-BE32-E72D297353CC}">
              <c16:uniqueId val="{00000002-FF83-4598-944B-9220008F1694}"/>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CS'!$F$12:$F$27</c:f>
              <c:numCache>
                <c:formatCode>#,##0</c:formatCode>
                <c:ptCount val="16"/>
                <c:pt idx="0">
                  <c:v>382.87337792175828</c:v>
                </c:pt>
                <c:pt idx="1">
                  <c:v>384.08322833717523</c:v>
                </c:pt>
                <c:pt idx="2">
                  <c:v>391.19644432242222</c:v>
                </c:pt>
                <c:pt idx="3">
                  <c:v>358.27763145186299</c:v>
                </c:pt>
                <c:pt idx="4">
                  <c:v>494.42216471674465</c:v>
                </c:pt>
                <c:pt idx="5">
                  <c:v>480.61283737081936</c:v>
                </c:pt>
                <c:pt idx="6">
                  <c:v>574.1602272244121</c:v>
                </c:pt>
                <c:pt idx="7">
                  <c:v>563.17186186975891</c:v>
                </c:pt>
                <c:pt idx="8">
                  <c:v>572.94815220226883</c:v>
                </c:pt>
                <c:pt idx="9">
                  <c:v>527.04947738290343</c:v>
                </c:pt>
                <c:pt idx="10">
                  <c:v>668.91097312338832</c:v>
                </c:pt>
                <c:pt idx="11">
                  <c:v>776.19678043036424</c:v>
                </c:pt>
                <c:pt idx="12">
                  <c:v>661.09086904128378</c:v>
                </c:pt>
                <c:pt idx="13">
                  <c:v>715.22689834856828</c:v>
                </c:pt>
                <c:pt idx="14">
                  <c:v>689.20741424966889</c:v>
                </c:pt>
                <c:pt idx="15">
                  <c:v>390.60794102045026</c:v>
                </c:pt>
              </c:numCache>
            </c:numRef>
          </c:val>
          <c:smooth val="0"/>
          <c:extLst>
            <c:ext xmlns:c16="http://schemas.microsoft.com/office/drawing/2014/chart" uri="{C3380CC4-5D6E-409C-BE32-E72D297353CC}">
              <c16:uniqueId val="{00000003-FF83-4598-944B-9220008F1694}"/>
            </c:ext>
          </c:extLst>
        </c:ser>
        <c:ser>
          <c:idx val="4"/>
          <c:order val="4"/>
          <c:tx>
            <c:strRef>
              <c:f>'Specialty CS'!$B$9</c:f>
              <c:strCache>
                <c:ptCount val="1"/>
                <c:pt idx="0">
                  <c:v>Written Premium</c:v>
                </c:pt>
              </c:strCache>
            </c:strRef>
          </c:tx>
          <c:marker>
            <c:symbol val="star"/>
            <c:size val="7"/>
            <c:spPr>
              <a:noFill/>
              <a:ln>
                <a:solidFill>
                  <a:srgbClr val="A29FCC"/>
                </a:solidFill>
                <a:prstDash val="solid"/>
              </a:ln>
            </c:spPr>
          </c:marker>
          <c:cat>
            <c:numRef>
              <c:f>'Specialty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'Specialty CS'!$B$12:$B$27</c:f>
            </c:numRef>
          </c:val>
          <c:smooth val="0"/>
          <c:extLst>
            <c:ext xmlns:c16="http://schemas.microsoft.com/office/drawing/2014/chart" uri="{C3380CC4-5D6E-409C-BE32-E72D297353CC}">
              <c16:uniqueId val="{00000004-FF83-4598-944B-9220008F1694}"/>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DFEA-49B6-B62D-79093BE419F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DFEA-49B6-B62D-79093BE419FE}"/>
              </c:ext>
            </c:extLst>
          </c:dPt>
          <c:dLbls>
            <c:dLbl>
              <c:idx val="12"/>
              <c:tx>
                <c:strRef>
                  <c:f>'Credit &amp; Surety'!$D$16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{61151DD3-395A-4B87-8839-025A0F5E4C93}</c15:txfldGUID>
                      <c15:f>'Credit &amp; Surety'!$D$16</c15:f>
                      <c15:dlblFieldTableCache>
                        <c:ptCount val="1"/>
                        <c:pt idx="0">
                          <c:v>2012</c:v>
                        </c:pt>
                      </c15:dlblFieldTableCache>
                    </c15:dlblFTEntry>
                  </c15:dlblFieldTable>
                  <c15:showDataLabelsRange val="0"/>
                </c:ext>
                <c:ext xmlns:c16="http://schemas.microsoft.com/office/drawing/2014/chart" uri="{C3380CC4-5D6E-409C-BE32-E72D297353CC}">
                  <c16:uniqueId val="{00000002-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2.4473676010029841E-2</c:v>
                </c:pt>
                <c:pt idx="1">
                  <c:v>0.1880157541170612</c:v>
                </c:pt>
                <c:pt idx="2">
                  <c:v>0.40734856924556417</c:v>
                </c:pt>
                <c:pt idx="3">
                  <c:v>0.46559913131727987</c:v>
                </c:pt>
                <c:pt idx="4">
                  <c:v>0.49952531060038385</c:v>
                </c:pt>
                <c:pt idx="5">
                  <c:v>0.49849413188890745</c:v>
                </c:pt>
                <c:pt idx="6">
                  <c:v>0.48081164181007136</c:v>
                </c:pt>
                <c:pt idx="7">
                  <c:v>0.48159162154245688</c:v>
                </c:pt>
                <c:pt idx="8">
                  <c:v>0.47938110814332729</c:v>
                </c:pt>
                <c:pt idx="9">
                  <c:v>0.47886140118966081</c:v>
                </c:pt>
                <c:pt idx="10">
                  <c:v>0.49527443463686704</c:v>
                </c:pt>
                <c:pt idx="11">
                  <c:v>0.4952132656650271</c:v>
                </c:pt>
                <c:pt idx="12">
                  <c:v>0.49617857302362001</c:v>
                </c:pt>
              </c:numCache>
            </c:numRef>
          </c:yVal>
          <c:smooth val="0"/>
          <c:extLst>
            <c:ext xmlns:c16="http://schemas.microsoft.com/office/drawing/2014/chart" uri="{C3380CC4-5D6E-409C-BE32-E72D297353CC}">
              <c16:uniqueId val="{00000003-DFEA-49B6-B62D-79093BE419FE}"/>
            </c:ext>
          </c:extLst>
        </c:ser>
        <c:ser>
          <c:idx val="40"/>
          <c:order val="1"/>
          <c:tx>
            <c:strRef>
              <c:f>'Credit &amp; Surety'!$D$17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DFEA-49B6-B62D-79093BE419F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DFEA-49B6-B62D-79093BE419FE}"/>
              </c:ext>
            </c:extLst>
          </c:dPt>
          <c:dLbls>
            <c:dLbl>
              <c:idx val="11"/>
              <c:tx>
                <c:strRef>
                  <c:f>'Credit &amp; Surety'!$D$17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{F535BCF8-9D4B-467E-9885-9B8124A63DC5}</c15:txfldGUID>
                      <c15:f>'Credit &amp; Surety'!$D$17</c15:f>
                      <c15:dlblFieldTableCache>
                        <c:ptCount val="1"/>
                        <c:pt idx="0">
                          <c:v>2013</c:v>
                        </c:pt>
                      </c15:dlblFieldTableCache>
                    </c15:dlblFTEntry>
                  </c15:dlblFieldTable>
                  <c15:showDataLabelsRange val="0"/>
                </c:ext>
                <c:ext xmlns:c16="http://schemas.microsoft.com/office/drawing/2014/chart" uri="{C3380CC4-5D6E-409C-BE32-E72D297353CC}">
                  <c16:uniqueId val="{00000006-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3.4156588236459388E-2</c:v>
                </c:pt>
                <c:pt idx="1">
                  <c:v>0.21115995431614809</c:v>
                </c:pt>
                <c:pt idx="2">
                  <c:v>0.42213816081486621</c:v>
                </c:pt>
                <c:pt idx="3">
                  <c:v>0.53332956078653493</c:v>
                </c:pt>
                <c:pt idx="4">
                  <c:v>0.59479088997876239</c:v>
                </c:pt>
                <c:pt idx="5">
                  <c:v>0.59740432719810688</c:v>
                </c:pt>
                <c:pt idx="6">
                  <c:v>0.59178451450184044</c:v>
                </c:pt>
                <c:pt idx="7">
                  <c:v>0.58847691305223659</c:v>
                </c:pt>
                <c:pt idx="8">
                  <c:v>0.59616163330039651</c:v>
                </c:pt>
                <c:pt idx="9">
                  <c:v>0.58943401102089854</c:v>
                </c:pt>
                <c:pt idx="10">
                  <c:v>0.57938610024142478</c:v>
                </c:pt>
                <c:pt idx="11">
                  <c:v>0.58308185129460899</c:v>
                </c:pt>
              </c:numCache>
            </c:numRef>
          </c:yVal>
          <c:smooth val="0"/>
          <c:extLst>
            <c:ext xmlns:c16="http://schemas.microsoft.com/office/drawing/2014/chart" uri="{C3380CC4-5D6E-409C-BE32-E72D297353CC}">
              <c16:uniqueId val="{00000007-DFEA-49B6-B62D-79093BE419FE}"/>
            </c:ext>
          </c:extLst>
        </c:ser>
        <c:ser>
          <c:idx val="41"/>
          <c:order val="2"/>
          <c:tx>
            <c:strRef>
              <c:f>'Credit &amp; Surety'!$D$18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DFEA-49B6-B62D-79093BE419FE}"/>
              </c:ext>
            </c:extLst>
          </c:dPt>
          <c:dLbls>
            <c:dLbl>
              <c:idx val="10"/>
              <c:tx>
                <c:strRef>
                  <c:f>'Credit &amp; Surety'!$D$18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{0319DD88-C29A-4FCD-B486-33C2931DA893}</c15:txfldGUID>
                      <c15:f>'Credit &amp; Surety'!$D$18</c15:f>
                      <c15:dlblFieldTableCache>
                        <c:ptCount val="1"/>
                        <c:pt idx="0">
                          <c:v>2014</c:v>
                        </c:pt>
                      </c15:dlblFieldTableCache>
                    </c15:dlblFTEntry>
                  </c15:dlblFieldTable>
                  <c15:showDataLabelsRange val="0"/>
                </c:ext>
                <c:ext xmlns:c16="http://schemas.microsoft.com/office/drawing/2014/chart" uri="{C3380CC4-5D6E-409C-BE32-E72D297353CC}">
                  <c16:uniqueId val="{00000009-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2.3440336081684356E-2</c:v>
                </c:pt>
                <c:pt idx="1">
                  <c:v>0.21233663784824233</c:v>
                </c:pt>
                <c:pt idx="2">
                  <c:v>0.35912978861389511</c:v>
                </c:pt>
                <c:pt idx="3">
                  <c:v>0.4412992741212573</c:v>
                </c:pt>
                <c:pt idx="4">
                  <c:v>0.4912560150441852</c:v>
                </c:pt>
                <c:pt idx="5">
                  <c:v>0.52396002254965768</c:v>
                </c:pt>
                <c:pt idx="6">
                  <c:v>0.5315496301464917</c:v>
                </c:pt>
                <c:pt idx="7">
                  <c:v>0.52488847392349236</c:v>
                </c:pt>
                <c:pt idx="8">
                  <c:v>0.54057484601526284</c:v>
                </c:pt>
                <c:pt idx="9">
                  <c:v>0.53987197513301033</c:v>
                </c:pt>
                <c:pt idx="10">
                  <c:v>0.54463754719820057</c:v>
                </c:pt>
              </c:numCache>
            </c:numRef>
          </c:yVal>
          <c:smooth val="0"/>
          <c:extLst>
            <c:ext xmlns:c16="http://schemas.microsoft.com/office/drawing/2014/chart" uri="{C3380CC4-5D6E-409C-BE32-E72D297353CC}">
              <c16:uniqueId val="{0000000A-DFEA-49B6-B62D-79093BE419FE}"/>
            </c:ext>
          </c:extLst>
        </c:ser>
        <c:ser>
          <c:idx val="42"/>
          <c:order val="3"/>
          <c:tx>
            <c:strRef>
              <c:f>'Credit &amp; Surety'!$D$19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DFEA-49B6-B62D-79093BE419FE}"/>
              </c:ext>
            </c:extLst>
          </c:dPt>
          <c:dLbls>
            <c:dLbl>
              <c:idx val="9"/>
              <c:tx>
                <c:strRef>
                  <c:f>'Credit &amp; Surety'!$D$19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{092AD5E4-D2A7-4265-941E-7091436E65C7}</c15:txfldGUID>
                      <c15:f>'Credit &amp; Surety'!$D$19</c15:f>
                      <c15:dlblFieldTableCache>
                        <c:ptCount val="1"/>
                        <c:pt idx="0">
                          <c:v>2015</c:v>
                        </c:pt>
                      </c15:dlblFieldTableCache>
                    </c15:dlblFTEntry>
                  </c15:dlblFieldTable>
                  <c15:showDataLabelsRange val="0"/>
                </c:ext>
                <c:ext xmlns:c16="http://schemas.microsoft.com/office/drawing/2014/chart" uri="{C3380CC4-5D6E-409C-BE32-E72D297353CC}">
                  <c16:uniqueId val="{0000000C-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1.6233530086490793E-2</c:v>
                </c:pt>
                <c:pt idx="1">
                  <c:v>0.32437697482645228</c:v>
                </c:pt>
                <c:pt idx="2">
                  <c:v>0.49734911150220651</c:v>
                </c:pt>
                <c:pt idx="3">
                  <c:v>0.52592766643297162</c:v>
                </c:pt>
                <c:pt idx="4">
                  <c:v>0.61215672481602246</c:v>
                </c:pt>
                <c:pt idx="5">
                  <c:v>0.64300957378940382</c:v>
                </c:pt>
                <c:pt idx="6">
                  <c:v>0.67735976370665973</c:v>
                </c:pt>
                <c:pt idx="7">
                  <c:v>0.77269786478837543</c:v>
                </c:pt>
                <c:pt idx="8">
                  <c:v>0.77625395081573367</c:v>
                </c:pt>
                <c:pt idx="9">
                  <c:v>0.78270509668407173</c:v>
                </c:pt>
              </c:numCache>
            </c:numRef>
          </c:yVal>
          <c:smooth val="0"/>
          <c:extLst>
            <c:ext xmlns:c16="http://schemas.microsoft.com/office/drawing/2014/chart" uri="{C3380CC4-5D6E-409C-BE32-E72D297353CC}">
              <c16:uniqueId val="{0000000D-DFEA-49B6-B62D-79093BE419FE}"/>
            </c:ext>
          </c:extLst>
        </c:ser>
        <c:ser>
          <c:idx val="43"/>
          <c:order val="4"/>
          <c:tx>
            <c:strRef>
              <c:f>'Credit &amp; Surety'!$D$20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DFEA-49B6-B62D-79093BE419F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DFEA-49B6-B62D-79093BE419FE}"/>
              </c:ext>
            </c:extLst>
          </c:dPt>
          <c:dLbls>
            <c:dLbl>
              <c:idx val="8"/>
              <c:tx>
                <c:strRef>
                  <c:f>'Credit &amp; Surety'!$D$20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{EDE6858B-7A3E-43D1-8B79-59EDEA5781C5}</c15:txfldGUID>
                      <c15:f>'Credit &amp; Surety'!$D$20</c15:f>
                      <c15:dlblFieldTableCache>
                        <c:ptCount val="1"/>
                        <c:pt idx="0">
                          <c:v>2016</c:v>
                        </c:pt>
                      </c15:dlblFieldTableCache>
                    </c15:dlblFTEntry>
                  </c15:dlblFieldTable>
                  <c15:showDataLabelsRange val="0"/>
                </c:ext>
                <c:ext xmlns:c16="http://schemas.microsoft.com/office/drawing/2014/chart" uri="{C3380CC4-5D6E-409C-BE32-E72D297353CC}">
                  <c16:uniqueId val="{00000010-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6.7344125447048155E-3</c:v>
                </c:pt>
                <c:pt idx="1">
                  <c:v>0.17150499818614484</c:v>
                </c:pt>
                <c:pt idx="2">
                  <c:v>0.32453264901433415</c:v>
                </c:pt>
                <c:pt idx="3">
                  <c:v>0.4196331064237433</c:v>
                </c:pt>
                <c:pt idx="4">
                  <c:v>0.43990851430027234</c:v>
                </c:pt>
                <c:pt idx="5">
                  <c:v>0.47041688746699234</c:v>
                </c:pt>
                <c:pt idx="6">
                  <c:v>0.52393623850803184</c:v>
                </c:pt>
                <c:pt idx="7">
                  <c:v>0.51090815263771772</c:v>
                </c:pt>
                <c:pt idx="8">
                  <c:v>0.52921469252076847</c:v>
                </c:pt>
              </c:numCache>
            </c:numRef>
          </c:yVal>
          <c:smooth val="0"/>
          <c:extLst>
            <c:ext xmlns:c16="http://schemas.microsoft.com/office/drawing/2014/chart" uri="{C3380CC4-5D6E-409C-BE32-E72D297353CC}">
              <c16:uniqueId val="{00000011-DFEA-49B6-B62D-79093BE419FE}"/>
            </c:ext>
          </c:extLst>
        </c:ser>
        <c:ser>
          <c:idx val="44"/>
          <c:order val="5"/>
          <c:tx>
            <c:strRef>
              <c:f>'Credit &amp; Surety'!$D$21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DFEA-49B6-B62D-79093BE419FE}"/>
              </c:ext>
            </c:extLst>
          </c:dPt>
          <c:dLbls>
            <c:dLbl>
              <c:idx val="7"/>
              <c:tx>
                <c:strRef>
                  <c:f>'Credit &amp; Surety'!$D$21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{DE58772C-0D7F-4F94-B5A0-6EC13F51BB64}</c15:txfldGUID>
                      <c15:f>'Credit &amp; Surety'!$D$21</c15:f>
                      <c15:dlblFieldTableCache>
                        <c:ptCount val="1"/>
                        <c:pt idx="0">
                          <c:v>2017</c:v>
                        </c:pt>
                      </c15:dlblFieldTableCache>
                    </c15:dlblFTEntry>
                  </c15:dlblFieldTable>
                  <c15:showDataLabelsRange val="0"/>
                </c:ext>
                <c:ext xmlns:c16="http://schemas.microsoft.com/office/drawing/2014/chart" uri="{C3380CC4-5D6E-409C-BE32-E72D297353CC}">
                  <c16:uniqueId val="{00000013-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4.5203910367873953E-2</c:v>
                </c:pt>
                <c:pt idx="1">
                  <c:v>0.19179061168932993</c:v>
                </c:pt>
                <c:pt idx="2">
                  <c:v>0.42652513116698043</c:v>
                </c:pt>
                <c:pt idx="3">
                  <c:v>0.54442996776547625</c:v>
                </c:pt>
                <c:pt idx="4">
                  <c:v>0.55524701350574857</c:v>
                </c:pt>
                <c:pt idx="5">
                  <c:v>0.56641002835046284</c:v>
                </c:pt>
                <c:pt idx="6">
                  <c:v>0.58323883739840743</c:v>
                </c:pt>
                <c:pt idx="7">
                  <c:v>0.61494270302390264</c:v>
                </c:pt>
              </c:numCache>
            </c:numRef>
          </c:yVal>
          <c:smooth val="0"/>
          <c:extLst>
            <c:ext xmlns:c16="http://schemas.microsoft.com/office/drawing/2014/chart" uri="{C3380CC4-5D6E-409C-BE32-E72D297353CC}">
              <c16:uniqueId val="{00000014-DFEA-49B6-B62D-79093BE419FE}"/>
            </c:ext>
          </c:extLst>
        </c:ser>
        <c:ser>
          <c:idx val="45"/>
          <c:order val="6"/>
          <c:tx>
            <c:strRef>
              <c:f>'Credit &amp; Surety'!$D$22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DFEA-49B6-B62D-79093BE419FE}"/>
              </c:ext>
            </c:extLst>
          </c:dPt>
          <c:dLbls>
            <c:dLbl>
              <c:idx val="6"/>
              <c:tx>
                <c:strRef>
                  <c:f>'Credit &amp; Surety'!$D$22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{D08C4D42-7FA8-411D-8922-2C62FFB03492}</c15:txfldGUID>
                      <c15:f>'Credit &amp; Surety'!$D$22</c15:f>
                      <c15:dlblFieldTableCache>
                        <c:ptCount val="1"/>
                        <c:pt idx="0">
                          <c:v>2018</c:v>
                        </c:pt>
                      </c15:dlblFieldTableCache>
                    </c15:dlblFTEntry>
                  </c15:dlblFieldTable>
                  <c15:showDataLabelsRange val="0"/>
                </c:ext>
                <c:ext xmlns:c16="http://schemas.microsoft.com/office/drawing/2014/chart" uri="{C3380CC4-5D6E-409C-BE32-E72D297353CC}">
                  <c16:uniqueId val="{00000016-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9.8905996339414576E-2</c:v>
                </c:pt>
                <c:pt idx="1">
                  <c:v>0.30417976169361982</c:v>
                </c:pt>
                <c:pt idx="2">
                  <c:v>0.44058991332270503</c:v>
                </c:pt>
                <c:pt idx="3">
                  <c:v>0.47338467093884395</c:v>
                </c:pt>
                <c:pt idx="4">
                  <c:v>0.51416321247654884</c:v>
                </c:pt>
                <c:pt idx="5">
                  <c:v>0.55355284320745657</c:v>
                </c:pt>
                <c:pt idx="6">
                  <c:v>0.61719527749806713</c:v>
                </c:pt>
              </c:numCache>
            </c:numRef>
          </c:yVal>
          <c:smooth val="0"/>
          <c:extLst>
            <c:ext xmlns:c16="http://schemas.microsoft.com/office/drawing/2014/chart" uri="{C3380CC4-5D6E-409C-BE32-E72D297353CC}">
              <c16:uniqueId val="{00000017-DFEA-49B6-B62D-79093BE419FE}"/>
            </c:ext>
          </c:extLst>
        </c:ser>
        <c:ser>
          <c:idx val="46"/>
          <c:order val="7"/>
          <c:tx>
            <c:strRef>
              <c:f>'Credit &amp; Surety'!$D$23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DFEA-49B6-B62D-79093BE419FE}"/>
              </c:ext>
            </c:extLst>
          </c:dPt>
          <c:dLbls>
            <c:dLbl>
              <c:idx val="5"/>
              <c:tx>
                <c:strRef>
                  <c:f>'Credit &amp; Surety'!$D$23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{646E09B5-E79F-4A30-B007-80C9CCA1DFBB}</c15:txfldGUID>
                      <c15:f>'Credit &amp; Surety'!$D$23</c15:f>
                      <c15:dlblFieldTableCache>
                        <c:ptCount val="1"/>
                        <c:pt idx="0">
                          <c:v>2019</c:v>
                        </c:pt>
                      </c15:dlblFieldTableCache>
                    </c15:dlblFTEntry>
                  </c15:dlblFieldTable>
                  <c15:showDataLabelsRange val="0"/>
                </c:ext>
                <c:ext xmlns:c16="http://schemas.microsoft.com/office/drawing/2014/chart" uri="{C3380CC4-5D6E-409C-BE32-E72D297353CC}">
                  <c16:uniqueId val="{00000019-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0.12310478566125546</c:v>
                </c:pt>
                <c:pt idx="1">
                  <c:v>0.47899239590022902</c:v>
                </c:pt>
                <c:pt idx="2">
                  <c:v>0.56316744304217137</c:v>
                </c:pt>
                <c:pt idx="3">
                  <c:v>0.62293066908422823</c:v>
                </c:pt>
                <c:pt idx="4">
                  <c:v>0.64907503028298552</c:v>
                </c:pt>
                <c:pt idx="5">
                  <c:v>0.75592080197257661</c:v>
                </c:pt>
              </c:numCache>
            </c:numRef>
          </c:yVal>
          <c:smooth val="0"/>
          <c:extLst>
            <c:ext xmlns:c16="http://schemas.microsoft.com/office/drawing/2014/chart" uri="{C3380CC4-5D6E-409C-BE32-E72D297353CC}">
              <c16:uniqueId val="{0000001A-DFEA-49B6-B62D-79093BE419FE}"/>
            </c:ext>
          </c:extLst>
        </c:ser>
        <c:ser>
          <c:idx val="47"/>
          <c:order val="8"/>
          <c:tx>
            <c:strRef>
              <c:f>'Credit &amp; Surety'!$D$24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DFEA-49B6-B62D-79093BE419FE}"/>
              </c:ext>
            </c:extLst>
          </c:dPt>
          <c:dLbls>
            <c:dLbl>
              <c:idx val="4"/>
              <c:tx>
                <c:strRef>
                  <c:f>'Credit &amp; Surety'!$D$24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{195A4E7C-7194-4BE7-A8BC-3480971B16DF}</c15:txfldGUID>
                      <c15:f>'Credit &amp; Surety'!$D$24</c15:f>
                      <c15:dlblFieldTableCache>
                        <c:ptCount val="1"/>
                        <c:pt idx="0">
                          <c:v>2020</c:v>
                        </c:pt>
                      </c15:dlblFieldTableCache>
                    </c15:dlblFTEntry>
                  </c15:dlblFieldTable>
                  <c15:showDataLabelsRange val="0"/>
                </c:ext>
                <c:ext xmlns:c16="http://schemas.microsoft.com/office/drawing/2014/chart" uri="{C3380CC4-5D6E-409C-BE32-E72D297353CC}">
                  <c16:uniqueId val="{0000001C-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0.16430056541619148</c:v>
                </c:pt>
                <c:pt idx="1">
                  <c:v>0.24822665195680854</c:v>
                </c:pt>
                <c:pt idx="2">
                  <c:v>0.33831305402284745</c:v>
                </c:pt>
                <c:pt idx="3">
                  <c:v>0.46254976465456749</c:v>
                </c:pt>
                <c:pt idx="4">
                  <c:v>0.63171570118011167</c:v>
                </c:pt>
              </c:numCache>
            </c:numRef>
          </c:yVal>
          <c:smooth val="0"/>
          <c:extLst>
            <c:ext xmlns:c16="http://schemas.microsoft.com/office/drawing/2014/chart" uri="{C3380CC4-5D6E-409C-BE32-E72D297353CC}">
              <c16:uniqueId val="{0000001D-DFEA-49B6-B62D-79093BE419FE}"/>
            </c:ext>
          </c:extLst>
        </c:ser>
        <c:ser>
          <c:idx val="48"/>
          <c:order val="9"/>
          <c:tx>
            <c:strRef>
              <c:f>'Credit &amp; Surety'!$D$25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DFEA-49B6-B62D-79093BE419FE}"/>
              </c:ext>
            </c:extLst>
          </c:dPt>
          <c:dLbls>
            <c:dLbl>
              <c:idx val="3"/>
              <c:tx>
                <c:strRef>
                  <c:f>'Credit &amp; Surety'!$D$25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{09576244-1700-45FF-8F40-0E2ABF4F3D4A}</c15:txfldGUID>
                      <c15:f>'Credit &amp; Surety'!$D$25</c15:f>
                      <c15:dlblFieldTableCache>
                        <c:ptCount val="1"/>
                        <c:pt idx="0">
                          <c:v>2021</c:v>
                        </c:pt>
                      </c15:dlblFieldTableCache>
                    </c15:dlblFTEntry>
                  </c15:dlblFieldTable>
                  <c15:showDataLabelsRange val="0"/>
                </c:ext>
                <c:ext xmlns:c16="http://schemas.microsoft.com/office/drawing/2014/chart" uri="{C3380CC4-5D6E-409C-BE32-E72D297353CC}">
                  <c16:uniqueId val="{0000001F-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4.5155013584448435E-2</c:v>
                </c:pt>
                <c:pt idx="1">
                  <c:v>0.19519098595766612</c:v>
                </c:pt>
                <c:pt idx="2">
                  <c:v>0.30490507668437089</c:v>
                </c:pt>
                <c:pt idx="3">
                  <c:v>0.59418534238069509</c:v>
                </c:pt>
              </c:numCache>
            </c:numRef>
          </c:yVal>
          <c:smooth val="0"/>
          <c:extLst>
            <c:ext xmlns:c16="http://schemas.microsoft.com/office/drawing/2014/chart" uri="{C3380CC4-5D6E-409C-BE32-E72D297353CC}">
              <c16:uniqueId val="{00000020-DFEA-49B6-B62D-79093BE419FE}"/>
            </c:ext>
          </c:extLst>
        </c:ser>
        <c:ser>
          <c:idx val="49"/>
          <c:order val="10"/>
          <c:tx>
            <c:strRef>
              <c:f>'Credit &amp; Surety'!$D$26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DFEA-49B6-B62D-79093BE419FE}"/>
              </c:ext>
            </c:extLst>
          </c:dPt>
          <c:dLbls>
            <c:dLbl>
              <c:idx val="2"/>
              <c:tx>
                <c:strRef>
                  <c:f>'Credit &amp; Surety'!$D$26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{2ECAB3BF-0C18-4153-85D2-1630F08D00CC}</c15:txfldGUID>
                      <c15:f>'Credit &amp; Surety'!$D$26</c15:f>
                      <c15:dlblFieldTableCache>
                        <c:ptCount val="1"/>
                        <c:pt idx="0">
                          <c:v>2022</c:v>
                        </c:pt>
                      </c15:dlblFieldTableCache>
                    </c15:dlblFTEntry>
                  </c15:dlblFieldTable>
                  <c15:showDataLabelsRange val="0"/>
                </c:ext>
                <c:ext xmlns:c16="http://schemas.microsoft.com/office/drawing/2014/chart" uri="{C3380CC4-5D6E-409C-BE32-E72D297353CC}">
                  <c16:uniqueId val="{00000022-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5.2277341685238454E-2</c:v>
                </c:pt>
                <c:pt idx="1">
                  <c:v>0.25495361821548235</c:v>
                </c:pt>
                <c:pt idx="2">
                  <c:v>0.6450422724495507</c:v>
                </c:pt>
              </c:numCache>
            </c:numRef>
          </c:yVal>
          <c:smooth val="0"/>
          <c:extLst>
            <c:ext xmlns:c16="http://schemas.microsoft.com/office/drawing/2014/chart" uri="{C3380CC4-5D6E-409C-BE32-E72D297353CC}">
              <c16:uniqueId val="{00000023-DFEA-49B6-B62D-79093BE419FE}"/>
            </c:ext>
          </c:extLst>
        </c:ser>
        <c:ser>
          <c:idx val="50"/>
          <c:order val="11"/>
          <c:tx>
            <c:strRef>
              <c:f>'Credit &amp; Surety'!$D$27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{D7EAB456-7A7F-4F78-AC18-3F42DED785DF}</c15:txfldGUID>
                      <c15:f>'Credit &amp; Surety'!$D$27</c15:f>
                      <c15:dlblFieldTableCache>
                        <c:ptCount val="1"/>
                        <c:pt idx="0">
                          <c:v>2023</c:v>
                        </c:pt>
                      </c15:dlblFieldTableCache>
                    </c15:dlblFTEntry>
                  </c15:dlblFieldTable>
                  <c15:showDataLabelsRange val="0"/>
                </c:ext>
                <c:ext xmlns:c16="http://schemas.microsoft.com/office/drawing/2014/chart" uri="{C3380CC4-5D6E-409C-BE32-E72D297353CC}">
                  <c16:uniqueId val="{00000024-DFEA-49B6-B62D-79093BE419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0.11915945150419195</c:v>
                </c:pt>
                <c:pt idx="1">
                  <c:v>0.58871000568751408</c:v>
                </c:pt>
              </c:numCache>
            </c:numRef>
          </c:yVal>
          <c:smooth val="0"/>
          <c:extLst>
            <c:ext xmlns:c16="http://schemas.microsoft.com/office/drawing/2014/chart" uri="{C3380CC4-5D6E-409C-BE32-E72D297353CC}">
              <c16:uniqueId val="{00000025-DFEA-49B6-B62D-79093BE419F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Surety'!$H$50</c:f>
              <c:strCache>
                <c:ptCount val="1"/>
                <c:pt idx="0">
                  <c:v>Paid Losses</c:v>
                </c:pt>
              </c:strCache>
            </c:strRef>
          </c:tx>
          <c:spPr>
            <a:solidFill>
              <a:srgbClr val="C1BDDC"/>
            </a:solidFill>
            <a:ln w="3175">
              <a:solidFill>
                <a:srgbClr val="FFFFFF"/>
              </a:solidFill>
              <a:prstDash val="solid"/>
            </a:ln>
          </c:spPr>
          <c:invertIfNegative val="0"/>
          <c:cat>
            <c:numRef>
              <c:f>'Credit &amp; Surety'!$D$12:$D$28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Surety'!$H$51:$H$66</c:f>
              <c:numCache>
                <c:formatCode>0%</c:formatCode>
                <c:ptCount val="16"/>
                <c:pt idx="0">
                  <c:v>1.0317925646681447</c:v>
                </c:pt>
                <c:pt idx="1">
                  <c:v>0.46962353454511652</c:v>
                </c:pt>
                <c:pt idx="2">
                  <c:v>0.35261884681690464</c:v>
                </c:pt>
                <c:pt idx="3">
                  <c:v>0.41115891693239159</c:v>
                </c:pt>
                <c:pt idx="4">
                  <c:v>0.48482729410137942</c:v>
                </c:pt>
                <c:pt idx="5">
                  <c:v>0.55811750168570717</c:v>
                </c:pt>
                <c:pt idx="6">
                  <c:v>0.50200427809961523</c:v>
                </c:pt>
                <c:pt idx="7">
                  <c:v>0.74377054580623858</c:v>
                </c:pt>
                <c:pt idx="8">
                  <c:v>0.46767740366895155</c:v>
                </c:pt>
                <c:pt idx="9">
                  <c:v>0.52992838125509922</c:v>
                </c:pt>
                <c:pt idx="10">
                  <c:v>0.46838208203449444</c:v>
                </c:pt>
                <c:pt idx="11">
                  <c:v>0.55578866103182845</c:v>
                </c:pt>
                <c:pt idx="12">
                  <c:v>0.36564126240003386</c:v>
                </c:pt>
                <c:pt idx="13">
                  <c:v>0.1801457230927076</c:v>
                </c:pt>
                <c:pt idx="14">
                  <c:v>0.15990422055095441</c:v>
                </c:pt>
                <c:pt idx="15">
                  <c:v>3.287340768089609E-2</c:v>
                </c:pt>
              </c:numCache>
            </c:numRef>
          </c:val>
          <c:extLst>
            <c:ext xmlns:c16="http://schemas.microsoft.com/office/drawing/2014/chart" uri="{C3380CC4-5D6E-409C-BE32-E72D297353CC}">
              <c16:uniqueId val="{00000000-FFC4-4D7C-B7BD-27AAEA1034CF}"/>
            </c:ext>
          </c:extLst>
        </c:ser>
        <c:ser>
          <c:idx val="2"/>
          <c:order val="2"/>
          <c:tx>
            <c:strRef>
              <c:f>'Credit &amp; Surety'!$I$50</c:f>
              <c:strCache>
                <c:ptCount val="1"/>
                <c:pt idx="0">
                  <c:v>Case Reserves</c:v>
                </c:pt>
              </c:strCache>
            </c:strRef>
          </c:tx>
          <c:spPr>
            <a:solidFill>
              <a:srgbClr val="FCAF86"/>
            </a:solidFill>
            <a:ln w="12700">
              <a:solidFill>
                <a:srgbClr val="FFFFFF"/>
              </a:solidFill>
              <a:prstDash val="solid"/>
            </a:ln>
          </c:spPr>
          <c:invertIfNegative val="0"/>
          <c:cat>
            <c:numRef>
              <c:f>'Credit &amp; Surety'!$D$12:$D$28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Surety'!$I$51:$I$66</c:f>
              <c:numCache>
                <c:formatCode>0%</c:formatCode>
                <c:ptCount val="16"/>
                <c:pt idx="0">
                  <c:v>4.6236070230703023E-2</c:v>
                </c:pt>
                <c:pt idx="1">
                  <c:v>9.3585460915155804E-3</c:v>
                </c:pt>
                <c:pt idx="2">
                  <c:v>7.0389775463008328E-3</c:v>
                </c:pt>
                <c:pt idx="3">
                  <c:v>5.9142347344837594E-3</c:v>
                </c:pt>
                <c:pt idx="4">
                  <c:v>1.0385971563647827E-2</c:v>
                </c:pt>
                <c:pt idx="5">
                  <c:v>2.1268598555717302E-2</c:v>
                </c:pt>
                <c:pt idx="6">
                  <c:v>3.7867697033395202E-2</c:v>
                </c:pt>
                <c:pt idx="7">
                  <c:v>3.2483405009495148E-2</c:v>
                </c:pt>
                <c:pt idx="8">
                  <c:v>4.3230748968766053E-2</c:v>
                </c:pt>
                <c:pt idx="9">
                  <c:v>5.3310456143308191E-2</c:v>
                </c:pt>
                <c:pt idx="10">
                  <c:v>8.5170761172961976E-2</c:v>
                </c:pt>
                <c:pt idx="11">
                  <c:v>9.3286369251156853E-2</c:v>
                </c:pt>
                <c:pt idx="12">
                  <c:v>9.6908502254533554E-2</c:v>
                </c:pt>
                <c:pt idx="13">
                  <c:v>0.12475935359166336</c:v>
                </c:pt>
                <c:pt idx="14">
                  <c:v>9.5049397664527954E-2</c:v>
                </c:pt>
                <c:pt idx="15">
                  <c:v>8.6286043823295855E-2</c:v>
                </c:pt>
              </c:numCache>
            </c:numRef>
          </c:val>
          <c:extLst>
            <c:ext xmlns:c16="http://schemas.microsoft.com/office/drawing/2014/chart" uri="{C3380CC4-5D6E-409C-BE32-E72D297353CC}">
              <c16:uniqueId val="{00000001-FFC4-4D7C-B7BD-27AAEA1034CF}"/>
            </c:ext>
          </c:extLst>
        </c:ser>
        <c:ser>
          <c:idx val="3"/>
          <c:order val="3"/>
          <c:tx>
            <c:strRef>
              <c:f>'Credit &amp; Surety'!$J$50</c:f>
              <c:strCache>
                <c:ptCount val="1"/>
                <c:pt idx="0">
                  <c:v>IBNR</c:v>
                </c:pt>
              </c:strCache>
            </c:strRef>
          </c:tx>
          <c:spPr>
            <a:solidFill>
              <a:srgbClr val="A3D6D5"/>
            </a:solidFill>
            <a:ln w="12700">
              <a:solidFill>
                <a:srgbClr val="FFFFFF"/>
              </a:solidFill>
              <a:prstDash val="solid"/>
            </a:ln>
          </c:spPr>
          <c:invertIfNegative val="0"/>
          <c:cat>
            <c:numRef>
              <c:f>'Credit &amp; Surety'!$D$12:$D$28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Surety'!$J$51:$J$66</c:f>
              <c:numCache>
                <c:formatCode>0%</c:formatCode>
                <c:ptCount val="16"/>
                <c:pt idx="0">
                  <c:v>5.6245066740984379E-4</c:v>
                </c:pt>
                <c:pt idx="1">
                  <c:v>6.570512626815283E-4</c:v>
                </c:pt>
                <c:pt idx="2">
                  <c:v>-1.2880031785531177E-4</c:v>
                </c:pt>
                <c:pt idx="3">
                  <c:v>7.2093192148495872E-4</c:v>
                </c:pt>
                <c:pt idx="4">
                  <c:v>9.6530735859269991E-4</c:v>
                </c:pt>
                <c:pt idx="5">
                  <c:v>3.6957510531844817E-3</c:v>
                </c:pt>
                <c:pt idx="6">
                  <c:v>4.7655720651900166E-3</c:v>
                </c:pt>
                <c:pt idx="7">
                  <c:v>6.4511458683380058E-3</c:v>
                </c:pt>
                <c:pt idx="8">
                  <c:v>1.830653988305082E-2</c:v>
                </c:pt>
                <c:pt idx="9">
                  <c:v>3.1703865625495153E-2</c:v>
                </c:pt>
                <c:pt idx="10">
                  <c:v>6.3642434290610755E-2</c:v>
                </c:pt>
                <c:pt idx="11">
                  <c:v>0.10684577168959133</c:v>
                </c:pt>
                <c:pt idx="12">
                  <c:v>0.16916593652554432</c:v>
                </c:pt>
                <c:pt idx="13">
                  <c:v>0.28928026569632426</c:v>
                </c:pt>
                <c:pt idx="14">
                  <c:v>0.39008865423406841</c:v>
                </c:pt>
                <c:pt idx="15">
                  <c:v>0.4695505541833222</c:v>
                </c:pt>
              </c:numCache>
            </c:numRef>
          </c:val>
          <c:extLst>
            <c:ext xmlns:c16="http://schemas.microsoft.com/office/drawing/2014/chart" uri="{C3380CC4-5D6E-409C-BE32-E72D297353CC}">
              <c16:uniqueId val="{00000002-FFC4-4D7C-B7BD-27AAEA1034CF}"/>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Surety'!$F$12:$F$27</c:f>
              <c:numCache>
                <c:formatCode>#,##0</c:formatCode>
                <c:ptCount val="16"/>
                <c:pt idx="0">
                  <c:v>641.10593035054978</c:v>
                </c:pt>
                <c:pt idx="1">
                  <c:v>525.78715597402731</c:v>
                </c:pt>
                <c:pt idx="2">
                  <c:v>368.69765815020827</c:v>
                </c:pt>
                <c:pt idx="3">
                  <c:v>491.86686826158757</c:v>
                </c:pt>
                <c:pt idx="4">
                  <c:v>457.5091627239787</c:v>
                </c:pt>
                <c:pt idx="5">
                  <c:v>525.36745734243289</c:v>
                </c:pt>
                <c:pt idx="6">
                  <c:v>586.2877321900213</c:v>
                </c:pt>
                <c:pt idx="7">
                  <c:v>641.7070158435813</c:v>
                </c:pt>
                <c:pt idx="8">
                  <c:v>724.71538677798856</c:v>
                </c:pt>
                <c:pt idx="9">
                  <c:v>681.29180370809343</c:v>
                </c:pt>
                <c:pt idx="10">
                  <c:v>769.64658522946092</c:v>
                </c:pt>
                <c:pt idx="11">
                  <c:v>804.17931789303577</c:v>
                </c:pt>
                <c:pt idx="12">
                  <c:v>566.49998375519647</c:v>
                </c:pt>
                <c:pt idx="13">
                  <c:v>593.83274132556426</c:v>
                </c:pt>
                <c:pt idx="14">
                  <c:v>619.43978330651419</c:v>
                </c:pt>
                <c:pt idx="15">
                  <c:v>313.58342868101704</c:v>
                </c:pt>
              </c:numCache>
            </c:numRef>
          </c:val>
          <c:smooth val="0"/>
          <c:extLst>
            <c:ext xmlns:c16="http://schemas.microsoft.com/office/drawing/2014/chart" uri="{C3380CC4-5D6E-409C-BE32-E72D297353CC}">
              <c16:uniqueId val="{00000003-FFC4-4D7C-B7BD-27AAEA1034CF}"/>
            </c:ext>
          </c:extLst>
        </c:ser>
        <c:ser>
          <c:idx val="4"/>
          <c:order val="4"/>
          <c:tx>
            <c:strRef>
              <c:f>'Credit &amp; Surety'!$B$9</c:f>
              <c:strCache>
                <c:ptCount val="1"/>
                <c:pt idx="0">
                  <c:v>Written Premium</c:v>
                </c:pt>
              </c:strCache>
            </c:strRef>
          </c:tx>
          <c:marker>
            <c:symbol val="star"/>
            <c:size val="7"/>
            <c:spPr>
              <a:noFill/>
              <a:ln>
                <a:solidFill>
                  <a:srgbClr val="A29FCC"/>
                </a:solidFill>
                <a:prstDash val="solid"/>
              </a:ln>
            </c:spPr>
          </c:marker>
          <c:cat>
            <c:numRef>
              <c:f>'Credit &amp; Surety'!$D$12:$D$27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Surety'!$B$12:$B$27</c:f>
            </c:numRef>
          </c:val>
          <c:smooth val="0"/>
          <c:extLst>
            <c:ext xmlns:c16="http://schemas.microsoft.com/office/drawing/2014/chart" uri="{C3380CC4-5D6E-409C-BE32-E72D297353CC}">
              <c16:uniqueId val="{00000004-FFC4-4D7C-B7BD-27AAEA1034CF}"/>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Reinsurance'!$D$16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107C-41D7-89D8-57C2D9CB4DDD}"/>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107C-41D7-89D8-57C2D9CB4DDD}"/>
              </c:ext>
            </c:extLst>
          </c:dPt>
          <c:dLbls>
            <c:dLbl>
              <c:idx val="12"/>
              <c:tx>
                <c:strRef>
                  <c:f>'Credit &amp; Surety Reinsurance'!$D$16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{68F7E53B-9139-4CF5-8166-DDF289A4329C}</c15:txfldGUID>
                      <c15:f>'Credit &amp; Surety Reinsurance'!$D$16</c15:f>
                      <c15:dlblFieldTableCache>
                        <c:ptCount val="1"/>
                        <c:pt idx="0">
                          <c:v>2012</c:v>
                        </c:pt>
                      </c15:dlblFieldTableCache>
                    </c15:dlblFTEntry>
                  </c15:dlblFieldTable>
                  <c15:showDataLabelsRange val="0"/>
                </c:ext>
                <c:ext xmlns:c16="http://schemas.microsoft.com/office/drawing/2014/chart" uri="{C3380CC4-5D6E-409C-BE32-E72D297353CC}">
                  <c16:uniqueId val="{00000002-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4.21202600850775E-2</c:v>
                </c:pt>
                <c:pt idx="1">
                  <c:v>0.30766090818524788</c:v>
                </c:pt>
                <c:pt idx="2">
                  <c:v>0.52015426857432379</c:v>
                </c:pt>
                <c:pt idx="3">
                  <c:v>0.60061183479001878</c:v>
                </c:pt>
                <c:pt idx="4">
                  <c:v>0.62726547724833359</c:v>
                </c:pt>
                <c:pt idx="5">
                  <c:v>0.63885466523506207</c:v>
                </c:pt>
                <c:pt idx="6">
                  <c:v>0.61885387618186583</c:v>
                </c:pt>
                <c:pt idx="7">
                  <c:v>0.61861109884236787</c:v>
                </c:pt>
                <c:pt idx="8">
                  <c:v>0.61514425351976132</c:v>
                </c:pt>
                <c:pt idx="9">
                  <c:v>0.61428855684191841</c:v>
                </c:pt>
                <c:pt idx="10">
                  <c:v>0.64474261413706291</c:v>
                </c:pt>
                <c:pt idx="11">
                  <c:v>0.64457669915954707</c:v>
                </c:pt>
                <c:pt idx="12">
                  <c:v>0.64630165598114042</c:v>
                </c:pt>
              </c:numCache>
            </c:numRef>
          </c:yVal>
          <c:smooth val="0"/>
          <c:extLst>
            <c:ext xmlns:c16="http://schemas.microsoft.com/office/drawing/2014/chart" uri="{C3380CC4-5D6E-409C-BE32-E72D297353CC}">
              <c16:uniqueId val="{00000003-107C-41D7-89D8-57C2D9CB4DDD}"/>
            </c:ext>
          </c:extLst>
        </c:ser>
        <c:ser>
          <c:idx val="40"/>
          <c:order val="1"/>
          <c:tx>
            <c:strRef>
              <c:f>'Credit &amp; Surety Reinsurance'!$D$17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107C-41D7-89D8-57C2D9CB4DDD}"/>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107C-41D7-89D8-57C2D9CB4DDD}"/>
              </c:ext>
            </c:extLst>
          </c:dPt>
          <c:dLbls>
            <c:dLbl>
              <c:idx val="11"/>
              <c:tx>
                <c:strRef>
                  <c:f>'Credit &amp; Surety Reinsurance'!$D$17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{72B22671-B9D5-4C15-A6C3-9C5CA6539571}</c15:txfldGUID>
                      <c15:f>'Credit &amp; Surety Reinsurance'!$D$17</c15:f>
                      <c15:dlblFieldTableCache>
                        <c:ptCount val="1"/>
                        <c:pt idx="0">
                          <c:v>2013</c:v>
                        </c:pt>
                      </c15:dlblFieldTableCache>
                    </c15:dlblFTEntry>
                  </c15:dlblFieldTable>
                  <c15:showDataLabelsRange val="0"/>
                </c:ext>
                <c:ext xmlns:c16="http://schemas.microsoft.com/office/drawing/2014/chart" uri="{C3380CC4-5D6E-409C-BE32-E72D297353CC}">
                  <c16:uniqueId val="{00000006-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6.5873363514443284E-2</c:v>
                </c:pt>
                <c:pt idx="1">
                  <c:v>0.29382286842999317</c:v>
                </c:pt>
                <c:pt idx="2">
                  <c:v>0.67255118165082162</c:v>
                </c:pt>
                <c:pt idx="3">
                  <c:v>0.85838444253990587</c:v>
                </c:pt>
                <c:pt idx="4">
                  <c:v>0.93610326989172743</c:v>
                </c:pt>
                <c:pt idx="5">
                  <c:v>0.93234815730477183</c:v>
                </c:pt>
                <c:pt idx="6">
                  <c:v>0.91325297342021428</c:v>
                </c:pt>
                <c:pt idx="7">
                  <c:v>0.89835595041411054</c:v>
                </c:pt>
                <c:pt idx="8">
                  <c:v>0.92705419275419831</c:v>
                </c:pt>
                <c:pt idx="9">
                  <c:v>0.9143753213544471</c:v>
                </c:pt>
                <c:pt idx="10">
                  <c:v>0.90644577218744837</c:v>
                </c:pt>
                <c:pt idx="11">
                  <c:v>0.91394038691305424</c:v>
                </c:pt>
              </c:numCache>
            </c:numRef>
          </c:yVal>
          <c:smooth val="0"/>
          <c:extLst>
            <c:ext xmlns:c16="http://schemas.microsoft.com/office/drawing/2014/chart" uri="{C3380CC4-5D6E-409C-BE32-E72D297353CC}">
              <c16:uniqueId val="{00000007-107C-41D7-89D8-57C2D9CB4DDD}"/>
            </c:ext>
          </c:extLst>
        </c:ser>
        <c:ser>
          <c:idx val="41"/>
          <c:order val="2"/>
          <c:tx>
            <c:strRef>
              <c:f>'Credit &amp; Surety Reinsurance'!$D$18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107C-41D7-89D8-57C2D9CB4DDD}"/>
              </c:ext>
            </c:extLst>
          </c:dPt>
          <c:dLbls>
            <c:dLbl>
              <c:idx val="10"/>
              <c:tx>
                <c:strRef>
                  <c:f>'Credit &amp; Surety Reinsurance'!$D$18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{3D5D1423-17AE-4879-A397-57E61495E4CB}</c15:txfldGUID>
                      <c15:f>'Credit &amp; Surety Reinsurance'!$D$18</c15:f>
                      <c15:dlblFieldTableCache>
                        <c:ptCount val="1"/>
                        <c:pt idx="0">
                          <c:v>2014</c:v>
                        </c:pt>
                      </c15:dlblFieldTableCache>
                    </c15:dlblFTEntry>
                  </c15:dlblFieldTable>
                  <c15:showDataLabelsRange val="0"/>
                </c:ext>
                <c:ext xmlns:c16="http://schemas.microsoft.com/office/drawing/2014/chart" uri="{C3380CC4-5D6E-409C-BE32-E72D297353CC}">
                  <c16:uniqueId val="{00000009-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4.8932633220123874E-2</c:v>
                </c:pt>
                <c:pt idx="1">
                  <c:v>0.36771937755399914</c:v>
                </c:pt>
                <c:pt idx="2">
                  <c:v>0.58924486018356936</c:v>
                </c:pt>
                <c:pt idx="3">
                  <c:v>0.7036031420112272</c:v>
                </c:pt>
                <c:pt idx="4">
                  <c:v>0.72716956403327704</c:v>
                </c:pt>
                <c:pt idx="5">
                  <c:v>0.77178568322695706</c:v>
                </c:pt>
                <c:pt idx="6">
                  <c:v>0.78243125448008466</c:v>
                </c:pt>
                <c:pt idx="7">
                  <c:v>0.76974065803630898</c:v>
                </c:pt>
                <c:pt idx="8">
                  <c:v>0.78892997091880079</c:v>
                </c:pt>
                <c:pt idx="9">
                  <c:v>0.79075180391197475</c:v>
                </c:pt>
                <c:pt idx="10">
                  <c:v>0.7978829806023654</c:v>
                </c:pt>
              </c:numCache>
            </c:numRef>
          </c:yVal>
          <c:smooth val="0"/>
          <c:extLst>
            <c:ext xmlns:c16="http://schemas.microsoft.com/office/drawing/2014/chart" uri="{C3380CC4-5D6E-409C-BE32-E72D297353CC}">
              <c16:uniqueId val="{0000000A-107C-41D7-89D8-57C2D9CB4DDD}"/>
            </c:ext>
          </c:extLst>
        </c:ser>
        <c:ser>
          <c:idx val="42"/>
          <c:order val="3"/>
          <c:tx>
            <c:strRef>
              <c:f>'Credit &amp; Surety Reinsurance'!$D$19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107C-41D7-89D8-57C2D9CB4DDD}"/>
              </c:ext>
            </c:extLst>
          </c:dPt>
          <c:dLbls>
            <c:dLbl>
              <c:idx val="9"/>
              <c:tx>
                <c:strRef>
                  <c:f>'Credit &amp; Surety Reinsurance'!$D$19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{75BFFF5E-E418-437E-8713-E88CF88AB61E}</c15:txfldGUID>
                      <c15:f>'Credit &amp; Surety Reinsurance'!$D$19</c15:f>
                      <c15:dlblFieldTableCache>
                        <c:ptCount val="1"/>
                        <c:pt idx="0">
                          <c:v>2015</c:v>
                        </c:pt>
                      </c15:dlblFieldTableCache>
                    </c15:dlblFTEntry>
                  </c15:dlblFieldTable>
                  <c15:showDataLabelsRange val="0"/>
                </c:ext>
                <c:ext xmlns:c16="http://schemas.microsoft.com/office/drawing/2014/chart" uri="{C3380CC4-5D6E-409C-BE32-E72D297353CC}">
                  <c16:uniqueId val="{0000000C-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3.1654814714853582E-2</c:v>
                </c:pt>
                <c:pt idx="1">
                  <c:v>0.41748906173089972</c:v>
                </c:pt>
                <c:pt idx="2">
                  <c:v>0.65464724656081363</c:v>
                </c:pt>
                <c:pt idx="3">
                  <c:v>0.71064099200505726</c:v>
                </c:pt>
                <c:pt idx="4">
                  <c:v>0.741437596629408</c:v>
                </c:pt>
                <c:pt idx="5">
                  <c:v>0.79508639169813666</c:v>
                </c:pt>
                <c:pt idx="6">
                  <c:v>0.83278377299440642</c:v>
                </c:pt>
                <c:pt idx="7">
                  <c:v>0.86143257386318073</c:v>
                </c:pt>
                <c:pt idx="8">
                  <c:v>0.87409100949392093</c:v>
                </c:pt>
                <c:pt idx="9">
                  <c:v>0.87542664372773882</c:v>
                </c:pt>
              </c:numCache>
            </c:numRef>
          </c:yVal>
          <c:smooth val="0"/>
          <c:extLst>
            <c:ext xmlns:c16="http://schemas.microsoft.com/office/drawing/2014/chart" uri="{C3380CC4-5D6E-409C-BE32-E72D297353CC}">
              <c16:uniqueId val="{0000000D-107C-41D7-89D8-57C2D9CB4DDD}"/>
            </c:ext>
          </c:extLst>
        </c:ser>
        <c:ser>
          <c:idx val="43"/>
          <c:order val="4"/>
          <c:tx>
            <c:strRef>
              <c:f>'Credit &amp; Surety Reinsurance'!$D$20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107C-41D7-89D8-57C2D9CB4DDD}"/>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107C-41D7-89D8-57C2D9CB4DDD}"/>
              </c:ext>
            </c:extLst>
          </c:dPt>
          <c:dLbls>
            <c:dLbl>
              <c:idx val="8"/>
              <c:tx>
                <c:strRef>
                  <c:f>'Credit &amp; Surety Reinsurance'!$D$20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{66099E36-1C12-4DF1-BD07-346D3C6D7804}</c15:txfldGUID>
                      <c15:f>'Credit &amp; Surety Reinsurance'!$D$20</c15:f>
                      <c15:dlblFieldTableCache>
                        <c:ptCount val="1"/>
                        <c:pt idx="0">
                          <c:v>2016</c:v>
                        </c:pt>
                      </c15:dlblFieldTableCache>
                    </c15:dlblFTEntry>
                  </c15:dlblFieldTable>
                  <c15:showDataLabelsRange val="0"/>
                </c:ext>
                <c:ext xmlns:c16="http://schemas.microsoft.com/office/drawing/2014/chart" uri="{C3380CC4-5D6E-409C-BE32-E72D297353CC}">
                  <c16:uniqueId val="{00000010-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3.0367250423302145E-2</c:v>
                </c:pt>
                <c:pt idx="1">
                  <c:v>0.23576986595891064</c:v>
                </c:pt>
                <c:pt idx="2">
                  <c:v>0.3817003015375523</c:v>
                </c:pt>
                <c:pt idx="3">
                  <c:v>0.42927966878011009</c:v>
                </c:pt>
                <c:pt idx="4">
                  <c:v>0.4560862146574523</c:v>
                </c:pt>
                <c:pt idx="5">
                  <c:v>0.47134619070301859</c:v>
                </c:pt>
                <c:pt idx="6">
                  <c:v>0.49865414949323583</c:v>
                </c:pt>
                <c:pt idx="7">
                  <c:v>0.49832567716252102</c:v>
                </c:pt>
                <c:pt idx="8">
                  <c:v>0.51657721551802149</c:v>
                </c:pt>
              </c:numCache>
            </c:numRef>
          </c:yVal>
          <c:smooth val="0"/>
          <c:extLst>
            <c:ext xmlns:c16="http://schemas.microsoft.com/office/drawing/2014/chart" uri="{C3380CC4-5D6E-409C-BE32-E72D297353CC}">
              <c16:uniqueId val="{00000011-107C-41D7-89D8-57C2D9CB4DDD}"/>
            </c:ext>
          </c:extLst>
        </c:ser>
        <c:ser>
          <c:idx val="44"/>
          <c:order val="5"/>
          <c:tx>
            <c:strRef>
              <c:f>'Credit &amp; Surety Reinsurance'!$D$21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107C-41D7-89D8-57C2D9CB4DDD}"/>
              </c:ext>
            </c:extLst>
          </c:dPt>
          <c:dLbls>
            <c:dLbl>
              <c:idx val="7"/>
              <c:tx>
                <c:strRef>
                  <c:f>'Credit &amp; Surety Reinsurance'!$D$21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{4F37BCEB-0764-4CB3-AC2C-737C4DD7F6ED}</c15:txfldGUID>
                      <c15:f>'Credit &amp; Surety Reinsurance'!$D$21</c15:f>
                      <c15:dlblFieldTableCache>
                        <c:ptCount val="1"/>
                        <c:pt idx="0">
                          <c:v>2017</c:v>
                        </c:pt>
                      </c15:dlblFieldTableCache>
                    </c15:dlblFTEntry>
                  </c15:dlblFieldTable>
                  <c15:showDataLabelsRange val="0"/>
                </c:ext>
                <c:ext xmlns:c16="http://schemas.microsoft.com/office/drawing/2014/chart" uri="{C3380CC4-5D6E-409C-BE32-E72D297353CC}">
                  <c16:uniqueId val="{00000013-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4.9024133307881419E-2</c:v>
                </c:pt>
                <c:pt idx="1">
                  <c:v>0.31649679887741439</c:v>
                </c:pt>
                <c:pt idx="2">
                  <c:v>0.50074427576388025</c:v>
                </c:pt>
                <c:pt idx="3">
                  <c:v>0.55276885863722058</c:v>
                </c:pt>
                <c:pt idx="4">
                  <c:v>0.59793612161672149</c:v>
                </c:pt>
                <c:pt idx="5">
                  <c:v>0.64730198258592364</c:v>
                </c:pt>
                <c:pt idx="6">
                  <c:v>0.66268653759989082</c:v>
                </c:pt>
                <c:pt idx="7">
                  <c:v>0.69038377355037417</c:v>
                </c:pt>
              </c:numCache>
            </c:numRef>
          </c:yVal>
          <c:smooth val="0"/>
          <c:extLst>
            <c:ext xmlns:c16="http://schemas.microsoft.com/office/drawing/2014/chart" uri="{C3380CC4-5D6E-409C-BE32-E72D297353CC}">
              <c16:uniqueId val="{00000014-107C-41D7-89D8-57C2D9CB4DDD}"/>
            </c:ext>
          </c:extLst>
        </c:ser>
        <c:ser>
          <c:idx val="45"/>
          <c:order val="6"/>
          <c:tx>
            <c:strRef>
              <c:f>'Credit &amp; Surety Reinsurance'!$D$22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107C-41D7-89D8-57C2D9CB4DDD}"/>
              </c:ext>
            </c:extLst>
          </c:dPt>
          <c:dLbls>
            <c:dLbl>
              <c:idx val="6"/>
              <c:tx>
                <c:strRef>
                  <c:f>'Credit &amp; Surety Reinsurance'!$D$22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{1D3537A3-5DAF-49EB-8BD1-0FEB5CC65DF5}</c15:txfldGUID>
                      <c15:f>'Credit &amp; Surety Reinsurance'!$D$22</c15:f>
                      <c15:dlblFieldTableCache>
                        <c:ptCount val="1"/>
                        <c:pt idx="0">
                          <c:v>2018</c:v>
                        </c:pt>
                      </c15:dlblFieldTableCache>
                    </c15:dlblFTEntry>
                  </c15:dlblFieldTable>
                  <c15:showDataLabelsRange val="0"/>
                </c:ext>
                <c:ext xmlns:c16="http://schemas.microsoft.com/office/drawing/2014/chart" uri="{C3380CC4-5D6E-409C-BE32-E72D297353CC}">
                  <c16:uniqueId val="{00000016-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0.1556717691048074</c:v>
                </c:pt>
                <c:pt idx="1">
                  <c:v>0.42732077581260336</c:v>
                </c:pt>
                <c:pt idx="2">
                  <c:v>0.58127577285780874</c:v>
                </c:pt>
                <c:pt idx="3">
                  <c:v>0.65061404431705261</c:v>
                </c:pt>
                <c:pt idx="4">
                  <c:v>0.71477297559882758</c:v>
                </c:pt>
                <c:pt idx="5">
                  <c:v>0.74534582329262156</c:v>
                </c:pt>
                <c:pt idx="6">
                  <c:v>0.79501692969321136</c:v>
                </c:pt>
              </c:numCache>
            </c:numRef>
          </c:yVal>
          <c:smooth val="0"/>
          <c:extLst>
            <c:ext xmlns:c16="http://schemas.microsoft.com/office/drawing/2014/chart" uri="{C3380CC4-5D6E-409C-BE32-E72D297353CC}">
              <c16:uniqueId val="{00000017-107C-41D7-89D8-57C2D9CB4DDD}"/>
            </c:ext>
          </c:extLst>
        </c:ser>
        <c:ser>
          <c:idx val="46"/>
          <c:order val="7"/>
          <c:tx>
            <c:strRef>
              <c:f>'Credit &amp; Surety Reinsurance'!$D$23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107C-41D7-89D8-57C2D9CB4DDD}"/>
              </c:ext>
            </c:extLst>
          </c:dPt>
          <c:dLbls>
            <c:dLbl>
              <c:idx val="5"/>
              <c:tx>
                <c:strRef>
                  <c:f>'Credit &amp; Surety Reinsurance'!$D$23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{E77F5CF5-643E-4774-8B74-0BC3010D7C23}</c15:txfldGUID>
                      <c15:f>'Credit &amp; Surety Reinsurance'!$D$23</c15:f>
                      <c15:dlblFieldTableCache>
                        <c:ptCount val="1"/>
                        <c:pt idx="0">
                          <c:v>2019</c:v>
                        </c:pt>
                      </c15:dlblFieldTableCache>
                    </c15:dlblFTEntry>
                  </c15:dlblFieldTable>
                  <c15:showDataLabelsRange val="0"/>
                </c:ext>
                <c:ext xmlns:c16="http://schemas.microsoft.com/office/drawing/2014/chart" uri="{C3380CC4-5D6E-409C-BE32-E72D297353CC}">
                  <c16:uniqueId val="{00000019-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9.0111005295536506E-2</c:v>
                </c:pt>
                <c:pt idx="1">
                  <c:v>0.45674805565547733</c:v>
                </c:pt>
                <c:pt idx="2">
                  <c:v>0.57668254401272323</c:v>
                </c:pt>
                <c:pt idx="3">
                  <c:v>0.62258321612640899</c:v>
                </c:pt>
                <c:pt idx="4">
                  <c:v>0.68910985653330648</c:v>
                </c:pt>
                <c:pt idx="5">
                  <c:v>0.80567230114569177</c:v>
                </c:pt>
              </c:numCache>
            </c:numRef>
          </c:yVal>
          <c:smooth val="0"/>
          <c:extLst>
            <c:ext xmlns:c16="http://schemas.microsoft.com/office/drawing/2014/chart" uri="{C3380CC4-5D6E-409C-BE32-E72D297353CC}">
              <c16:uniqueId val="{0000001A-107C-41D7-89D8-57C2D9CB4DDD}"/>
            </c:ext>
          </c:extLst>
        </c:ser>
        <c:ser>
          <c:idx val="47"/>
          <c:order val="8"/>
          <c:tx>
            <c:strRef>
              <c:f>'Credit &amp; Surety Reinsurance'!$D$24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107C-41D7-89D8-57C2D9CB4DDD}"/>
              </c:ext>
            </c:extLst>
          </c:dPt>
          <c:dLbls>
            <c:dLbl>
              <c:idx val="4"/>
              <c:tx>
                <c:strRef>
                  <c:f>'Credit &amp; Surety Reinsurance'!$D$24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{707D5BEE-B9F3-44EA-B467-F8EDBC1AFE45}</c15:txfldGUID>
                      <c15:f>'Credit &amp; Surety Reinsurance'!$D$24</c15:f>
                      <c15:dlblFieldTableCache>
                        <c:ptCount val="1"/>
                        <c:pt idx="0">
                          <c:v>2020</c:v>
                        </c:pt>
                      </c15:dlblFieldTableCache>
                    </c15:dlblFTEntry>
                  </c15:dlblFieldTable>
                  <c15:showDataLabelsRange val="0"/>
                </c:ext>
                <c:ext xmlns:c16="http://schemas.microsoft.com/office/drawing/2014/chart" uri="{C3380CC4-5D6E-409C-BE32-E72D297353CC}">
                  <c16:uniqueId val="{0000001C-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9.0326462538819735E-2</c:v>
                </c:pt>
                <c:pt idx="1">
                  <c:v>0.19983195196286135</c:v>
                </c:pt>
                <c:pt idx="2">
                  <c:v>0.30381714606136745</c:v>
                </c:pt>
                <c:pt idx="3">
                  <c:v>0.46605284118971302</c:v>
                </c:pt>
                <c:pt idx="4">
                  <c:v>0.65722916829980926</c:v>
                </c:pt>
              </c:numCache>
            </c:numRef>
          </c:yVal>
          <c:smooth val="0"/>
          <c:extLst>
            <c:ext xmlns:c16="http://schemas.microsoft.com/office/drawing/2014/chart" uri="{C3380CC4-5D6E-409C-BE32-E72D297353CC}">
              <c16:uniqueId val="{0000001D-107C-41D7-89D8-57C2D9CB4DDD}"/>
            </c:ext>
          </c:extLst>
        </c:ser>
        <c:ser>
          <c:idx val="48"/>
          <c:order val="9"/>
          <c:tx>
            <c:strRef>
              <c:f>'Credit &amp; Surety Reinsurance'!$D$25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107C-41D7-89D8-57C2D9CB4DDD}"/>
              </c:ext>
            </c:extLst>
          </c:dPt>
          <c:dLbls>
            <c:dLbl>
              <c:idx val="3"/>
              <c:tx>
                <c:strRef>
                  <c:f>'Credit &amp; Surety Reinsurance'!$D$25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{76E6183C-5D15-4967-901B-1D34FC6089D6}</c15:txfldGUID>
                      <c15:f>'Credit &amp; Surety Reinsurance'!$D$25</c15:f>
                      <c15:dlblFieldTableCache>
                        <c:ptCount val="1"/>
                        <c:pt idx="0">
                          <c:v>2021</c:v>
                        </c:pt>
                      </c15:dlblFieldTableCache>
                    </c15:dlblFTEntry>
                  </c15:dlblFieldTable>
                  <c15:showDataLabelsRange val="0"/>
                </c:ext>
                <c:ext xmlns:c16="http://schemas.microsoft.com/office/drawing/2014/chart" uri="{C3380CC4-5D6E-409C-BE32-E72D297353CC}">
                  <c16:uniqueId val="{0000001F-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2.2713658066537953E-2</c:v>
                </c:pt>
                <c:pt idx="1">
                  <c:v>0.1899741202330833</c:v>
                </c:pt>
                <c:pt idx="2">
                  <c:v>0.32843647695103545</c:v>
                </c:pt>
                <c:pt idx="3">
                  <c:v>0.67073139375122381</c:v>
                </c:pt>
              </c:numCache>
            </c:numRef>
          </c:yVal>
          <c:smooth val="0"/>
          <c:extLst>
            <c:ext xmlns:c16="http://schemas.microsoft.com/office/drawing/2014/chart" uri="{C3380CC4-5D6E-409C-BE32-E72D297353CC}">
              <c16:uniqueId val="{00000020-107C-41D7-89D8-57C2D9CB4DDD}"/>
            </c:ext>
          </c:extLst>
        </c:ser>
        <c:ser>
          <c:idx val="49"/>
          <c:order val="10"/>
          <c:tx>
            <c:strRef>
              <c:f>'Credit &amp; Surety Reinsurance'!$D$26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107C-41D7-89D8-57C2D9CB4DDD}"/>
              </c:ext>
            </c:extLst>
          </c:dPt>
          <c:dLbls>
            <c:dLbl>
              <c:idx val="2"/>
              <c:tx>
                <c:strRef>
                  <c:f>'Credit &amp; Surety Reinsurance'!$D$26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{74853723-D26E-4A64-B421-C8456636F246}</c15:txfldGUID>
                      <c15:f>'Credit &amp; Surety Reinsurance'!$D$26</c15:f>
                      <c15:dlblFieldTableCache>
                        <c:ptCount val="1"/>
                        <c:pt idx="0">
                          <c:v>2022</c:v>
                        </c:pt>
                      </c15:dlblFieldTableCache>
                    </c15:dlblFTEntry>
                  </c15:dlblFieldTable>
                  <c15:showDataLabelsRange val="0"/>
                </c:ext>
                <c:ext xmlns:c16="http://schemas.microsoft.com/office/drawing/2014/chart" uri="{C3380CC4-5D6E-409C-BE32-E72D297353CC}">
                  <c16:uniqueId val="{00000022-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3.2492968507363475E-2</c:v>
                </c:pt>
                <c:pt idx="1">
                  <c:v>0.29827223308856821</c:v>
                </c:pt>
                <c:pt idx="2">
                  <c:v>0.76454453463809302</c:v>
                </c:pt>
              </c:numCache>
            </c:numRef>
          </c:yVal>
          <c:smooth val="0"/>
          <c:extLst>
            <c:ext xmlns:c16="http://schemas.microsoft.com/office/drawing/2014/chart" uri="{C3380CC4-5D6E-409C-BE32-E72D297353CC}">
              <c16:uniqueId val="{00000023-107C-41D7-89D8-57C2D9CB4DDD}"/>
            </c:ext>
          </c:extLst>
        </c:ser>
        <c:ser>
          <c:idx val="50"/>
          <c:order val="11"/>
          <c:tx>
            <c:strRef>
              <c:f>'Credit &amp; Surety Reinsurance'!$D$27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Reinsurance'!$D$27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{E63F6F77-24BE-45B4-9F12-474701920FF2}</c15:txfldGUID>
                      <c15:f>'Credit &amp; Surety Reinsurance'!$D$27</c15:f>
                      <c15:dlblFieldTableCache>
                        <c:ptCount val="1"/>
                        <c:pt idx="0">
                          <c:v>2023</c:v>
                        </c:pt>
                      </c15:dlblFieldTableCache>
                    </c15:dlblFTEntry>
                  </c15:dlblFieldTable>
                  <c15:showDataLabelsRange val="0"/>
                </c:ext>
                <c:ext xmlns:c16="http://schemas.microsoft.com/office/drawing/2014/chart" uri="{C3380CC4-5D6E-409C-BE32-E72D297353CC}">
                  <c16:uniqueId val="{00000024-107C-41D7-89D8-57C2D9CB4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0.14450062362029858</c:v>
                </c:pt>
                <c:pt idx="1">
                  <c:v>0.73647106257002792</c:v>
                </c:pt>
              </c:numCache>
            </c:numRef>
          </c:yVal>
          <c:smooth val="0"/>
          <c:extLst>
            <c:ext xmlns:c16="http://schemas.microsoft.com/office/drawing/2014/chart" uri="{C3380CC4-5D6E-409C-BE32-E72D297353CC}">
              <c16:uniqueId val="{00000025-107C-41D7-89D8-57C2D9CB4DDD}"/>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Reinsurance'!$H$50</c:f>
              <c:strCache>
                <c:ptCount val="1"/>
                <c:pt idx="0">
                  <c:v>Paid Losses</c:v>
                </c:pt>
              </c:strCache>
            </c:strRef>
          </c:tx>
          <c:spPr>
            <a:solidFill>
              <a:srgbClr val="C1BDDC"/>
            </a:solidFill>
            <a:ln w="3175">
              <a:solidFill>
                <a:srgbClr val="FFFFFF"/>
              </a:solidFill>
              <a:prstDash val="solid"/>
            </a:ln>
          </c:spPr>
          <c:invertIfNegative val="0"/>
          <c:cat>
            <c:numRef>
              <c:f>'Credit &amp; Surety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Reinsurance'!$H$51:$H$66</c:f>
              <c:numCache>
                <c:formatCode>0%</c:formatCode>
                <c:ptCount val="16"/>
                <c:pt idx="0">
                  <c:v>1.1863312208687393</c:v>
                </c:pt>
                <c:pt idx="1">
                  <c:v>0.51889672811145893</c:v>
                </c:pt>
                <c:pt idx="2">
                  <c:v>0.46055346155337623</c:v>
                </c:pt>
                <c:pt idx="3">
                  <c:v>0.54576300378186227</c:v>
                </c:pt>
                <c:pt idx="4">
                  <c:v>0.62578118110002656</c:v>
                </c:pt>
                <c:pt idx="5">
                  <c:v>0.86669070906624979</c:v>
                </c:pt>
                <c:pt idx="6">
                  <c:v>0.71732682707771778</c:v>
                </c:pt>
                <c:pt idx="7">
                  <c:v>0.813939348475608</c:v>
                </c:pt>
                <c:pt idx="8">
                  <c:v>0.45335105705530954</c:v>
                </c:pt>
                <c:pt idx="9">
                  <c:v>0.56883918286566182</c:v>
                </c:pt>
                <c:pt idx="10">
                  <c:v>0.6739517100722342</c:v>
                </c:pt>
                <c:pt idx="11">
                  <c:v>0.60367096172108858</c:v>
                </c:pt>
                <c:pt idx="12">
                  <c:v>0.36888711534226587</c:v>
                </c:pt>
                <c:pt idx="13">
                  <c:v>0.24745282072657837</c:v>
                </c:pt>
                <c:pt idx="14">
                  <c:v>0.18699471090630565</c:v>
                </c:pt>
                <c:pt idx="15">
                  <c:v>6.3802718217247534E-2</c:v>
                </c:pt>
              </c:numCache>
            </c:numRef>
          </c:val>
          <c:extLst>
            <c:ext xmlns:c16="http://schemas.microsoft.com/office/drawing/2014/chart" uri="{C3380CC4-5D6E-409C-BE32-E72D297353CC}">
              <c16:uniqueId val="{00000000-F271-48D8-8BEA-5F07A3740E42}"/>
            </c:ext>
          </c:extLst>
        </c:ser>
        <c:ser>
          <c:idx val="2"/>
          <c:order val="2"/>
          <c:tx>
            <c:strRef>
              <c:f>'Credit &amp; Surety Reinsurance'!$I$50</c:f>
              <c:strCache>
                <c:ptCount val="1"/>
                <c:pt idx="0">
                  <c:v>Case Reserves</c:v>
                </c:pt>
              </c:strCache>
            </c:strRef>
          </c:tx>
          <c:spPr>
            <a:solidFill>
              <a:srgbClr val="FCAF86"/>
            </a:solidFill>
            <a:ln w="12700">
              <a:solidFill>
                <a:srgbClr val="FFFFFF"/>
              </a:solidFill>
              <a:prstDash val="solid"/>
            </a:ln>
          </c:spPr>
          <c:invertIfNegative val="0"/>
          <c:cat>
            <c:numRef>
              <c:f>'Credit &amp; Surety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Reinsurance'!$I$51:$I$66</c:f>
              <c:numCache>
                <c:formatCode>0%</c:formatCode>
                <c:ptCount val="16"/>
                <c:pt idx="0">
                  <c:v>6.2121156431527796E-2</c:v>
                </c:pt>
                <c:pt idx="1">
                  <c:v>1.1838768933061629E-2</c:v>
                </c:pt>
                <c:pt idx="2">
                  <c:v>1.1156912632483165E-2</c:v>
                </c:pt>
                <c:pt idx="3">
                  <c:v>9.8176480760149756E-3</c:v>
                </c:pt>
                <c:pt idx="4">
                  <c:v>1.8795518059520545E-2</c:v>
                </c:pt>
                <c:pt idx="5">
                  <c:v>3.9755063121198274E-2</c:v>
                </c:pt>
                <c:pt idx="6">
                  <c:v>7.3424976834256861E-2</c:v>
                </c:pt>
                <c:pt idx="7">
                  <c:v>6.0151661018312708E-2</c:v>
                </c:pt>
                <c:pt idx="8">
                  <c:v>4.4974620107211746E-2</c:v>
                </c:pt>
                <c:pt idx="9">
                  <c:v>9.3847354734229047E-2</c:v>
                </c:pt>
                <c:pt idx="10">
                  <c:v>7.1394113220387218E-2</c:v>
                </c:pt>
                <c:pt idx="11">
                  <c:v>8.5438894812217739E-2</c:v>
                </c:pt>
                <c:pt idx="12">
                  <c:v>9.7165725847447051E-2</c:v>
                </c:pt>
                <c:pt idx="13">
                  <c:v>8.0983656224456968E-2</c:v>
                </c:pt>
                <c:pt idx="14">
                  <c:v>0.11127752218226247</c:v>
                </c:pt>
                <c:pt idx="15">
                  <c:v>8.0697905403051065E-2</c:v>
                </c:pt>
              </c:numCache>
            </c:numRef>
          </c:val>
          <c:extLst>
            <c:ext xmlns:c16="http://schemas.microsoft.com/office/drawing/2014/chart" uri="{C3380CC4-5D6E-409C-BE32-E72D297353CC}">
              <c16:uniqueId val="{00000001-F271-48D8-8BEA-5F07A3740E42}"/>
            </c:ext>
          </c:extLst>
        </c:ser>
        <c:ser>
          <c:idx val="3"/>
          <c:order val="3"/>
          <c:tx>
            <c:strRef>
              <c:f>'Credit &amp; Surety Reinsurance'!$J$50</c:f>
              <c:strCache>
                <c:ptCount val="1"/>
                <c:pt idx="0">
                  <c:v>IBNR</c:v>
                </c:pt>
              </c:strCache>
            </c:strRef>
          </c:tx>
          <c:spPr>
            <a:solidFill>
              <a:srgbClr val="A3D6D5"/>
            </a:solidFill>
            <a:ln w="12700">
              <a:solidFill>
                <a:srgbClr val="FFFFFF"/>
              </a:solidFill>
              <a:prstDash val="solid"/>
            </a:ln>
          </c:spPr>
          <c:invertIfNegative val="0"/>
          <c:cat>
            <c:numRef>
              <c:f>'Credit &amp; Surety Reinsurance'!$D$12:$D$28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Reinsurance'!$J$51:$J$66</c:f>
              <c:numCache>
                <c:formatCode>0%</c:formatCode>
                <c:ptCount val="16"/>
                <c:pt idx="0">
                  <c:v>8.2793687374246698E-4</c:v>
                </c:pt>
                <c:pt idx="1">
                  <c:v>8.3152144132931012E-4</c:v>
                </c:pt>
                <c:pt idx="2">
                  <c:v>-2.1708987836379935E-4</c:v>
                </c:pt>
                <c:pt idx="3">
                  <c:v>1.0333677304701066E-3</c:v>
                </c:pt>
                <c:pt idx="4">
                  <c:v>1.7249568215932985E-3</c:v>
                </c:pt>
                <c:pt idx="5">
                  <c:v>7.4946147256062324E-3</c:v>
                </c:pt>
                <c:pt idx="6">
                  <c:v>7.1311766903907527E-3</c:v>
                </c:pt>
                <c:pt idx="7">
                  <c:v>1.3356342338181008E-3</c:v>
                </c:pt>
                <c:pt idx="8">
                  <c:v>1.8251538355500242E-2</c:v>
                </c:pt>
                <c:pt idx="9">
                  <c:v>2.7697235950483241E-2</c:v>
                </c:pt>
                <c:pt idx="10">
                  <c:v>4.9671106400589873E-2</c:v>
                </c:pt>
                <c:pt idx="11">
                  <c:v>0.11656244461238548</c:v>
                </c:pt>
                <c:pt idx="12">
                  <c:v>0.19117632711009644</c:v>
                </c:pt>
                <c:pt idx="13">
                  <c:v>0.34229491680018836</c:v>
                </c:pt>
                <c:pt idx="14">
                  <c:v>0.46627230154952498</c:v>
                </c:pt>
                <c:pt idx="15">
                  <c:v>0.59197043894972934</c:v>
                </c:pt>
              </c:numCache>
            </c:numRef>
          </c:val>
          <c:extLst>
            <c:ext xmlns:c16="http://schemas.microsoft.com/office/drawing/2014/chart" uri="{C3380CC4-5D6E-409C-BE32-E72D297353CC}">
              <c16:uniqueId val="{00000002-F271-48D8-8BEA-5F07A3740E4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Reinsurance'!$F$12:$F$27</c:f>
              <c:numCache>
                <c:formatCode>#,##0</c:formatCode>
                <c:ptCount val="16"/>
                <c:pt idx="0">
                  <c:v>477.03399415666712</c:v>
                </c:pt>
                <c:pt idx="1">
                  <c:v>415.46728169939661</c:v>
                </c:pt>
                <c:pt idx="2">
                  <c:v>218.74750002443909</c:v>
                </c:pt>
                <c:pt idx="3">
                  <c:v>288.12745237524661</c:v>
                </c:pt>
                <c:pt idx="4">
                  <c:v>250.00410278340362</c:v>
                </c:pt>
                <c:pt idx="5">
                  <c:v>257.77330649833942</c:v>
                </c:pt>
                <c:pt idx="6">
                  <c:v>278.54733671633687</c:v>
                </c:pt>
                <c:pt idx="7">
                  <c:v>316.86535140909905</c:v>
                </c:pt>
                <c:pt idx="8">
                  <c:v>399.82536952852985</c:v>
                </c:pt>
                <c:pt idx="9">
                  <c:v>335.4094887644726</c:v>
                </c:pt>
                <c:pt idx="10">
                  <c:v>386.93432797754275</c:v>
                </c:pt>
                <c:pt idx="11">
                  <c:v>407.91140646456711</c:v>
                </c:pt>
                <c:pt idx="12">
                  <c:v>304.60044850687967</c:v>
                </c:pt>
                <c:pt idx="13">
                  <c:v>296.2369824943533</c:v>
                </c:pt>
                <c:pt idx="14">
                  <c:v>314.09175596322427</c:v>
                </c:pt>
                <c:pt idx="15">
                  <c:v>159.61111783308601</c:v>
                </c:pt>
              </c:numCache>
            </c:numRef>
          </c:val>
          <c:smooth val="0"/>
          <c:extLst>
            <c:ext xmlns:c16="http://schemas.microsoft.com/office/drawing/2014/chart" uri="{C3380CC4-5D6E-409C-BE32-E72D297353CC}">
              <c16:uniqueId val="{00000003-F271-48D8-8BEA-5F07A3740E42}"/>
            </c:ext>
          </c:extLst>
        </c:ser>
        <c:ser>
          <c:idx val="4"/>
          <c:order val="4"/>
          <c:tx>
            <c:strRef>
              <c:f>'Credit &amp; Surety Reinsurance'!$B$9</c:f>
              <c:strCache>
                <c:ptCount val="1"/>
                <c:pt idx="0">
                  <c:v>Written Premium</c:v>
                </c:pt>
              </c:strCache>
            </c:strRef>
          </c:tx>
          <c:marker>
            <c:symbol val="star"/>
            <c:size val="7"/>
            <c:spPr>
              <a:noFill/>
              <a:ln>
                <a:solidFill>
                  <a:srgbClr val="A29FCC"/>
                </a:solidFill>
                <a:prstDash val="solid"/>
              </a:ln>
            </c:spPr>
          </c:marker>
          <c:cat>
            <c:numRef>
              <c:f>'Credit &amp; Surety Reinsurance'!$D$12:$D$27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Reinsurance'!$B$12:$B$27</c:f>
            </c:numRef>
          </c:val>
          <c:smooth val="0"/>
          <c:extLst>
            <c:ext xmlns:c16="http://schemas.microsoft.com/office/drawing/2014/chart" uri="{C3380CC4-5D6E-409C-BE32-E72D297353CC}">
              <c16:uniqueId val="{00000004-F271-48D8-8BEA-5F07A3740E4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CS'!$D$16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E11-4585-9895-E632633FAD3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E11-4585-9895-E632633FAD39}"/>
              </c:ext>
            </c:extLst>
          </c:dPt>
          <c:dLbls>
            <c:dLbl>
              <c:idx val="12"/>
              <c:tx>
                <c:strRef>
                  <c:f>'Credit &amp; Surety CS'!$D$16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{B3384F8F-F698-4C80-B41B-9D15AE1C4CF3}</c15:txfldGUID>
                      <c15:f>'Credit &amp; Surety CS'!$D$16</c15:f>
                      <c15:dlblFieldTableCache>
                        <c:ptCount val="1"/>
                        <c:pt idx="0">
                          <c:v>2012</c:v>
                        </c:pt>
                      </c15:dlblFieldTableCache>
                    </c15:dlblFTEntry>
                  </c15:dlblFieldTable>
                  <c15:showDataLabelsRange val="0"/>
                </c:ext>
                <c:ext xmlns:c16="http://schemas.microsoft.com/office/drawing/2014/chart" uri="{C3380CC4-5D6E-409C-BE32-E72D297353CC}">
                  <c16:uniqueId val="{00000002-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CS'!$H$11:$S$11,'Credit &amp; Surety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CS'!$H$16:$S$16,'Credit &amp; Surety CS'!$F$55)</c:f>
              <c:numCache>
                <c:formatCode>0%</c:formatCode>
                <c:ptCount val="13"/>
                <c:pt idx="0">
                  <c:v>3.2129008745338293E-3</c:v>
                </c:pt>
                <c:pt idx="1">
                  <c:v>4.3866115531066237E-2</c:v>
                </c:pt>
                <c:pt idx="2">
                  <c:v>0.27143917186692962</c:v>
                </c:pt>
                <c:pt idx="3">
                  <c:v>0.3029345206049906</c:v>
                </c:pt>
                <c:pt idx="4">
                  <c:v>0.34562272257978871</c:v>
                </c:pt>
                <c:pt idx="5">
                  <c:v>0.3293864040317907</c:v>
                </c:pt>
                <c:pt idx="6">
                  <c:v>0.31449702297513732</c:v>
                </c:pt>
                <c:pt idx="7">
                  <c:v>0.31650923031775485</c:v>
                </c:pt>
                <c:pt idx="8">
                  <c:v>0.31581235776871808</c:v>
                </c:pt>
                <c:pt idx="9">
                  <c:v>0.31569745448374875</c:v>
                </c:pt>
                <c:pt idx="10">
                  <c:v>0.31519372662272727</c:v>
                </c:pt>
                <c:pt idx="11">
                  <c:v>0.31525875665141601</c:v>
                </c:pt>
                <c:pt idx="12">
                  <c:v>0.31530883099120049</c:v>
                </c:pt>
              </c:numCache>
            </c:numRef>
          </c:yVal>
          <c:smooth val="0"/>
          <c:extLst>
            <c:ext xmlns:c16="http://schemas.microsoft.com/office/drawing/2014/chart" uri="{C3380CC4-5D6E-409C-BE32-E72D297353CC}">
              <c16:uniqueId val="{00000003-BE11-4585-9895-E632633FAD39}"/>
            </c:ext>
          </c:extLst>
        </c:ser>
        <c:ser>
          <c:idx val="40"/>
          <c:order val="1"/>
          <c:tx>
            <c:strRef>
              <c:f>'Credit &amp; Surety CS'!$D$17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E11-4585-9895-E632633FAD3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E11-4585-9895-E632633FAD39}"/>
              </c:ext>
            </c:extLst>
          </c:dPt>
          <c:dLbls>
            <c:dLbl>
              <c:idx val="11"/>
              <c:tx>
                <c:strRef>
                  <c:f>'Credit &amp; Surety CS'!$D$17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{698BA255-C6FE-4947-BE1D-660DDA7BACEE}</c15:txfldGUID>
                      <c15:f>'Credit &amp; Surety CS'!$D$17</c15:f>
                      <c15:dlblFieldTableCache>
                        <c:ptCount val="1"/>
                        <c:pt idx="0">
                          <c:v>2013</c:v>
                        </c:pt>
                      </c15:dlblFieldTableCache>
                    </c15:dlblFTEntry>
                  </c15:dlblFieldTable>
                  <c15:showDataLabelsRange val="0"/>
                </c:ext>
                <c:ext xmlns:c16="http://schemas.microsoft.com/office/drawing/2014/chart" uri="{C3380CC4-5D6E-409C-BE32-E72D297353CC}">
                  <c16:uniqueId val="{00000006-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CS'!$H$11:$R$11,'Credit &amp; Surety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CS'!$H$17:$R$17,'Credit &amp; Surety CS'!$F$56)</c:f>
              <c:numCache>
                <c:formatCode>0%</c:formatCode>
                <c:ptCount val="12"/>
                <c:pt idx="0">
                  <c:v>3.6038350874039119E-3</c:v>
                </c:pt>
                <c:pt idx="1">
                  <c:v>0.13153081209200121</c:v>
                </c:pt>
                <c:pt idx="2">
                  <c:v>0.18091542792811482</c:v>
                </c:pt>
                <c:pt idx="3">
                  <c:v>0.22020436205298161</c:v>
                </c:pt>
                <c:pt idx="4">
                  <c:v>0.26600485171351518</c:v>
                </c:pt>
                <c:pt idx="5">
                  <c:v>0.27475310965293503</c:v>
                </c:pt>
                <c:pt idx="6">
                  <c:v>0.28211411502216532</c:v>
                </c:pt>
                <c:pt idx="7">
                  <c:v>0.28997059733746644</c:v>
                </c:pt>
                <c:pt idx="8">
                  <c:v>0.277413002670574</c:v>
                </c:pt>
                <c:pt idx="9">
                  <c:v>0.27641821557706181</c:v>
                </c:pt>
                <c:pt idx="10">
                  <c:v>0.26432968815673702</c:v>
                </c:pt>
                <c:pt idx="11">
                  <c:v>0.26436599580771086</c:v>
                </c:pt>
              </c:numCache>
            </c:numRef>
          </c:yVal>
          <c:smooth val="0"/>
          <c:extLst>
            <c:ext xmlns:c16="http://schemas.microsoft.com/office/drawing/2014/chart" uri="{C3380CC4-5D6E-409C-BE32-E72D297353CC}">
              <c16:uniqueId val="{00000007-BE11-4585-9895-E632633FAD39}"/>
            </c:ext>
          </c:extLst>
        </c:ser>
        <c:ser>
          <c:idx val="41"/>
          <c:order val="2"/>
          <c:tx>
            <c:strRef>
              <c:f>'Credit &amp; Surety CS'!$D$18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E11-4585-9895-E632633FAD39}"/>
              </c:ext>
            </c:extLst>
          </c:dPt>
          <c:dLbls>
            <c:dLbl>
              <c:idx val="10"/>
              <c:tx>
                <c:strRef>
                  <c:f>'Credit &amp; Surety CS'!$D$18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{52D8BE7E-A3A3-4B45-A940-E04E19B7179A}</c15:txfldGUID>
                      <c15:f>'Credit &amp; Surety CS'!$D$18</c15:f>
                      <c15:dlblFieldTableCache>
                        <c:ptCount val="1"/>
                        <c:pt idx="0">
                          <c:v>2014</c:v>
                        </c:pt>
                      </c15:dlblFieldTableCache>
                    </c15:dlblFTEntry>
                  </c15:dlblFieldTable>
                  <c15:showDataLabelsRange val="0"/>
                </c:ext>
                <c:ext xmlns:c16="http://schemas.microsoft.com/office/drawing/2014/chart" uri="{C3380CC4-5D6E-409C-BE32-E72D297353CC}">
                  <c16:uniqueId val="{00000009-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CS'!$H$11:$Q$11,'Credit &amp; Surety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CS'!$H$18:$Q$18,'Credit &amp; Surety CS'!$F$57)</c:f>
              <c:numCache>
                <c:formatCode>0%</c:formatCode>
                <c:ptCount val="11"/>
                <c:pt idx="0">
                  <c:v>3.6630492056877911E-4</c:v>
                </c:pt>
                <c:pt idx="1">
                  <c:v>7.1693911208127084E-2</c:v>
                </c:pt>
                <c:pt idx="2">
                  <c:v>0.15084403456018902</c:v>
                </c:pt>
                <c:pt idx="3">
                  <c:v>0.20387823715052614</c:v>
                </c:pt>
                <c:pt idx="4">
                  <c:v>0.27772184230399988</c:v>
                </c:pt>
                <c:pt idx="5">
                  <c:v>0.29964375219011224</c:v>
                </c:pt>
                <c:pt idx="6">
                  <c:v>0.30446729283544249</c:v>
                </c:pt>
                <c:pt idx="7">
                  <c:v>0.30326360836490035</c:v>
                </c:pt>
                <c:pt idx="8">
                  <c:v>0.31577933779070383</c:v>
                </c:pt>
                <c:pt idx="9">
                  <c:v>0.31279126304558175</c:v>
                </c:pt>
                <c:pt idx="10">
                  <c:v>0.31541563792715444</c:v>
                </c:pt>
              </c:numCache>
            </c:numRef>
          </c:yVal>
          <c:smooth val="0"/>
          <c:extLst>
            <c:ext xmlns:c16="http://schemas.microsoft.com/office/drawing/2014/chart" uri="{C3380CC4-5D6E-409C-BE32-E72D297353CC}">
              <c16:uniqueId val="{0000000A-BE11-4585-9895-E632633FAD39}"/>
            </c:ext>
          </c:extLst>
        </c:ser>
        <c:ser>
          <c:idx val="42"/>
          <c:order val="3"/>
          <c:tx>
            <c:strRef>
              <c:f>'Credit &amp; Surety CS'!$D$19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E11-4585-9895-E632633FAD39}"/>
              </c:ext>
            </c:extLst>
          </c:dPt>
          <c:dLbls>
            <c:dLbl>
              <c:idx val="9"/>
              <c:tx>
                <c:strRef>
                  <c:f>'Credit &amp; Surety CS'!$D$19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{21F72053-ECD6-4C6E-9939-E78EC0EEA747}</c15:txfldGUID>
                      <c15:f>'Credit &amp; Surety CS'!$D$19</c15:f>
                      <c15:dlblFieldTableCache>
                        <c:ptCount val="1"/>
                        <c:pt idx="0">
                          <c:v>2015</c:v>
                        </c:pt>
                      </c15:dlblFieldTableCache>
                    </c15:dlblFTEntry>
                  </c15:dlblFieldTable>
                  <c15:showDataLabelsRange val="0"/>
                </c:ext>
                <c:ext xmlns:c16="http://schemas.microsoft.com/office/drawing/2014/chart" uri="{C3380CC4-5D6E-409C-BE32-E72D297353CC}">
                  <c16:uniqueId val="{0000000C-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CS'!$H$11:$P$11,'Credit &amp; Surety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CS'!$H$19:$P$19,'Credit &amp; Surety CS'!$F$58)</c:f>
              <c:numCache>
                <c:formatCode>0%</c:formatCode>
                <c:ptCount val="10"/>
                <c:pt idx="0">
                  <c:v>1.1909068397075184E-3</c:v>
                </c:pt>
                <c:pt idx="1">
                  <c:v>0.23355120532802301</c:v>
                </c:pt>
                <c:pt idx="2">
                  <c:v>0.34391334787221695</c:v>
                </c:pt>
                <c:pt idx="3">
                  <c:v>0.3457498776039552</c:v>
                </c:pt>
                <c:pt idx="4">
                  <c:v>0.48605027554345548</c:v>
                </c:pt>
                <c:pt idx="5">
                  <c:v>0.49466692066416901</c:v>
                </c:pt>
                <c:pt idx="6">
                  <c:v>0.5257521076933529</c:v>
                </c:pt>
                <c:pt idx="7">
                  <c:v>0.68614198895230794</c:v>
                </c:pt>
                <c:pt idx="8">
                  <c:v>0.68081922869390643</c:v>
                </c:pt>
                <c:pt idx="9">
                  <c:v>0.69226027754938535</c:v>
                </c:pt>
              </c:numCache>
            </c:numRef>
          </c:yVal>
          <c:smooth val="0"/>
          <c:extLst>
            <c:ext xmlns:c16="http://schemas.microsoft.com/office/drawing/2014/chart" uri="{C3380CC4-5D6E-409C-BE32-E72D297353CC}">
              <c16:uniqueId val="{0000000D-BE11-4585-9895-E632633FAD39}"/>
            </c:ext>
          </c:extLst>
        </c:ser>
        <c:ser>
          <c:idx val="43"/>
          <c:order val="4"/>
          <c:tx>
            <c:strRef>
              <c:f>'Credit &amp; Surety CS'!$D$20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E11-4585-9895-E632633FAD3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E11-4585-9895-E632633FAD39}"/>
              </c:ext>
            </c:extLst>
          </c:dPt>
          <c:dLbls>
            <c:dLbl>
              <c:idx val="8"/>
              <c:tx>
                <c:strRef>
                  <c:f>'Credit &amp; Surety CS'!$D$20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{384054FA-9F04-42E3-8E75-07589F5C7A4C}</c15:txfldGUID>
                      <c15:f>'Credit &amp; Surety CS'!$D$20</c15:f>
                      <c15:dlblFieldTableCache>
                        <c:ptCount val="1"/>
                        <c:pt idx="0">
                          <c:v>2016</c:v>
                        </c:pt>
                      </c15:dlblFieldTableCache>
                    </c15:dlblFTEntry>
                  </c15:dlblFieldTable>
                  <c15:showDataLabelsRange val="0"/>
                </c:ext>
                <c:ext xmlns:c16="http://schemas.microsoft.com/office/drawing/2014/chart" uri="{C3380CC4-5D6E-409C-BE32-E72D297353CC}">
                  <c16:uniqueId val="{00000010-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CS'!$H$11:$O$11,'Credit &amp; Surety CS'!$O$11)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CS'!$H$20:$O$20,'Credit &amp; Surety CS'!$F$59)</c:f>
              <c:numCache>
                <c:formatCode>0%</c:formatCode>
                <c:ptCount val="9"/>
                <c:pt idx="0">
                  <c:v>-2.234930082332659E-2</c:v>
                </c:pt>
                <c:pt idx="1">
                  <c:v>9.2417543537702887E-2</c:v>
                </c:pt>
                <c:pt idx="2">
                  <c:v>0.25417937073055169</c:v>
                </c:pt>
                <c:pt idx="3">
                  <c:v>0.40776158020244824</c:v>
                </c:pt>
                <c:pt idx="4">
                  <c:v>0.41999945375667175</c:v>
                </c:pt>
                <c:pt idx="5">
                  <c:v>0.4692732419561409</c:v>
                </c:pt>
                <c:pt idx="6">
                  <c:v>0.55504960009535631</c:v>
                </c:pt>
                <c:pt idx="7">
                  <c:v>0.5263927555474831</c:v>
                </c:pt>
                <c:pt idx="8">
                  <c:v>0.54476698297065496</c:v>
                </c:pt>
              </c:numCache>
            </c:numRef>
          </c:yVal>
          <c:smooth val="0"/>
          <c:extLst>
            <c:ext xmlns:c16="http://schemas.microsoft.com/office/drawing/2014/chart" uri="{C3380CC4-5D6E-409C-BE32-E72D297353CC}">
              <c16:uniqueId val="{00000011-BE11-4585-9895-E632633FAD39}"/>
            </c:ext>
          </c:extLst>
        </c:ser>
        <c:ser>
          <c:idx val="44"/>
          <c:order val="5"/>
          <c:tx>
            <c:strRef>
              <c:f>'Credit &amp; Surety CS'!$D$21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E11-4585-9895-E632633FAD39}"/>
              </c:ext>
            </c:extLst>
          </c:dPt>
          <c:dLbls>
            <c:dLbl>
              <c:idx val="7"/>
              <c:tx>
                <c:strRef>
                  <c:f>'Credit &amp; Surety CS'!$D$21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{40BF42A9-957C-4702-8D58-6C95A2CCA5CB}</c15:txfldGUID>
                      <c15:f>'Credit &amp; Surety CS'!$D$21</c15:f>
                      <c15:dlblFieldTableCache>
                        <c:ptCount val="1"/>
                        <c:pt idx="0">
                          <c:v>2017</c:v>
                        </c:pt>
                      </c15:dlblFieldTableCache>
                    </c15:dlblFTEntry>
                  </c15:dlblFieldTable>
                  <c15:showDataLabelsRange val="0"/>
                </c:ext>
                <c:ext xmlns:c16="http://schemas.microsoft.com/office/drawing/2014/chart" uri="{C3380CC4-5D6E-409C-BE32-E72D297353CC}">
                  <c16:uniqueId val="{00000013-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CS'!$H$11:$N$11,'Credit &amp; Surety CS'!$N$11)</c:f>
              <c:numCache>
                <c:formatCode>0</c:formatCode>
                <c:ptCount val="8"/>
                <c:pt idx="0">
                  <c:v>12</c:v>
                </c:pt>
                <c:pt idx="1">
                  <c:v>24</c:v>
                </c:pt>
                <c:pt idx="2">
                  <c:v>36</c:v>
                </c:pt>
                <c:pt idx="3">
                  <c:v>48</c:v>
                </c:pt>
                <c:pt idx="4">
                  <c:v>60</c:v>
                </c:pt>
                <c:pt idx="5">
                  <c:v>72</c:v>
                </c:pt>
                <c:pt idx="6">
                  <c:v>84</c:v>
                </c:pt>
                <c:pt idx="7">
                  <c:v>84</c:v>
                </c:pt>
              </c:numCache>
            </c:numRef>
          </c:xVal>
          <c:yVal>
            <c:numRef>
              <c:f>('Credit &amp; Surety CS'!$H$21:$N$21,'Credit &amp; Surety CS'!$F$60)</c:f>
              <c:numCache>
                <c:formatCode>0%</c:formatCode>
                <c:ptCount val="8"/>
                <c:pt idx="0">
                  <c:v>4.1499358363001657E-2</c:v>
                </c:pt>
                <c:pt idx="1">
                  <c:v>7.0860351067765351E-2</c:v>
                </c:pt>
                <c:pt idx="2">
                  <c:v>0.35455323705657793</c:v>
                </c:pt>
                <c:pt idx="3">
                  <c:v>0.53634356668824523</c:v>
                </c:pt>
                <c:pt idx="4">
                  <c:v>0.51385047107296367</c:v>
                </c:pt>
                <c:pt idx="5">
                  <c:v>0.48796736781808409</c:v>
                </c:pt>
                <c:pt idx="6">
                  <c:v>0.50619670093520908</c:v>
                </c:pt>
                <c:pt idx="7">
                  <c:v>0.54178588116889204</c:v>
                </c:pt>
              </c:numCache>
            </c:numRef>
          </c:yVal>
          <c:smooth val="0"/>
          <c:extLst>
            <c:ext xmlns:c16="http://schemas.microsoft.com/office/drawing/2014/chart" uri="{C3380CC4-5D6E-409C-BE32-E72D297353CC}">
              <c16:uniqueId val="{00000014-BE11-4585-9895-E632633FAD39}"/>
            </c:ext>
          </c:extLst>
        </c:ser>
        <c:ser>
          <c:idx val="45"/>
          <c:order val="6"/>
          <c:tx>
            <c:strRef>
              <c:f>'Credit &amp; Surety CS'!$D$22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E11-4585-9895-E632633FAD39}"/>
              </c:ext>
            </c:extLst>
          </c:dPt>
          <c:dLbls>
            <c:dLbl>
              <c:idx val="6"/>
              <c:tx>
                <c:strRef>
                  <c:f>'Credit &amp; Surety CS'!$D$22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{F9EDEB48-4889-44AB-9023-3A4E940A5A6C}</c15:txfldGUID>
                      <c15:f>'Credit &amp; Surety CS'!$D$22</c15:f>
                      <c15:dlblFieldTableCache>
                        <c:ptCount val="1"/>
                        <c:pt idx="0">
                          <c:v>2018</c:v>
                        </c:pt>
                      </c15:dlblFieldTableCache>
                    </c15:dlblFTEntry>
                  </c15:dlblFieldTable>
                  <c15:showDataLabelsRange val="0"/>
                </c:ext>
                <c:ext xmlns:c16="http://schemas.microsoft.com/office/drawing/2014/chart" uri="{C3380CC4-5D6E-409C-BE32-E72D297353CC}">
                  <c16:uniqueId val="{00000016-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CS'!$H$11:$M$11,'Credit &amp; Surety CS'!$M$11)</c:f>
              <c:numCache>
                <c:formatCode>0</c:formatCode>
                <c:ptCount val="7"/>
                <c:pt idx="0">
                  <c:v>12</c:v>
                </c:pt>
                <c:pt idx="1">
                  <c:v>24</c:v>
                </c:pt>
                <c:pt idx="2">
                  <c:v>36</c:v>
                </c:pt>
                <c:pt idx="3">
                  <c:v>48</c:v>
                </c:pt>
                <c:pt idx="4">
                  <c:v>60</c:v>
                </c:pt>
                <c:pt idx="5">
                  <c:v>72</c:v>
                </c:pt>
                <c:pt idx="6">
                  <c:v>72</c:v>
                </c:pt>
              </c:numCache>
            </c:numRef>
          </c:xVal>
          <c:yVal>
            <c:numRef>
              <c:f>('Credit &amp; Surety CS'!$H$22:$M$22,'Credit &amp; Surety CS'!$F$61)</c:f>
              <c:numCache>
                <c:formatCode>0%</c:formatCode>
                <c:ptCount val="7"/>
                <c:pt idx="0">
                  <c:v>4.1513985185078504E-2</c:v>
                </c:pt>
                <c:pt idx="1">
                  <c:v>0.1796802594128801</c:v>
                </c:pt>
                <c:pt idx="2">
                  <c:v>0.29835201139074147</c:v>
                </c:pt>
                <c:pt idx="3">
                  <c:v>0.29420010815950565</c:v>
                </c:pt>
                <c:pt idx="4">
                  <c:v>0.3113403281591578</c:v>
                </c:pt>
                <c:pt idx="5">
                  <c:v>0.35964400842661792</c:v>
                </c:pt>
                <c:pt idx="6">
                  <c:v>0.43741190189874785</c:v>
                </c:pt>
              </c:numCache>
            </c:numRef>
          </c:yVal>
          <c:smooth val="0"/>
          <c:extLst>
            <c:ext xmlns:c16="http://schemas.microsoft.com/office/drawing/2014/chart" uri="{C3380CC4-5D6E-409C-BE32-E72D297353CC}">
              <c16:uniqueId val="{00000017-BE11-4585-9895-E632633FAD39}"/>
            </c:ext>
          </c:extLst>
        </c:ser>
        <c:ser>
          <c:idx val="46"/>
          <c:order val="7"/>
          <c:tx>
            <c:strRef>
              <c:f>'Credit &amp; Surety CS'!$D$23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E11-4585-9895-E632633FAD39}"/>
              </c:ext>
            </c:extLst>
          </c:dPt>
          <c:dLbls>
            <c:dLbl>
              <c:idx val="5"/>
              <c:tx>
                <c:strRef>
                  <c:f>'Credit &amp; Surety CS'!$D$23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{1F336B11-BDDF-4C67-9A87-E00CFF91D987}</c15:txfldGUID>
                      <c15:f>'Credit &amp; Surety CS'!$D$23</c15:f>
                      <c15:dlblFieldTableCache>
                        <c:ptCount val="1"/>
                        <c:pt idx="0">
                          <c:v>2019</c:v>
                        </c:pt>
                      </c15:dlblFieldTableCache>
                    </c15:dlblFTEntry>
                  </c15:dlblFieldTable>
                  <c15:showDataLabelsRange val="0"/>
                </c:ext>
                <c:ext xmlns:c16="http://schemas.microsoft.com/office/drawing/2014/chart" uri="{C3380CC4-5D6E-409C-BE32-E72D297353CC}">
                  <c16:uniqueId val="{00000019-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CS'!$H$11:$L$11,'Credit &amp; Surety CS'!$L$11)</c:f>
              <c:numCache>
                <c:formatCode>0</c:formatCode>
                <c:ptCount val="6"/>
                <c:pt idx="0">
                  <c:v>12</c:v>
                </c:pt>
                <c:pt idx="1">
                  <c:v>24</c:v>
                </c:pt>
                <c:pt idx="2">
                  <c:v>36</c:v>
                </c:pt>
                <c:pt idx="3">
                  <c:v>48</c:v>
                </c:pt>
                <c:pt idx="4">
                  <c:v>60</c:v>
                </c:pt>
                <c:pt idx="5">
                  <c:v>60</c:v>
                </c:pt>
              </c:numCache>
            </c:numRef>
          </c:xVal>
          <c:yVal>
            <c:numRef>
              <c:f>('Credit &amp; Surety CS'!$H$23:$L$23,'Credit &amp; Surety CS'!$F$62)</c:f>
              <c:numCache>
                <c:formatCode>0%</c:formatCode>
                <c:ptCount val="6"/>
                <c:pt idx="0">
                  <c:v>0.15706801852825134</c:v>
                </c:pt>
                <c:pt idx="1">
                  <c:v>0.50189033906802949</c:v>
                </c:pt>
                <c:pt idx="2">
                  <c:v>0.54925522939475202</c:v>
                </c:pt>
                <c:pt idx="3">
                  <c:v>0.62328833121284255</c:v>
                </c:pt>
                <c:pt idx="4">
                  <c:v>0.60786386527983038</c:v>
                </c:pt>
                <c:pt idx="5">
                  <c:v>0.70470746014969021</c:v>
                </c:pt>
              </c:numCache>
            </c:numRef>
          </c:yVal>
          <c:smooth val="0"/>
          <c:extLst>
            <c:ext xmlns:c16="http://schemas.microsoft.com/office/drawing/2014/chart" uri="{C3380CC4-5D6E-409C-BE32-E72D297353CC}">
              <c16:uniqueId val="{0000001A-BE11-4585-9895-E632633FAD39}"/>
            </c:ext>
          </c:extLst>
        </c:ser>
        <c:ser>
          <c:idx val="47"/>
          <c:order val="8"/>
          <c:tx>
            <c:strRef>
              <c:f>'Credit &amp; Surety CS'!$D$24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E11-4585-9895-E632633FAD39}"/>
              </c:ext>
            </c:extLst>
          </c:dPt>
          <c:dLbls>
            <c:dLbl>
              <c:idx val="4"/>
              <c:tx>
                <c:strRef>
                  <c:f>'Credit &amp; Surety CS'!$D$24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{F99CE5FF-73ED-4C91-876D-42F3FAF15D92}</c15:txfldGUID>
                      <c15:f>'Credit &amp; Surety CS'!$D$24</c15:f>
                      <c15:dlblFieldTableCache>
                        <c:ptCount val="1"/>
                        <c:pt idx="0">
                          <c:v>2020</c:v>
                        </c:pt>
                      </c15:dlblFieldTableCache>
                    </c15:dlblFTEntry>
                  </c15:dlblFieldTable>
                  <c15:showDataLabelsRange val="0"/>
                </c:ext>
                <c:ext xmlns:c16="http://schemas.microsoft.com/office/drawing/2014/chart" uri="{C3380CC4-5D6E-409C-BE32-E72D297353CC}">
                  <c16:uniqueId val="{0000001C-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CS'!$H$11:$K$11,'Credit &amp; Surety CS'!$K$11)</c:f>
              <c:numCache>
                <c:formatCode>0</c:formatCode>
                <c:ptCount val="5"/>
                <c:pt idx="0">
                  <c:v>12</c:v>
                </c:pt>
                <c:pt idx="1">
                  <c:v>24</c:v>
                </c:pt>
                <c:pt idx="2">
                  <c:v>36</c:v>
                </c:pt>
                <c:pt idx="3">
                  <c:v>48</c:v>
                </c:pt>
                <c:pt idx="4">
                  <c:v>48</c:v>
                </c:pt>
              </c:numCache>
            </c:numRef>
          </c:xVal>
          <c:yVal>
            <c:numRef>
              <c:f>('Credit &amp; Surety CS'!$H$24:$K$24,'Credit &amp; Surety CS'!$F$63)</c:f>
              <c:numCache>
                <c:formatCode>0%</c:formatCode>
                <c:ptCount val="5"/>
                <c:pt idx="0">
                  <c:v>0.25033563566928596</c:v>
                </c:pt>
                <c:pt idx="1">
                  <c:v>0.30451177407256919</c:v>
                </c:pt>
                <c:pt idx="2">
                  <c:v>0.37843328190624803</c:v>
                </c:pt>
                <c:pt idx="3">
                  <c:v>0.45847553564630622</c:v>
                </c:pt>
                <c:pt idx="4">
                  <c:v>0.60204243917811351</c:v>
                </c:pt>
              </c:numCache>
            </c:numRef>
          </c:yVal>
          <c:smooth val="0"/>
          <c:extLst>
            <c:ext xmlns:c16="http://schemas.microsoft.com/office/drawing/2014/chart" uri="{C3380CC4-5D6E-409C-BE32-E72D297353CC}">
              <c16:uniqueId val="{0000001D-BE11-4585-9895-E632633FAD39}"/>
            </c:ext>
          </c:extLst>
        </c:ser>
        <c:ser>
          <c:idx val="48"/>
          <c:order val="9"/>
          <c:tx>
            <c:strRef>
              <c:f>'Credit &amp; Surety CS'!$D$25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E11-4585-9895-E632633FAD39}"/>
              </c:ext>
            </c:extLst>
          </c:dPt>
          <c:dLbls>
            <c:dLbl>
              <c:idx val="3"/>
              <c:tx>
                <c:strRef>
                  <c:f>'Credit &amp; Surety CS'!$D$25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{109F8786-7959-4596-9CAB-4BF627DC4715}</c15:txfldGUID>
                      <c15:f>'Credit &amp; Surety CS'!$D$25</c15:f>
                      <c15:dlblFieldTableCache>
                        <c:ptCount val="1"/>
                        <c:pt idx="0">
                          <c:v>2021</c:v>
                        </c:pt>
                      </c15:dlblFieldTableCache>
                    </c15:dlblFTEntry>
                  </c15:dlblFieldTable>
                  <c15:showDataLabelsRange val="0"/>
                </c:ext>
                <c:ext xmlns:c16="http://schemas.microsoft.com/office/drawing/2014/chart" uri="{C3380CC4-5D6E-409C-BE32-E72D297353CC}">
                  <c16:uniqueId val="{0000001F-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CS'!$H$11:$J$11,'Credit &amp; Surety CS'!$J$11)</c:f>
              <c:numCache>
                <c:formatCode>0</c:formatCode>
                <c:ptCount val="4"/>
                <c:pt idx="0">
                  <c:v>12</c:v>
                </c:pt>
                <c:pt idx="1">
                  <c:v>24</c:v>
                </c:pt>
                <c:pt idx="2">
                  <c:v>36</c:v>
                </c:pt>
                <c:pt idx="3">
                  <c:v>36</c:v>
                </c:pt>
              </c:numCache>
            </c:numRef>
          </c:xVal>
          <c:yVal>
            <c:numRef>
              <c:f>('Credit &amp; Surety CS'!$H$25:$J$25,'Credit &amp; Surety CS'!$F$64)</c:f>
              <c:numCache>
                <c:formatCode>0%</c:formatCode>
                <c:ptCount val="4"/>
                <c:pt idx="0">
                  <c:v>6.7493905334177137E-2</c:v>
                </c:pt>
                <c:pt idx="1">
                  <c:v>0.20038403227794366</c:v>
                </c:pt>
                <c:pt idx="2">
                  <c:v>0.28148111716209412</c:v>
                </c:pt>
                <c:pt idx="3">
                  <c:v>0.51798878847508534</c:v>
                </c:pt>
              </c:numCache>
            </c:numRef>
          </c:yVal>
          <c:smooth val="0"/>
          <c:extLst>
            <c:ext xmlns:c16="http://schemas.microsoft.com/office/drawing/2014/chart" uri="{C3380CC4-5D6E-409C-BE32-E72D297353CC}">
              <c16:uniqueId val="{00000020-BE11-4585-9895-E632633FAD39}"/>
            </c:ext>
          </c:extLst>
        </c:ser>
        <c:ser>
          <c:idx val="49"/>
          <c:order val="10"/>
          <c:tx>
            <c:strRef>
              <c:f>'Credit &amp; Surety CS'!$D$26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E11-4585-9895-E632633FAD39}"/>
              </c:ext>
            </c:extLst>
          </c:dPt>
          <c:dLbls>
            <c:dLbl>
              <c:idx val="2"/>
              <c:tx>
                <c:strRef>
                  <c:f>'Credit &amp; Surety CS'!$D$26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{411A2601-4B69-416E-8459-C96682770B2A}</c15:txfldGUID>
                      <c15:f>'Credit &amp; Surety CS'!$D$26</c15:f>
                      <c15:dlblFieldTableCache>
                        <c:ptCount val="1"/>
                        <c:pt idx="0">
                          <c:v>2022</c:v>
                        </c:pt>
                      </c15:dlblFieldTableCache>
                    </c15:dlblFTEntry>
                  </c15:dlblFieldTable>
                  <c15:showDataLabelsRange val="0"/>
                </c:ext>
                <c:ext xmlns:c16="http://schemas.microsoft.com/office/drawing/2014/chart" uri="{C3380CC4-5D6E-409C-BE32-E72D297353CC}">
                  <c16:uniqueId val="{00000022-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CS'!$H$11:$I$11,'Credit &amp; Surety CS'!$I$11)</c:f>
              <c:numCache>
                <c:formatCode>0</c:formatCode>
                <c:ptCount val="3"/>
                <c:pt idx="0">
                  <c:v>12</c:v>
                </c:pt>
                <c:pt idx="1">
                  <c:v>24</c:v>
                </c:pt>
                <c:pt idx="2">
                  <c:v>24</c:v>
                </c:pt>
              </c:numCache>
            </c:numRef>
          </c:xVal>
          <c:yVal>
            <c:numRef>
              <c:f>('Credit &amp; Surety CS'!$H$26:$I$26,'Credit &amp; Surety CS'!$F$65)</c:f>
              <c:numCache>
                <c:formatCode>0%</c:formatCode>
                <c:ptCount val="3"/>
                <c:pt idx="0">
                  <c:v>7.2628246081565942E-2</c:v>
                </c:pt>
                <c:pt idx="1">
                  <c:v>0.21039456234155846</c:v>
                </c:pt>
                <c:pt idx="2">
                  <c:v>0.52211802859917811</c:v>
                </c:pt>
              </c:numCache>
            </c:numRef>
          </c:yVal>
          <c:smooth val="0"/>
          <c:extLst>
            <c:ext xmlns:c16="http://schemas.microsoft.com/office/drawing/2014/chart" uri="{C3380CC4-5D6E-409C-BE32-E72D297353CC}">
              <c16:uniqueId val="{00000023-BE11-4585-9895-E632633FAD39}"/>
            </c:ext>
          </c:extLst>
        </c:ser>
        <c:ser>
          <c:idx val="50"/>
          <c:order val="11"/>
          <c:tx>
            <c:strRef>
              <c:f>'Credit &amp; Surety CS'!$D$27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CS'!$D$27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{294A631D-17A6-4D3C-A73E-F2A1F39FCB57}</c15:txfldGUID>
                      <c15:f>'Credit &amp; Surety CS'!$D$27</c15:f>
                      <c15:dlblFieldTableCache>
                        <c:ptCount val="1"/>
                        <c:pt idx="0">
                          <c:v>2023</c:v>
                        </c:pt>
                      </c15:dlblFieldTableCache>
                    </c15:dlblFTEntry>
                  </c15:dlblFieldTable>
                  <c15:showDataLabelsRange val="0"/>
                </c:ext>
                <c:ext xmlns:c16="http://schemas.microsoft.com/office/drawing/2014/chart" uri="{C3380CC4-5D6E-409C-BE32-E72D297353CC}">
                  <c16:uniqueId val="{00000024-BE11-4585-9895-E632633FA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CS'!$H$11,'Credit &amp; Surety CS'!$H$11)</c:f>
              <c:numCache>
                <c:formatCode>0</c:formatCode>
                <c:ptCount val="2"/>
                <c:pt idx="0">
                  <c:v>12</c:v>
                </c:pt>
                <c:pt idx="1">
                  <c:v>12</c:v>
                </c:pt>
              </c:numCache>
            </c:numRef>
          </c:xVal>
          <c:yVal>
            <c:numRef>
              <c:f>('Credit &amp; Surety CS'!$H$27,'Credit &amp; Surety CS'!$F$66)</c:f>
              <c:numCache>
                <c:formatCode>0%</c:formatCode>
                <c:ptCount val="2"/>
                <c:pt idx="0">
                  <c:v>9.2890229548777001E-2</c:v>
                </c:pt>
                <c:pt idx="1">
                  <c:v>0.43553761169448563</c:v>
                </c:pt>
              </c:numCache>
            </c:numRef>
          </c:yVal>
          <c:smooth val="0"/>
          <c:extLst>
            <c:ext xmlns:c16="http://schemas.microsoft.com/office/drawing/2014/chart" uri="{C3380CC4-5D6E-409C-BE32-E72D297353CC}">
              <c16:uniqueId val="{00000025-BE11-4585-9895-E632633FAD3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CS'!$H$50</c:f>
              <c:strCache>
                <c:ptCount val="1"/>
                <c:pt idx="0">
                  <c:v>Paid Losses</c:v>
                </c:pt>
              </c:strCache>
            </c:strRef>
          </c:tx>
          <c:spPr>
            <a:solidFill>
              <a:srgbClr val="C1BDDC"/>
            </a:solidFill>
            <a:ln w="3175">
              <a:solidFill>
                <a:srgbClr val="FFFFFF"/>
              </a:solidFill>
              <a:prstDash val="solid"/>
            </a:ln>
          </c:spPr>
          <c:invertIfNegative val="0"/>
          <c:cat>
            <c:numRef>
              <c:f>'Credit &amp; Surety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CS'!$H$51:$H$66</c:f>
              <c:numCache>
                <c:formatCode>0%</c:formatCode>
                <c:ptCount val="16"/>
                <c:pt idx="0">
                  <c:v>0.58247628225492598</c:v>
                </c:pt>
                <c:pt idx="1">
                  <c:v>0.28405951059876039</c:v>
                </c:pt>
                <c:pt idx="2">
                  <c:v>0.19516368014811655</c:v>
                </c:pt>
                <c:pt idx="3">
                  <c:v>0.2208023653809239</c:v>
                </c:pt>
                <c:pt idx="4">
                  <c:v>0.31500468802602921</c:v>
                </c:pt>
                <c:pt idx="5">
                  <c:v>0.26086909131360125</c:v>
                </c:pt>
                <c:pt idx="6">
                  <c:v>0.3071077892571149</c:v>
                </c:pt>
                <c:pt idx="7">
                  <c:v>0.67532470049112747</c:v>
                </c:pt>
                <c:pt idx="8">
                  <c:v>0.48530809874935993</c:v>
                </c:pt>
                <c:pt idx="9">
                  <c:v>0.49219574355796031</c:v>
                </c:pt>
                <c:pt idx="10">
                  <c:v>0.26054461571311016</c:v>
                </c:pt>
                <c:pt idx="11">
                  <c:v>0.50649944013955817</c:v>
                </c:pt>
                <c:pt idx="12">
                  <c:v>0.36186619551779026</c:v>
                </c:pt>
                <c:pt idx="13">
                  <c:v>0.11314593928591085</c:v>
                </c:pt>
                <c:pt idx="14">
                  <c:v>0.13203798620960452</c:v>
                </c:pt>
                <c:pt idx="15">
                  <c:v>8.1139730170956678E-4</c:v>
                </c:pt>
              </c:numCache>
            </c:numRef>
          </c:val>
          <c:extLst>
            <c:ext xmlns:c16="http://schemas.microsoft.com/office/drawing/2014/chart" uri="{C3380CC4-5D6E-409C-BE32-E72D297353CC}">
              <c16:uniqueId val="{00000000-A79F-4B62-B159-0F3F17B6BA40}"/>
            </c:ext>
          </c:extLst>
        </c:ser>
        <c:ser>
          <c:idx val="2"/>
          <c:order val="2"/>
          <c:tx>
            <c:strRef>
              <c:f>'Credit &amp; Surety CS'!$I$50</c:f>
              <c:strCache>
                <c:ptCount val="1"/>
                <c:pt idx="0">
                  <c:v>Case Reserves</c:v>
                </c:pt>
              </c:strCache>
            </c:strRef>
          </c:tx>
          <c:spPr>
            <a:solidFill>
              <a:srgbClr val="FCAF86"/>
            </a:solidFill>
            <a:ln w="12700">
              <a:solidFill>
                <a:srgbClr val="FFFFFF"/>
              </a:solidFill>
              <a:prstDash val="solid"/>
            </a:ln>
          </c:spPr>
          <c:invertIfNegative val="0"/>
          <c:cat>
            <c:numRef>
              <c:f>'Credit &amp; Surety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CS'!$I$51:$I$66</c:f>
              <c:numCache>
                <c:formatCode>0%</c:formatCode>
                <c:ptCount val="16"/>
                <c:pt idx="0">
                  <c:v>5.0681713388991148E-5</c:v>
                </c:pt>
                <c:pt idx="1">
                  <c:v>1.7967625837900708E-5</c:v>
                </c:pt>
                <c:pt idx="2">
                  <c:v>1.0317280933874215E-3</c:v>
                </c:pt>
                <c:pt idx="3">
                  <c:v>3.9404348052259427E-4</c:v>
                </c:pt>
                <c:pt idx="4">
                  <c:v>2.5406862538663661E-4</c:v>
                </c:pt>
                <c:pt idx="5">
                  <c:v>3.460596843135739E-3</c:v>
                </c:pt>
                <c:pt idx="6">
                  <c:v>5.6834737884667846E-3</c:v>
                </c:pt>
                <c:pt idx="7">
                  <c:v>5.4945282027789354E-3</c:v>
                </c:pt>
                <c:pt idx="8">
                  <c:v>4.1084656798123037E-2</c:v>
                </c:pt>
                <c:pt idx="9">
                  <c:v>1.4000957377248751E-2</c:v>
                </c:pt>
                <c:pt idx="10">
                  <c:v>9.9099392713507886E-2</c:v>
                </c:pt>
                <c:pt idx="11">
                  <c:v>0.10136442514027225</c:v>
                </c:pt>
                <c:pt idx="12">
                  <c:v>9.6609340128515936E-2</c:v>
                </c:pt>
                <c:pt idx="13">
                  <c:v>0.16833517787618316</c:v>
                </c:pt>
                <c:pt idx="14">
                  <c:v>7.8356576131953945E-2</c:v>
                </c:pt>
                <c:pt idx="15">
                  <c:v>9.2078832247067435E-2</c:v>
                </c:pt>
              </c:numCache>
            </c:numRef>
          </c:val>
          <c:extLst>
            <c:ext xmlns:c16="http://schemas.microsoft.com/office/drawing/2014/chart" uri="{C3380CC4-5D6E-409C-BE32-E72D297353CC}">
              <c16:uniqueId val="{00000001-A79F-4B62-B159-0F3F17B6BA40}"/>
            </c:ext>
          </c:extLst>
        </c:ser>
        <c:ser>
          <c:idx val="3"/>
          <c:order val="3"/>
          <c:tx>
            <c:strRef>
              <c:f>'Credit &amp; Surety CS'!$J$50</c:f>
              <c:strCache>
                <c:ptCount val="1"/>
                <c:pt idx="0">
                  <c:v>IBNR</c:v>
                </c:pt>
              </c:strCache>
            </c:strRef>
          </c:tx>
          <c:spPr>
            <a:solidFill>
              <a:srgbClr val="A3D6D5"/>
            </a:solidFill>
            <a:ln w="12700">
              <a:solidFill>
                <a:srgbClr val="FFFFFF"/>
              </a:solidFill>
              <a:prstDash val="solid"/>
            </a:ln>
          </c:spPr>
          <c:invertIfNegative val="0"/>
          <c:cat>
            <c:numRef>
              <c:f>'Credit &amp; Surety CS'!$D$12:$D$28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CS'!$J$51:$J$66</c:f>
              <c:numCache>
                <c:formatCode>0%</c:formatCode>
                <c:ptCount val="16"/>
                <c:pt idx="0">
                  <c:v>-2.094421275328232E-4</c:v>
                </c:pt>
                <c:pt idx="1">
                  <c:v>-7.5976282397837117E-9</c:v>
                </c:pt>
                <c:pt idx="2">
                  <c:v>-3.38372141526913E-9</c:v>
                </c:pt>
                <c:pt idx="3">
                  <c:v>2.7908647257138519E-4</c:v>
                </c:pt>
                <c:pt idx="4">
                  <c:v>5.0074339784647957E-5</c:v>
                </c:pt>
                <c:pt idx="5">
                  <c:v>3.6307650973836532E-5</c:v>
                </c:pt>
                <c:pt idx="6">
                  <c:v>2.6243748815727528E-3</c:v>
                </c:pt>
                <c:pt idx="7">
                  <c:v>1.1441048855479008E-2</c:v>
                </c:pt>
                <c:pt idx="8">
                  <c:v>1.8374227423172049E-2</c:v>
                </c:pt>
                <c:pt idx="9">
                  <c:v>3.5589180233682995E-2</c:v>
                </c:pt>
                <c:pt idx="10">
                  <c:v>7.7767893472129812E-2</c:v>
                </c:pt>
                <c:pt idx="11">
                  <c:v>9.6843594869859675E-2</c:v>
                </c:pt>
                <c:pt idx="12">
                  <c:v>0.14356690353180732</c:v>
                </c:pt>
                <c:pt idx="13">
                  <c:v>0.2365076713129913</c:v>
                </c:pt>
                <c:pt idx="14">
                  <c:v>0.31172346625761971</c:v>
                </c:pt>
                <c:pt idx="15">
                  <c:v>0.34264738214570861</c:v>
                </c:pt>
              </c:numCache>
            </c:numRef>
          </c:val>
          <c:extLst>
            <c:ext xmlns:c16="http://schemas.microsoft.com/office/drawing/2014/chart" uri="{C3380CC4-5D6E-409C-BE32-E72D297353CC}">
              <c16:uniqueId val="{00000002-A79F-4B62-B159-0F3F17B6BA4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CS'!$F$12:$F$27</c:f>
              <c:numCache>
                <c:formatCode>#,##0</c:formatCode>
                <c:ptCount val="16"/>
                <c:pt idx="0">
                  <c:v>164.07193619388281</c:v>
                </c:pt>
                <c:pt idx="1">
                  <c:v>110.31987427463088</c:v>
                </c:pt>
                <c:pt idx="2">
                  <c:v>149.95015812576921</c:v>
                </c:pt>
                <c:pt idx="3">
                  <c:v>203.73941588634014</c:v>
                </c:pt>
                <c:pt idx="4">
                  <c:v>207.50505994057548</c:v>
                </c:pt>
                <c:pt idx="5">
                  <c:v>267.59415084409369</c:v>
                </c:pt>
                <c:pt idx="6">
                  <c:v>307.74039547368477</c:v>
                </c:pt>
                <c:pt idx="7">
                  <c:v>324.84166443448277</c:v>
                </c:pt>
                <c:pt idx="8">
                  <c:v>324.89001724945769</c:v>
                </c:pt>
                <c:pt idx="9">
                  <c:v>345.88231494362208</c:v>
                </c:pt>
                <c:pt idx="10">
                  <c:v>382.71225725191937</c:v>
                </c:pt>
                <c:pt idx="11">
                  <c:v>396.26791142847037</c:v>
                </c:pt>
                <c:pt idx="12">
                  <c:v>261.89953524831589</c:v>
                </c:pt>
                <c:pt idx="13">
                  <c:v>297.59575883121119</c:v>
                </c:pt>
                <c:pt idx="14">
                  <c:v>305.34802734328963</c:v>
                </c:pt>
                <c:pt idx="15">
                  <c:v>153.9723108479314</c:v>
                </c:pt>
              </c:numCache>
            </c:numRef>
          </c:val>
          <c:smooth val="0"/>
          <c:extLst>
            <c:ext xmlns:c16="http://schemas.microsoft.com/office/drawing/2014/chart" uri="{C3380CC4-5D6E-409C-BE32-E72D297353CC}">
              <c16:uniqueId val="{00000003-A79F-4B62-B159-0F3F17B6BA40}"/>
            </c:ext>
          </c:extLst>
        </c:ser>
        <c:ser>
          <c:idx val="4"/>
          <c:order val="4"/>
          <c:tx>
            <c:strRef>
              <c:f>'Credit &amp; Surety CS'!$B$9</c:f>
              <c:strCache>
                <c:ptCount val="1"/>
                <c:pt idx="0">
                  <c:v>Written Premium</c:v>
                </c:pt>
              </c:strCache>
            </c:strRef>
          </c:tx>
          <c:marker>
            <c:symbol val="star"/>
            <c:size val="7"/>
            <c:spPr>
              <a:noFill/>
              <a:ln>
                <a:solidFill>
                  <a:srgbClr val="A29FCC"/>
                </a:solidFill>
                <a:prstDash val="solid"/>
              </a:ln>
            </c:spPr>
          </c:marker>
          <c:cat>
            <c:numRef>
              <c:f>'Credit &amp; Surety CS'!$D$12:$D$27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'Credit &amp; Surety CS'!$B$12:$B$27</c:f>
            </c:numRef>
          </c:val>
          <c:smooth val="0"/>
          <c:extLst>
            <c:ext xmlns:c16="http://schemas.microsoft.com/office/drawing/2014/chart" uri="{C3380CC4-5D6E-409C-BE32-E72D297353CC}">
              <c16:uniqueId val="{00000004-A79F-4B62-B159-0F3F17B6BA4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'Various other lines &amp; multilin'!$D$16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CB87-4AAE-8E19-B8CCD11F1AB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CB87-4AAE-8E19-B8CCD11F1AB9}"/>
              </c:ext>
            </c:extLst>
          </c:dPt>
          <c:dLbls>
            <c:dLbl>
              <c:idx val="12"/>
              <c:tx>
                <c:strRef>
                  <c:f>'Various other lines &amp; multilin'!$D$16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{9422146E-61D3-4219-BC5B-DA706A23813E}</c15:txfldGUID>
                      <c15:f>'Various other lines &amp; multilin'!$D$16</c15:f>
                      <c15:dlblFieldTableCache>
                        <c:ptCount val="1"/>
                        <c:pt idx="0">
                          <c:v>2012</c:v>
                        </c:pt>
                      </c15:dlblFieldTableCache>
                    </c15:dlblFTEntry>
                  </c15:dlblFieldTable>
                  <c15:showDataLabelsRange val="0"/>
                </c:ext>
                <c:ext xmlns:c16="http://schemas.microsoft.com/office/drawing/2014/chart" uri="{C3380CC4-5D6E-409C-BE32-E72D297353CC}">
                  <c16:uniqueId val="{00000002-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1.9557775499816994E-4</c:v>
                </c:pt>
                <c:pt idx="1">
                  <c:v>8.8770278974594635E-3</c:v>
                </c:pt>
                <c:pt idx="2">
                  <c:v>9.2372360946818225E-3</c:v>
                </c:pt>
                <c:pt idx="3">
                  <c:v>8.6603680386798543E-3</c:v>
                </c:pt>
                <c:pt idx="4">
                  <c:v>8.7379496589775601E-3</c:v>
                </c:pt>
                <c:pt idx="5">
                  <c:v>8.8716240164275362E-3</c:v>
                </c:pt>
                <c:pt idx="6">
                  <c:v>8.4938811782206726E-3</c:v>
                </c:pt>
                <c:pt idx="7">
                  <c:v>8.3688296772991503E-3</c:v>
                </c:pt>
                <c:pt idx="8">
                  <c:v>5.5399645129157703E-3</c:v>
                </c:pt>
                <c:pt idx="9">
                  <c:v>5.5379976265492944E-3</c:v>
                </c:pt>
                <c:pt idx="10">
                  <c:v>5.5214686464100425E-3</c:v>
                </c:pt>
                <c:pt idx="11">
                  <c:v>5.4920442950131708E-3</c:v>
                </c:pt>
                <c:pt idx="12">
                  <c:v>5.4920422629965463E-3</c:v>
                </c:pt>
              </c:numCache>
            </c:numRef>
          </c:yVal>
          <c:smooth val="0"/>
          <c:extLst>
            <c:ext xmlns:c16="http://schemas.microsoft.com/office/drawing/2014/chart" uri="{C3380CC4-5D6E-409C-BE32-E72D297353CC}">
              <c16:uniqueId val="{00000003-CB87-4AAE-8E19-B8CCD11F1AB9}"/>
            </c:ext>
          </c:extLst>
        </c:ser>
        <c:ser>
          <c:idx val="40"/>
          <c:order val="1"/>
          <c:tx>
            <c:strRef>
              <c:f>'Various other lines &amp; multilin'!$D$17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CB87-4AAE-8E19-B8CCD11F1AB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CB87-4AAE-8E19-B8CCD11F1AB9}"/>
              </c:ext>
            </c:extLst>
          </c:dPt>
          <c:dLbls>
            <c:dLbl>
              <c:idx val="11"/>
              <c:tx>
                <c:strRef>
                  <c:f>'Various other lines &amp; multilin'!$D$17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{E303111E-721F-4A7E-8785-E29D2561646E}</c15:txfldGUID>
                      <c15:f>'Various other lines &amp; multilin'!$D$17</c15:f>
                      <c15:dlblFieldTableCache>
                        <c:ptCount val="1"/>
                        <c:pt idx="0">
                          <c:v>2013</c:v>
                        </c:pt>
                      </c15:dlblFieldTableCache>
                    </c15:dlblFTEntry>
                  </c15:dlblFieldTable>
                  <c15:showDataLabelsRange val="0"/>
                </c:ext>
                <c:ext xmlns:c16="http://schemas.microsoft.com/office/drawing/2014/chart" uri="{C3380CC4-5D6E-409C-BE32-E72D297353CC}">
                  <c16:uniqueId val="{00000006-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1.0219716003432636E-2</c:v>
                </c:pt>
                <c:pt idx="1">
                  <c:v>1.729268385746523E-2</c:v>
                </c:pt>
                <c:pt idx="2">
                  <c:v>2.7791497213637086E-2</c:v>
                </c:pt>
                <c:pt idx="3">
                  <c:v>1.8430902209188547E-2</c:v>
                </c:pt>
                <c:pt idx="4">
                  <c:v>1.8463180855020092E-2</c:v>
                </c:pt>
                <c:pt idx="5">
                  <c:v>1.697479189245173E-2</c:v>
                </c:pt>
                <c:pt idx="6">
                  <c:v>1.6787230662582212E-2</c:v>
                </c:pt>
                <c:pt idx="7">
                  <c:v>1.2905503555374181E-2</c:v>
                </c:pt>
                <c:pt idx="8">
                  <c:v>1.2688356305218753E-2</c:v>
                </c:pt>
                <c:pt idx="9">
                  <c:v>1.2733834108997285E-2</c:v>
                </c:pt>
                <c:pt idx="10">
                  <c:v>1.2745111353712004E-2</c:v>
                </c:pt>
                <c:pt idx="11">
                  <c:v>1.2745113470890012E-2</c:v>
                </c:pt>
              </c:numCache>
            </c:numRef>
          </c:yVal>
          <c:smooth val="0"/>
          <c:extLst>
            <c:ext xmlns:c16="http://schemas.microsoft.com/office/drawing/2014/chart" uri="{C3380CC4-5D6E-409C-BE32-E72D297353CC}">
              <c16:uniqueId val="{00000007-CB87-4AAE-8E19-B8CCD11F1AB9}"/>
            </c:ext>
          </c:extLst>
        </c:ser>
        <c:ser>
          <c:idx val="41"/>
          <c:order val="2"/>
          <c:tx>
            <c:strRef>
              <c:f>'Various other lines &amp; multilin'!$D$18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CB87-4AAE-8E19-B8CCD11F1AB9}"/>
              </c:ext>
            </c:extLst>
          </c:dPt>
          <c:dLbls>
            <c:dLbl>
              <c:idx val="10"/>
              <c:tx>
                <c:strRef>
                  <c:f>'Various other lines &amp; multilin'!$D$18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{959B526F-0E60-428C-9007-A391B01708B2}</c15:txfldGUID>
                      <c15:f>'Various other lines &amp; multilin'!$D$18</c15:f>
                      <c15:dlblFieldTableCache>
                        <c:ptCount val="1"/>
                        <c:pt idx="0">
                          <c:v>2014</c:v>
                        </c:pt>
                      </c15:dlblFieldTableCache>
                    </c15:dlblFTEntry>
                  </c15:dlblFieldTable>
                  <c15:showDataLabelsRange val="0"/>
                </c:ext>
                <c:ext xmlns:c16="http://schemas.microsoft.com/office/drawing/2014/chart" uri="{C3380CC4-5D6E-409C-BE32-E72D297353CC}">
                  <c16:uniqueId val="{00000009-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3.7380251372448665E-2</c:v>
                </c:pt>
                <c:pt idx="1">
                  <c:v>6.318070002394674E-2</c:v>
                </c:pt>
                <c:pt idx="2">
                  <c:v>7.0862615541302368E-2</c:v>
                </c:pt>
                <c:pt idx="3">
                  <c:v>6.2932154514935168E-2</c:v>
                </c:pt>
                <c:pt idx="4">
                  <c:v>9.4943379699660463E-2</c:v>
                </c:pt>
                <c:pt idx="5">
                  <c:v>9.4692630132661409E-2</c:v>
                </c:pt>
                <c:pt idx="6">
                  <c:v>9.5294639161743536E-2</c:v>
                </c:pt>
                <c:pt idx="7">
                  <c:v>9.535437935333245E-2</c:v>
                </c:pt>
                <c:pt idx="8">
                  <c:v>9.5354751773300425E-2</c:v>
                </c:pt>
                <c:pt idx="9">
                  <c:v>9.5623814098799831E-2</c:v>
                </c:pt>
                <c:pt idx="10">
                  <c:v>9.978376731526227E-2</c:v>
                </c:pt>
              </c:numCache>
            </c:numRef>
          </c:yVal>
          <c:smooth val="0"/>
          <c:extLst>
            <c:ext xmlns:c16="http://schemas.microsoft.com/office/drawing/2014/chart" uri="{C3380CC4-5D6E-409C-BE32-E72D297353CC}">
              <c16:uniqueId val="{0000000A-CB87-4AAE-8E19-B8CCD11F1AB9}"/>
            </c:ext>
          </c:extLst>
        </c:ser>
        <c:ser>
          <c:idx val="42"/>
          <c:order val="3"/>
          <c:tx>
            <c:strRef>
              <c:f>'Various other lines &amp; multilin'!$D$19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CB87-4AAE-8E19-B8CCD11F1AB9}"/>
              </c:ext>
            </c:extLst>
          </c:dPt>
          <c:dLbls>
            <c:dLbl>
              <c:idx val="9"/>
              <c:tx>
                <c:strRef>
                  <c:f>'Various other lines &amp; multilin'!$D$19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{76438BED-6089-474D-BB3A-7F775229A4BD}</c15:txfldGUID>
                      <c15:f>'Various other lines &amp; multilin'!$D$19</c15:f>
                      <c15:dlblFieldTableCache>
                        <c:ptCount val="1"/>
                        <c:pt idx="0">
                          <c:v>2015</c:v>
                        </c:pt>
                      </c15:dlblFieldTableCache>
                    </c15:dlblFTEntry>
                  </c15:dlblFieldTable>
                  <c15:showDataLabelsRange val="0"/>
                </c:ext>
                <c:ext xmlns:c16="http://schemas.microsoft.com/office/drawing/2014/chart" uri="{C3380CC4-5D6E-409C-BE32-E72D297353CC}">
                  <c16:uniqueId val="{0000000C-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3.3647577011936283E-5</c:v>
                </c:pt>
                <c:pt idx="1">
                  <c:v>0.1816135848378827</c:v>
                </c:pt>
                <c:pt idx="2">
                  <c:v>0.19294989115345021</c:v>
                </c:pt>
                <c:pt idx="3">
                  <c:v>0.17233190785060576</c:v>
                </c:pt>
                <c:pt idx="4">
                  <c:v>0.16964880935689367</c:v>
                </c:pt>
                <c:pt idx="5">
                  <c:v>0.16913489456802963</c:v>
                </c:pt>
                <c:pt idx="6">
                  <c:v>0.16972035849508416</c:v>
                </c:pt>
                <c:pt idx="7">
                  <c:v>0.16960401947029061</c:v>
                </c:pt>
                <c:pt idx="8">
                  <c:v>0.16808979315693748</c:v>
                </c:pt>
                <c:pt idx="9">
                  <c:v>0.17197655209748425</c:v>
                </c:pt>
              </c:numCache>
            </c:numRef>
          </c:yVal>
          <c:smooth val="0"/>
          <c:extLst>
            <c:ext xmlns:c16="http://schemas.microsoft.com/office/drawing/2014/chart" uri="{C3380CC4-5D6E-409C-BE32-E72D297353CC}">
              <c16:uniqueId val="{0000000D-CB87-4AAE-8E19-B8CCD11F1AB9}"/>
            </c:ext>
          </c:extLst>
        </c:ser>
        <c:ser>
          <c:idx val="43"/>
          <c:order val="4"/>
          <c:tx>
            <c:strRef>
              <c:f>'Various other lines &amp; multilin'!$D$20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CB87-4AAE-8E19-B8CCD11F1AB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CB87-4AAE-8E19-B8CCD11F1AB9}"/>
              </c:ext>
            </c:extLst>
          </c:dPt>
          <c:dLbls>
            <c:dLbl>
              <c:idx val="8"/>
              <c:tx>
                <c:strRef>
                  <c:f>'Various other lines &amp; multilin'!$D$20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{82874E96-EF02-47E0-95A4-77EA05394DF6}</c15:txfldGUID>
                      <c15:f>'Various other lines &amp; multilin'!$D$20</c15:f>
                      <c15:dlblFieldTableCache>
                        <c:ptCount val="1"/>
                        <c:pt idx="0">
                          <c:v>2016</c:v>
                        </c:pt>
                      </c15:dlblFieldTableCache>
                    </c15:dlblFTEntry>
                  </c15:dlblFieldTable>
                  <c15:showDataLabelsRange val="0"/>
                </c:ext>
                <c:ext xmlns:c16="http://schemas.microsoft.com/office/drawing/2014/chart" uri="{C3380CC4-5D6E-409C-BE32-E72D297353CC}">
                  <c16:uniqueId val="{00000010-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2.6994230602531977E-2</c:v>
                </c:pt>
                <c:pt idx="1">
                  <c:v>0.26570470358930154</c:v>
                </c:pt>
                <c:pt idx="2">
                  <c:v>0.37263724650905095</c:v>
                </c:pt>
                <c:pt idx="3">
                  <c:v>0.33432275230619685</c:v>
                </c:pt>
                <c:pt idx="4">
                  <c:v>0.33435069356827946</c:v>
                </c:pt>
                <c:pt idx="5">
                  <c:v>0.33679611650670266</c:v>
                </c:pt>
                <c:pt idx="6">
                  <c:v>0.31760029246694088</c:v>
                </c:pt>
                <c:pt idx="7">
                  <c:v>0.33217144291258316</c:v>
                </c:pt>
                <c:pt idx="8">
                  <c:v>0.33618063392096553</c:v>
                </c:pt>
              </c:numCache>
            </c:numRef>
          </c:yVal>
          <c:smooth val="0"/>
          <c:extLst>
            <c:ext xmlns:c16="http://schemas.microsoft.com/office/drawing/2014/chart" uri="{C3380CC4-5D6E-409C-BE32-E72D297353CC}">
              <c16:uniqueId val="{00000011-CB87-4AAE-8E19-B8CCD11F1AB9}"/>
            </c:ext>
          </c:extLst>
        </c:ser>
        <c:ser>
          <c:idx val="44"/>
          <c:order val="5"/>
          <c:tx>
            <c:strRef>
              <c:f>'Various other lines &amp; multilin'!$D$21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CB87-4AAE-8E19-B8CCD11F1AB9}"/>
              </c:ext>
            </c:extLst>
          </c:dPt>
          <c:dLbls>
            <c:dLbl>
              <c:idx val="7"/>
              <c:tx>
                <c:strRef>
                  <c:f>'Various other lines &amp; multilin'!$D$21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{58E55282-A382-4EDC-880A-BF1B3038C3DA}</c15:txfldGUID>
                      <c15:f>'Various other lines &amp; multilin'!$D$21</c15:f>
                      <c15:dlblFieldTableCache>
                        <c:ptCount val="1"/>
                        <c:pt idx="0">
                          <c:v>2017</c:v>
                        </c:pt>
                      </c15:dlblFieldTableCache>
                    </c15:dlblFTEntry>
                  </c15:dlblFieldTable>
                  <c15:showDataLabelsRange val="0"/>
                </c:ext>
                <c:ext xmlns:c16="http://schemas.microsoft.com/office/drawing/2014/chart" uri="{C3380CC4-5D6E-409C-BE32-E72D297353CC}">
                  <c16:uniqueId val="{00000013-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2.0852285854969461E-2</c:v>
                </c:pt>
                <c:pt idx="1">
                  <c:v>5.1516414114526538E-2</c:v>
                </c:pt>
                <c:pt idx="2">
                  <c:v>6.9108110380604104E-2</c:v>
                </c:pt>
                <c:pt idx="3">
                  <c:v>6.8968519269868328E-2</c:v>
                </c:pt>
                <c:pt idx="4">
                  <c:v>6.8544626527052149E-2</c:v>
                </c:pt>
                <c:pt idx="5">
                  <c:v>6.8469502600121968E-2</c:v>
                </c:pt>
                <c:pt idx="6">
                  <c:v>6.8880953259689529E-2</c:v>
                </c:pt>
                <c:pt idx="7">
                  <c:v>6.9383157530286829E-2</c:v>
                </c:pt>
              </c:numCache>
            </c:numRef>
          </c:yVal>
          <c:smooth val="0"/>
          <c:extLst>
            <c:ext xmlns:c16="http://schemas.microsoft.com/office/drawing/2014/chart" uri="{C3380CC4-5D6E-409C-BE32-E72D297353CC}">
              <c16:uniqueId val="{00000014-CB87-4AAE-8E19-B8CCD11F1AB9}"/>
            </c:ext>
          </c:extLst>
        </c:ser>
        <c:ser>
          <c:idx val="45"/>
          <c:order val="6"/>
          <c:tx>
            <c:strRef>
              <c:f>'Various other lines &amp; multilin'!$D$22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CB87-4AAE-8E19-B8CCD11F1AB9}"/>
              </c:ext>
            </c:extLst>
          </c:dPt>
          <c:dLbls>
            <c:dLbl>
              <c:idx val="6"/>
              <c:tx>
                <c:strRef>
                  <c:f>'Various other lines &amp; multilin'!$D$22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{F607E1C2-16FF-47CD-B33F-A1D4674802B4}</c15:txfldGUID>
                      <c15:f>'Various other lines &amp; multilin'!$D$22</c15:f>
                      <c15:dlblFieldTableCache>
                        <c:ptCount val="1"/>
                        <c:pt idx="0">
                          <c:v>2018</c:v>
                        </c:pt>
                      </c15:dlblFieldTableCache>
                    </c15:dlblFTEntry>
                  </c15:dlblFieldTable>
                  <c15:showDataLabelsRange val="0"/>
                </c:ext>
                <c:ext xmlns:c16="http://schemas.microsoft.com/office/drawing/2014/chart" uri="{C3380CC4-5D6E-409C-BE32-E72D297353CC}">
                  <c16:uniqueId val="{00000016-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8.7833172065758768E-3</c:v>
                </c:pt>
                <c:pt idx="1">
                  <c:v>8.0873551007859673E-2</c:v>
                </c:pt>
                <c:pt idx="2">
                  <c:v>0.56065011683710086</c:v>
                </c:pt>
                <c:pt idx="3">
                  <c:v>0.64769184595028706</c:v>
                </c:pt>
                <c:pt idx="4">
                  <c:v>0.67674986463257703</c:v>
                </c:pt>
                <c:pt idx="5">
                  <c:v>0.68566415001061587</c:v>
                </c:pt>
                <c:pt idx="6">
                  <c:v>0.74412895645336352</c:v>
                </c:pt>
              </c:numCache>
            </c:numRef>
          </c:yVal>
          <c:smooth val="0"/>
          <c:extLst>
            <c:ext xmlns:c16="http://schemas.microsoft.com/office/drawing/2014/chart" uri="{C3380CC4-5D6E-409C-BE32-E72D297353CC}">
              <c16:uniqueId val="{00000017-CB87-4AAE-8E19-B8CCD11F1AB9}"/>
            </c:ext>
          </c:extLst>
        </c:ser>
        <c:ser>
          <c:idx val="46"/>
          <c:order val="7"/>
          <c:tx>
            <c:strRef>
              <c:f>'Various other lines &amp; multilin'!$D$23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CB87-4AAE-8E19-B8CCD11F1AB9}"/>
              </c:ext>
            </c:extLst>
          </c:dPt>
          <c:dLbls>
            <c:dLbl>
              <c:idx val="5"/>
              <c:tx>
                <c:strRef>
                  <c:f>'Various other lines &amp; multilin'!$D$23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{C4F455EF-16D5-4DA7-84FC-A49DB2C4C86F}</c15:txfldGUID>
                      <c15:f>'Various other lines &amp; multilin'!$D$23</c15:f>
                      <c15:dlblFieldTableCache>
                        <c:ptCount val="1"/>
                        <c:pt idx="0">
                          <c:v>2019</c:v>
                        </c:pt>
                      </c15:dlblFieldTableCache>
                    </c15:dlblFTEntry>
                  </c15:dlblFieldTable>
                  <c15:showDataLabelsRange val="0"/>
                </c:ext>
                <c:ext xmlns:c16="http://schemas.microsoft.com/office/drawing/2014/chart" uri="{C3380CC4-5D6E-409C-BE32-E72D297353CC}">
                  <c16:uniqueId val="{00000019-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1.0871875865659922E-2</c:v>
                </c:pt>
                <c:pt idx="1">
                  <c:v>0.20034432708864264</c:v>
                </c:pt>
                <c:pt idx="2">
                  <c:v>0.45518416968302877</c:v>
                </c:pt>
                <c:pt idx="3">
                  <c:v>0.56967807516600355</c:v>
                </c:pt>
                <c:pt idx="4">
                  <c:v>0.59800548058821301</c:v>
                </c:pt>
                <c:pt idx="5">
                  <c:v>0.86472614973395046</c:v>
                </c:pt>
              </c:numCache>
            </c:numRef>
          </c:yVal>
          <c:smooth val="0"/>
          <c:extLst>
            <c:ext xmlns:c16="http://schemas.microsoft.com/office/drawing/2014/chart" uri="{C3380CC4-5D6E-409C-BE32-E72D297353CC}">
              <c16:uniqueId val="{0000001A-CB87-4AAE-8E19-B8CCD11F1AB9}"/>
            </c:ext>
          </c:extLst>
        </c:ser>
        <c:ser>
          <c:idx val="47"/>
          <c:order val="8"/>
          <c:tx>
            <c:strRef>
              <c:f>'Various other lines &amp; multilin'!$D$24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CB87-4AAE-8E19-B8CCD11F1AB9}"/>
              </c:ext>
            </c:extLst>
          </c:dPt>
          <c:dLbls>
            <c:dLbl>
              <c:idx val="4"/>
              <c:tx>
                <c:strRef>
                  <c:f>'Various other lines &amp; multilin'!$D$24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{6CC8731F-07B3-4050-9E0B-F07FDDD9A09A}</c15:txfldGUID>
                      <c15:f>'Various other lines &amp; multilin'!$D$24</c15:f>
                      <c15:dlblFieldTableCache>
                        <c:ptCount val="1"/>
                        <c:pt idx="0">
                          <c:v>2020</c:v>
                        </c:pt>
                      </c15:dlblFieldTableCache>
                    </c15:dlblFTEntry>
                  </c15:dlblFieldTable>
                  <c15:showDataLabelsRange val="0"/>
                </c:ext>
                <c:ext xmlns:c16="http://schemas.microsoft.com/office/drawing/2014/chart" uri="{C3380CC4-5D6E-409C-BE32-E72D297353CC}">
                  <c16:uniqueId val="{0000001C-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0.31293009739400685</c:v>
                </c:pt>
                <c:pt idx="1">
                  <c:v>4.1378988148856544E-2</c:v>
                </c:pt>
                <c:pt idx="2">
                  <c:v>4.260050544190154E-2</c:v>
                </c:pt>
                <c:pt idx="3">
                  <c:v>5.2162564557859586E-2</c:v>
                </c:pt>
                <c:pt idx="4">
                  <c:v>8.449218314311599E-2</c:v>
                </c:pt>
              </c:numCache>
            </c:numRef>
          </c:yVal>
          <c:smooth val="0"/>
          <c:extLst>
            <c:ext xmlns:c16="http://schemas.microsoft.com/office/drawing/2014/chart" uri="{C3380CC4-5D6E-409C-BE32-E72D297353CC}">
              <c16:uniqueId val="{0000001D-CB87-4AAE-8E19-B8CCD11F1AB9}"/>
            </c:ext>
          </c:extLst>
        </c:ser>
        <c:ser>
          <c:idx val="48"/>
          <c:order val="9"/>
          <c:tx>
            <c:strRef>
              <c:f>'Various other lines &amp; multilin'!$D$25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CB87-4AAE-8E19-B8CCD11F1AB9}"/>
              </c:ext>
            </c:extLst>
          </c:dPt>
          <c:dLbls>
            <c:dLbl>
              <c:idx val="3"/>
              <c:tx>
                <c:strRef>
                  <c:f>'Various other lines &amp; multilin'!$D$25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{F0F01500-3698-4FCD-A496-7AFDC020FEFD}</c15:txfldGUID>
                      <c15:f>'Various other lines &amp; multilin'!$D$25</c15:f>
                      <c15:dlblFieldTableCache>
                        <c:ptCount val="1"/>
                        <c:pt idx="0">
                          <c:v>2021</c:v>
                        </c:pt>
                      </c15:dlblFieldTableCache>
                    </c15:dlblFTEntry>
                  </c15:dlblFieldTable>
                  <c15:showDataLabelsRange val="0"/>
                </c:ext>
                <c:ext xmlns:c16="http://schemas.microsoft.com/office/drawing/2014/chart" uri="{C3380CC4-5D6E-409C-BE32-E72D297353CC}">
                  <c16:uniqueId val="{0000001F-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8.294060299255567E-5</c:v>
                </c:pt>
                <c:pt idx="1">
                  <c:v>1.3412698873976829E-3</c:v>
                </c:pt>
                <c:pt idx="2">
                  <c:v>4.0150343925818843E-3</c:v>
                </c:pt>
                <c:pt idx="3">
                  <c:v>1.721535356342271E-2</c:v>
                </c:pt>
              </c:numCache>
            </c:numRef>
          </c:yVal>
          <c:smooth val="0"/>
          <c:extLst>
            <c:ext xmlns:c16="http://schemas.microsoft.com/office/drawing/2014/chart" uri="{C3380CC4-5D6E-409C-BE32-E72D297353CC}">
              <c16:uniqueId val="{00000020-CB87-4AAE-8E19-B8CCD11F1AB9}"/>
            </c:ext>
          </c:extLst>
        </c:ser>
        <c:ser>
          <c:idx val="49"/>
          <c:order val="10"/>
          <c:tx>
            <c:strRef>
              <c:f>'Various other lines &amp; multilin'!$D$26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CB87-4AAE-8E19-B8CCD11F1AB9}"/>
              </c:ext>
            </c:extLst>
          </c:dPt>
          <c:dLbls>
            <c:dLbl>
              <c:idx val="2"/>
              <c:tx>
                <c:strRef>
                  <c:f>'Various other lines &amp; multilin'!$D$26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{E21F15A0-6295-4F0D-9B55-159DB7343D3E}</c15:txfldGUID>
                      <c15:f>'Various other lines &amp; multilin'!$D$26</c15:f>
                      <c15:dlblFieldTableCache>
                        <c:ptCount val="1"/>
                        <c:pt idx="0">
                          <c:v>2022</c:v>
                        </c:pt>
                      </c15:dlblFieldTableCache>
                    </c15:dlblFTEntry>
                  </c15:dlblFieldTable>
                  <c15:showDataLabelsRange val="0"/>
                </c:ext>
                <c:ext xmlns:c16="http://schemas.microsoft.com/office/drawing/2014/chart" uri="{C3380CC4-5D6E-409C-BE32-E72D297353CC}">
                  <c16:uniqueId val="{00000022-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0</c:v>
                </c:pt>
                <c:pt idx="1">
                  <c:v>6.4671136404183009E-3</c:v>
                </c:pt>
                <c:pt idx="2">
                  <c:v>0.35409278338597272</c:v>
                </c:pt>
              </c:numCache>
            </c:numRef>
          </c:yVal>
          <c:smooth val="0"/>
          <c:extLst>
            <c:ext xmlns:c16="http://schemas.microsoft.com/office/drawing/2014/chart" uri="{C3380CC4-5D6E-409C-BE32-E72D297353CC}">
              <c16:uniqueId val="{00000023-CB87-4AAE-8E19-B8CCD11F1AB9}"/>
            </c:ext>
          </c:extLst>
        </c:ser>
        <c:ser>
          <c:idx val="50"/>
          <c:order val="11"/>
          <c:tx>
            <c:strRef>
              <c:f>'Various other lines &amp; multilin'!$D$27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'Various other lines &amp; multilin'!$D$27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{140B060A-78E3-4F7F-9B40-731E47027E5C}</c15:txfldGUID>
                      <c15:f>'Various other lines &amp; multilin'!$D$27</c15:f>
                      <c15:dlblFieldTableCache>
                        <c:ptCount val="1"/>
                        <c:pt idx="0">
                          <c:v>2023</c:v>
                        </c:pt>
                      </c15:dlblFieldTableCache>
                    </c15:dlblFTEntry>
                  </c15:dlblFieldTable>
                  <c15:showDataLabelsRange val="0"/>
                </c:ext>
                <c:ext xmlns:c16="http://schemas.microsoft.com/office/drawing/2014/chart" uri="{C3380CC4-5D6E-409C-BE32-E72D297353CC}">
                  <c16:uniqueId val="{00000024-CB87-4AAE-8E19-B8CCD11F1A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4.7783751616775581E-2</c:v>
                </c:pt>
                <c:pt idx="1">
                  <c:v>0.50213277239851561</c:v>
                </c:pt>
              </c:numCache>
            </c:numRef>
          </c:yVal>
          <c:smooth val="0"/>
          <c:extLst>
            <c:ext xmlns:c16="http://schemas.microsoft.com/office/drawing/2014/chart" uri="{C3380CC4-5D6E-409C-BE32-E72D297353CC}">
              <c16:uniqueId val="{00000025-CB87-4AAE-8E19-B8CCD11F1AB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Corporate Solutions - All L'!$D$16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F313-4A73-8D04-59485A387DB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F313-4A73-8D04-59485A387DB0}"/>
              </c:ext>
            </c:extLst>
          </c:dPt>
          <c:dLbls>
            <c:dLbl>
              <c:idx val="12"/>
              <c:tx>
                <c:strRef>
                  <c:f>'SR Corporate Solutions - All L'!$D$16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{58125D57-4736-46B2-9B7D-5718945E1531}</c15:txfldGUID>
                      <c15:f>'SR Corporate Solutions - All L'!$D$16</c15:f>
                      <c15:dlblFieldTableCache>
                        <c:ptCount val="1"/>
                        <c:pt idx="0">
                          <c:v>2012</c:v>
                        </c:pt>
                      </c15:dlblFieldTableCache>
                    </c15:dlblFTEntry>
                  </c15:dlblFieldTable>
                  <c15:showDataLabelsRange val="0"/>
                </c:ext>
                <c:ext xmlns:c16="http://schemas.microsoft.com/office/drawing/2014/chart" uri="{C3380CC4-5D6E-409C-BE32-E72D297353CC}">
                  <c16:uniqueId val="{00000002-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L'!$H$11:$S$11,'SR Corporate Solutions - All L'!$S$11)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Corporate Solutions - All L'!$H$16:$S$16,'SR Corporate Solutions - All L'!$F$55)</c:f>
              <c:numCache>
                <c:formatCode>0%</c:formatCode>
                <c:ptCount val="13"/>
                <c:pt idx="0">
                  <c:v>6.2602290229505642E-2</c:v>
                </c:pt>
                <c:pt idx="1">
                  <c:v>0.29834488803545967</c:v>
                </c:pt>
                <c:pt idx="2">
                  <c:v>0.42401649721563972</c:v>
                </c:pt>
                <c:pt idx="3">
                  <c:v>0.50003850940120576</c:v>
                </c:pt>
                <c:pt idx="4">
                  <c:v>0.54031815648642523</c:v>
                </c:pt>
                <c:pt idx="5">
                  <c:v>0.60244522989932825</c:v>
                </c:pt>
                <c:pt idx="6">
                  <c:v>0.62860011084371537</c:v>
                </c:pt>
                <c:pt idx="7">
                  <c:v>0.688339935327417</c:v>
                </c:pt>
                <c:pt idx="8">
                  <c:v>0.69662677014297802</c:v>
                </c:pt>
                <c:pt idx="9">
                  <c:v>0.71637806115024438</c:v>
                </c:pt>
                <c:pt idx="10">
                  <c:v>0.7187072320148683</c:v>
                </c:pt>
                <c:pt idx="11">
                  <c:v>0.70390148414376408</c:v>
                </c:pt>
                <c:pt idx="12">
                  <c:v>0.71885301831690496</c:v>
                </c:pt>
              </c:numCache>
            </c:numRef>
          </c:yVal>
          <c:smooth val="0"/>
          <c:extLst>
            <c:ext xmlns:c16="http://schemas.microsoft.com/office/drawing/2014/chart" uri="{C3380CC4-5D6E-409C-BE32-E72D297353CC}">
              <c16:uniqueId val="{00000003-F313-4A73-8D04-59485A387DB0}"/>
            </c:ext>
          </c:extLst>
        </c:ser>
        <c:ser>
          <c:idx val="40"/>
          <c:order val="1"/>
          <c:tx>
            <c:strRef>
              <c:f>'SR Corporate Solutions - All L'!$D$17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F313-4A73-8D04-59485A387DB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F313-4A73-8D04-59485A387DB0}"/>
              </c:ext>
            </c:extLst>
          </c:dPt>
          <c:dLbls>
            <c:dLbl>
              <c:idx val="11"/>
              <c:tx>
                <c:strRef>
                  <c:f>'SR Corporate Solutions - All L'!$D$17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{251111FD-81FE-49A7-A4F4-72830F1AB877}</c15:txfldGUID>
                      <c15:f>'SR Corporate Solutions - All L'!$D$17</c15:f>
                      <c15:dlblFieldTableCache>
                        <c:ptCount val="1"/>
                        <c:pt idx="0">
                          <c:v>2013</c:v>
                        </c:pt>
                      </c15:dlblFieldTableCache>
                    </c15:dlblFTEntry>
                  </c15:dlblFieldTable>
                  <c15:showDataLabelsRange val="0"/>
                </c:ext>
                <c:ext xmlns:c16="http://schemas.microsoft.com/office/drawing/2014/chart" uri="{C3380CC4-5D6E-409C-BE32-E72D297353CC}">
                  <c16:uniqueId val="{00000006-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L'!$H$11:$R$11,'SR Corporate Solutions - All L'!$R$11)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Corporate Solutions - All L'!$H$17:$R$17,'SR Corporate Solutions - All L'!$F$56)</c:f>
              <c:numCache>
                <c:formatCode>0%</c:formatCode>
                <c:ptCount val="12"/>
                <c:pt idx="0">
                  <c:v>7.8041005606973177E-2</c:v>
                </c:pt>
                <c:pt idx="1">
                  <c:v>0.32236688145611159</c:v>
                </c:pt>
                <c:pt idx="2">
                  <c:v>0.39908569038753194</c:v>
                </c:pt>
                <c:pt idx="3">
                  <c:v>0.43348214141632246</c:v>
                </c:pt>
                <c:pt idx="4">
                  <c:v>0.46805728914221184</c:v>
                </c:pt>
                <c:pt idx="5">
                  <c:v>0.48031799561320859</c:v>
                </c:pt>
                <c:pt idx="6">
                  <c:v>0.49556828945422582</c:v>
                </c:pt>
                <c:pt idx="7">
                  <c:v>0.50235334504932938</c:v>
                </c:pt>
                <c:pt idx="8">
                  <c:v>0.51873915315908103</c:v>
                </c:pt>
                <c:pt idx="9">
                  <c:v>0.52005860052893405</c:v>
                </c:pt>
                <c:pt idx="10">
                  <c:v>0.52184686852332907</c:v>
                </c:pt>
                <c:pt idx="11">
                  <c:v>0.54585032736077943</c:v>
                </c:pt>
              </c:numCache>
            </c:numRef>
          </c:yVal>
          <c:smooth val="0"/>
          <c:extLst>
            <c:ext xmlns:c16="http://schemas.microsoft.com/office/drawing/2014/chart" uri="{C3380CC4-5D6E-409C-BE32-E72D297353CC}">
              <c16:uniqueId val="{00000007-F313-4A73-8D04-59485A387DB0}"/>
            </c:ext>
          </c:extLst>
        </c:ser>
        <c:ser>
          <c:idx val="41"/>
          <c:order val="2"/>
          <c:tx>
            <c:strRef>
              <c:f>'SR Corporate Solutions - All L'!$D$18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F313-4A73-8D04-59485A387DB0}"/>
              </c:ext>
            </c:extLst>
          </c:dPt>
          <c:dLbls>
            <c:dLbl>
              <c:idx val="10"/>
              <c:tx>
                <c:strRef>
                  <c:f>'SR Corporate Solutions - All L'!$D$18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{67837F74-4D43-4F7A-9AE6-3976686A3089}</c15:txfldGUID>
                      <c15:f>'SR Corporate Solutions - All L'!$D$18</c15:f>
                      <c15:dlblFieldTableCache>
                        <c:ptCount val="1"/>
                        <c:pt idx="0">
                          <c:v>2014</c:v>
                        </c:pt>
                      </c15:dlblFieldTableCache>
                    </c15:dlblFTEntry>
                  </c15:dlblFieldTable>
                  <c15:showDataLabelsRange val="0"/>
                </c:ext>
                <c:ext xmlns:c16="http://schemas.microsoft.com/office/drawing/2014/chart" uri="{C3380CC4-5D6E-409C-BE32-E72D297353CC}">
                  <c16:uniqueId val="{00000009-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L'!$H$11:$Q$11,'SR Corporate Solutions - All L'!$Q$11)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Corporate Solutions - All L'!$H$18:$Q$18,'SR Corporate Solutions - All L'!$F$57)</c:f>
              <c:numCache>
                <c:formatCode>0%</c:formatCode>
                <c:ptCount val="11"/>
                <c:pt idx="0">
                  <c:v>8.2505418984979886E-2</c:v>
                </c:pt>
                <c:pt idx="1">
                  <c:v>0.30249102965435865</c:v>
                </c:pt>
                <c:pt idx="2">
                  <c:v>0.37992274456418934</c:v>
                </c:pt>
                <c:pt idx="3">
                  <c:v>0.43209602525221597</c:v>
                </c:pt>
                <c:pt idx="4">
                  <c:v>0.47464326369418286</c:v>
                </c:pt>
                <c:pt idx="5">
                  <c:v>0.51418841301755025</c:v>
                </c:pt>
                <c:pt idx="6">
                  <c:v>0.52643438416999166</c:v>
                </c:pt>
                <c:pt idx="7">
                  <c:v>0.53351053832824236</c:v>
                </c:pt>
                <c:pt idx="8">
                  <c:v>0.5453464827906972</c:v>
                </c:pt>
                <c:pt idx="9">
                  <c:v>0.55483173290501631</c:v>
                </c:pt>
                <c:pt idx="10">
                  <c:v>0.5870635861853577</c:v>
                </c:pt>
              </c:numCache>
            </c:numRef>
          </c:yVal>
          <c:smooth val="0"/>
          <c:extLst>
            <c:ext xmlns:c16="http://schemas.microsoft.com/office/drawing/2014/chart" uri="{C3380CC4-5D6E-409C-BE32-E72D297353CC}">
              <c16:uniqueId val="{0000000A-F313-4A73-8D04-59485A387DB0}"/>
            </c:ext>
          </c:extLst>
        </c:ser>
        <c:ser>
          <c:idx val="42"/>
          <c:order val="3"/>
          <c:tx>
            <c:strRef>
              <c:f>'SR Corporate Solutions - All L'!$D$19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F313-4A73-8D04-59485A387DB0}"/>
              </c:ext>
            </c:extLst>
          </c:dPt>
          <c:dLbls>
            <c:dLbl>
              <c:idx val="9"/>
              <c:tx>
                <c:strRef>
                  <c:f>'SR Corporate Solutions - All L'!$D$19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{5DEFC9F0-3FFC-4A2C-A419-1644A79E9D67}</c15:txfldGUID>
                      <c15:f>'SR Corporate Solutions - All L'!$D$19</c15:f>
                      <c15:dlblFieldTableCache>
                        <c:ptCount val="1"/>
                        <c:pt idx="0">
                          <c:v>2015</c:v>
                        </c:pt>
                      </c15:dlblFieldTableCache>
                    </c15:dlblFTEntry>
                  </c15:dlblFieldTable>
                  <c15:showDataLabelsRange val="0"/>
                </c:ext>
                <c:ext xmlns:c16="http://schemas.microsoft.com/office/drawing/2014/chart" uri="{C3380CC4-5D6E-409C-BE32-E72D297353CC}">
                  <c16:uniqueId val="{0000000C-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L'!$H$11:$P$11,'SR Corporate Solutions - All L'!$P$11)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Corporate Solutions - All L'!$H$19:$P$19,'SR Corporate Solutions - All L'!$F$58)</c:f>
              <c:numCache>
                <c:formatCode>0%</c:formatCode>
                <c:ptCount val="10"/>
                <c:pt idx="0">
                  <c:v>7.4685664789005943E-2</c:v>
                </c:pt>
                <c:pt idx="1">
                  <c:v>0.34471204436988551</c:v>
                </c:pt>
                <c:pt idx="2">
                  <c:v>0.49606619105933619</c:v>
                </c:pt>
                <c:pt idx="3">
                  <c:v>0.56688962766944118</c:v>
                </c:pt>
                <c:pt idx="4">
                  <c:v>0.67899244530150926</c:v>
                </c:pt>
                <c:pt idx="5">
                  <c:v>0.67259741939535456</c:v>
                </c:pt>
                <c:pt idx="6">
                  <c:v>0.69874266819778275</c:v>
                </c:pt>
                <c:pt idx="7">
                  <c:v>0.72573285941853372</c:v>
                </c:pt>
                <c:pt idx="8">
                  <c:v>0.74811428603409069</c:v>
                </c:pt>
                <c:pt idx="9">
                  <c:v>0.79122210239444879</c:v>
                </c:pt>
              </c:numCache>
            </c:numRef>
          </c:yVal>
          <c:smooth val="0"/>
          <c:extLst>
            <c:ext xmlns:c16="http://schemas.microsoft.com/office/drawing/2014/chart" uri="{C3380CC4-5D6E-409C-BE32-E72D297353CC}">
              <c16:uniqueId val="{0000000D-F313-4A73-8D04-59485A387DB0}"/>
            </c:ext>
          </c:extLst>
        </c:ser>
        <c:ser>
          <c:idx val="43"/>
          <c:order val="4"/>
          <c:tx>
            <c:strRef>
              <c:f>'SR Corporate Solutions - All L'!$D$20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F313-4A73-8D04-59485A387DB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F313-4A73-8D04-59485A387DB0}"/>
              </c:ext>
            </c:extLst>
          </c:dPt>
          <c:dLbls>
            <c:dLbl>
              <c:idx val="8"/>
              <c:tx>
                <c:strRef>
                  <c:f>'SR Corporate Solutions - All L'!$D$20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{4B6F81EF-B6AF-484F-BC81-98FBB0CCC5B2}</c15:txfldGUID>
                      <c15:f>'SR Corporate Solutions - All L'!$D$20</c15:f>
                      <c15:dlblFieldTableCache>
                        <c:ptCount val="1"/>
                        <c:pt idx="0">
                          <c:v>2016</c:v>
                        </c:pt>
                      </c15:dlblFieldTableCache>
                    </c15:dlblFTEntry>
                  </c15:dlblFieldTable>
                  <c15:showDataLabelsRange val="0"/>
                </c:ext>
                <c:ext xmlns:c16="http://schemas.microsoft.com/office/drawing/2014/chart" uri="{C3380CC4-5D6E-409C-BE32-E72D297353CC}">
                  <c16:uniqueId val="{00000010-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L'!$H$11:$O$11,'SR Corporate Solutions - All L'!$O$11)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Corporate Solutions - All L'!$H$20:$O$20,'SR Corporate Solutions - All L'!$F$59)</c:f>
              <c:numCache>
                <c:formatCode>0%</c:formatCode>
                <c:ptCount val="9"/>
                <c:pt idx="0">
                  <c:v>7.5887961181974245E-2</c:v>
                </c:pt>
                <c:pt idx="1">
                  <c:v>0.36722667132059383</c:v>
                </c:pt>
                <c:pt idx="2">
                  <c:v>0.52661738035631822</c:v>
                </c:pt>
                <c:pt idx="3">
                  <c:v>0.64958591403950205</c:v>
                </c:pt>
                <c:pt idx="4">
                  <c:v>0.70201437547427559</c:v>
                </c:pt>
                <c:pt idx="5">
                  <c:v>0.7445278541670316</c:v>
                </c:pt>
                <c:pt idx="6">
                  <c:v>0.77274068312905531</c:v>
                </c:pt>
                <c:pt idx="7">
                  <c:v>0.79696115331750428</c:v>
                </c:pt>
                <c:pt idx="8">
                  <c:v>0.85411273908897845</c:v>
                </c:pt>
              </c:numCache>
            </c:numRef>
          </c:yVal>
          <c:smooth val="0"/>
          <c:extLst>
            <c:ext xmlns:c16="http://schemas.microsoft.com/office/drawing/2014/chart" uri="{C3380CC4-5D6E-409C-BE32-E72D297353CC}">
              <c16:uniqueId val="{00000011-F313-4A73-8D04-59485A387DB0}"/>
            </c:ext>
          </c:extLst>
        </c:ser>
        <c:ser>
          <c:idx val="44"/>
          <c:order val="5"/>
          <c:tx>
            <c:strRef>
              <c:f>'SR Corporate Solutions - All L'!$D$21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F313-4A73-8D04-59485A387DB0}"/>
              </c:ext>
            </c:extLst>
          </c:dPt>
          <c:dLbls>
            <c:dLbl>
              <c:idx val="7"/>
              <c:tx>
                <c:strRef>
                  <c:f>'SR Corporate Solutions - All L'!$D$21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{A6F060BB-06B8-45B6-9580-15A892F529E2}</c15:txfldGUID>
                      <c15:f>'SR Corporate Solutions - All L'!$D$21</c15:f>
                      <c15:dlblFieldTableCache>
                        <c:ptCount val="1"/>
                        <c:pt idx="0">
                          <c:v>2017</c:v>
                        </c:pt>
                      </c15:dlblFieldTableCache>
                    </c15:dlblFTEntry>
                  </c15:dlblFieldTable>
                  <c15:showDataLabelsRange val="0"/>
                </c:ext>
                <c:ext xmlns:c16="http://schemas.microsoft.com/office/drawing/2014/chart" uri="{C3380CC4-5D6E-409C-BE32-E72D297353CC}">
                  <c16:uniqueId val="{00000013-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L'!$H$11:$N$11,'SR Corporate Solutions - All L'!$N$11)</c:f>
              <c:numCache>
                <c:formatCode>0</c:formatCode>
                <c:ptCount val="8"/>
                <c:pt idx="0">
                  <c:v>12</c:v>
                </c:pt>
                <c:pt idx="1">
                  <c:v>24</c:v>
                </c:pt>
                <c:pt idx="2">
                  <c:v>36</c:v>
                </c:pt>
                <c:pt idx="3">
                  <c:v>48</c:v>
                </c:pt>
                <c:pt idx="4">
                  <c:v>60</c:v>
                </c:pt>
                <c:pt idx="5">
                  <c:v>72</c:v>
                </c:pt>
                <c:pt idx="6">
                  <c:v>84</c:v>
                </c:pt>
                <c:pt idx="7">
                  <c:v>84</c:v>
                </c:pt>
              </c:numCache>
            </c:numRef>
          </c:xVal>
          <c:yVal>
            <c:numRef>
              <c:f>('SR Corporate Solutions - All L'!$H$21:$N$21,'SR Corporate Solutions - All L'!$F$60)</c:f>
              <c:numCache>
                <c:formatCode>0%</c:formatCode>
                <c:ptCount val="8"/>
                <c:pt idx="0">
                  <c:v>0.13507545851162475</c:v>
                </c:pt>
                <c:pt idx="1">
                  <c:v>0.58712853363135176</c:v>
                </c:pt>
                <c:pt idx="2">
                  <c:v>0.85646752820481542</c:v>
                </c:pt>
                <c:pt idx="3">
                  <c:v>0.95289459663614429</c:v>
                </c:pt>
                <c:pt idx="4">
                  <c:v>0.97874659126131414</c:v>
                </c:pt>
                <c:pt idx="5">
                  <c:v>1.033680745127104</c:v>
                </c:pt>
                <c:pt idx="6">
                  <c:v>1.070599153362584</c:v>
                </c:pt>
                <c:pt idx="7">
                  <c:v>1.1373531988753378</c:v>
                </c:pt>
              </c:numCache>
            </c:numRef>
          </c:yVal>
          <c:smooth val="0"/>
          <c:extLst>
            <c:ext xmlns:c16="http://schemas.microsoft.com/office/drawing/2014/chart" uri="{C3380CC4-5D6E-409C-BE32-E72D297353CC}">
              <c16:uniqueId val="{00000014-F313-4A73-8D04-59485A387DB0}"/>
            </c:ext>
          </c:extLst>
        </c:ser>
        <c:ser>
          <c:idx val="45"/>
          <c:order val="6"/>
          <c:tx>
            <c:strRef>
              <c:f>'SR Corporate Solutions - All L'!$D$22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F313-4A73-8D04-59485A387DB0}"/>
              </c:ext>
            </c:extLst>
          </c:dPt>
          <c:dLbls>
            <c:dLbl>
              <c:idx val="6"/>
              <c:tx>
                <c:strRef>
                  <c:f>'SR Corporate Solutions - All L'!$D$22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{B271E097-AB9B-4A53-BC47-A0A51542B06B}</c15:txfldGUID>
                      <c15:f>'SR Corporate Solutions - All L'!$D$22</c15:f>
                      <c15:dlblFieldTableCache>
                        <c:ptCount val="1"/>
                        <c:pt idx="0">
                          <c:v>2018</c:v>
                        </c:pt>
                      </c15:dlblFieldTableCache>
                    </c15:dlblFTEntry>
                  </c15:dlblFieldTable>
                  <c15:showDataLabelsRange val="0"/>
                </c:ext>
                <c:ext xmlns:c16="http://schemas.microsoft.com/office/drawing/2014/chart" uri="{C3380CC4-5D6E-409C-BE32-E72D297353CC}">
                  <c16:uniqueId val="{00000016-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L'!$H$11:$M$11,'SR Corporate Solutions - All L'!$M$11)</c:f>
              <c:numCache>
                <c:formatCode>0</c:formatCode>
                <c:ptCount val="7"/>
                <c:pt idx="0">
                  <c:v>12</c:v>
                </c:pt>
                <c:pt idx="1">
                  <c:v>24</c:v>
                </c:pt>
                <c:pt idx="2">
                  <c:v>36</c:v>
                </c:pt>
                <c:pt idx="3">
                  <c:v>48</c:v>
                </c:pt>
                <c:pt idx="4">
                  <c:v>60</c:v>
                </c:pt>
                <c:pt idx="5">
                  <c:v>72</c:v>
                </c:pt>
                <c:pt idx="6">
                  <c:v>72</c:v>
                </c:pt>
              </c:numCache>
            </c:numRef>
          </c:xVal>
          <c:yVal>
            <c:numRef>
              <c:f>('SR Corporate Solutions - All L'!$H$22:$M$22,'SR Corporate Solutions - All L'!$F$61)</c:f>
              <c:numCache>
                <c:formatCode>0%</c:formatCode>
                <c:ptCount val="7"/>
                <c:pt idx="0">
                  <c:v>0.13996964625491357</c:v>
                </c:pt>
                <c:pt idx="1">
                  <c:v>0.47501782493196554</c:v>
                </c:pt>
                <c:pt idx="2">
                  <c:v>0.58439934525272974</c:v>
                </c:pt>
                <c:pt idx="3">
                  <c:v>0.66033762912551675</c:v>
                </c:pt>
                <c:pt idx="4">
                  <c:v>0.73610435817149988</c:v>
                </c:pt>
                <c:pt idx="5">
                  <c:v>0.78267830197573562</c:v>
                </c:pt>
                <c:pt idx="6">
                  <c:v>0.87417007396776236</c:v>
                </c:pt>
              </c:numCache>
            </c:numRef>
          </c:yVal>
          <c:smooth val="0"/>
          <c:extLst>
            <c:ext xmlns:c16="http://schemas.microsoft.com/office/drawing/2014/chart" uri="{C3380CC4-5D6E-409C-BE32-E72D297353CC}">
              <c16:uniqueId val="{00000017-F313-4A73-8D04-59485A387DB0}"/>
            </c:ext>
          </c:extLst>
        </c:ser>
        <c:ser>
          <c:idx val="46"/>
          <c:order val="7"/>
          <c:tx>
            <c:strRef>
              <c:f>'SR Corporate Solutions - All L'!$D$23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F313-4A73-8D04-59485A387DB0}"/>
              </c:ext>
            </c:extLst>
          </c:dPt>
          <c:dLbls>
            <c:dLbl>
              <c:idx val="5"/>
              <c:tx>
                <c:strRef>
                  <c:f>'SR Corporate Solutions - All L'!$D$23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{5416C7B5-E9B1-4839-A32D-7F7562E1D864}</c15:txfldGUID>
                      <c15:f>'SR Corporate Solutions - All L'!$D$23</c15:f>
                      <c15:dlblFieldTableCache>
                        <c:ptCount val="1"/>
                        <c:pt idx="0">
                          <c:v>2019</c:v>
                        </c:pt>
                      </c15:dlblFieldTableCache>
                    </c15:dlblFTEntry>
                  </c15:dlblFieldTable>
                  <c15:showDataLabelsRange val="0"/>
                </c:ext>
                <c:ext xmlns:c16="http://schemas.microsoft.com/office/drawing/2014/chart" uri="{C3380CC4-5D6E-409C-BE32-E72D297353CC}">
                  <c16:uniqueId val="{00000019-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L'!$H$11:$L$11,'SR Corporate Solutions - All L'!$L$11)</c:f>
              <c:numCache>
                <c:formatCode>0</c:formatCode>
                <c:ptCount val="6"/>
                <c:pt idx="0">
                  <c:v>12</c:v>
                </c:pt>
                <c:pt idx="1">
                  <c:v>24</c:v>
                </c:pt>
                <c:pt idx="2">
                  <c:v>36</c:v>
                </c:pt>
                <c:pt idx="3">
                  <c:v>48</c:v>
                </c:pt>
                <c:pt idx="4">
                  <c:v>60</c:v>
                </c:pt>
                <c:pt idx="5">
                  <c:v>60</c:v>
                </c:pt>
              </c:numCache>
            </c:numRef>
          </c:xVal>
          <c:yVal>
            <c:numRef>
              <c:f>('SR Corporate Solutions - All L'!$H$23:$L$23,'SR Corporate Solutions - All L'!$F$62)</c:f>
              <c:numCache>
                <c:formatCode>0%</c:formatCode>
                <c:ptCount val="6"/>
                <c:pt idx="0">
                  <c:v>0.13217017053016519</c:v>
                </c:pt>
                <c:pt idx="1">
                  <c:v>0.40893499274250733</c:v>
                </c:pt>
                <c:pt idx="2">
                  <c:v>0.50937765130996959</c:v>
                </c:pt>
                <c:pt idx="3">
                  <c:v>0.58844881744643518</c:v>
                </c:pt>
                <c:pt idx="4">
                  <c:v>0.64402509644958494</c:v>
                </c:pt>
                <c:pt idx="5">
                  <c:v>0.77178254644955857</c:v>
                </c:pt>
              </c:numCache>
            </c:numRef>
          </c:yVal>
          <c:smooth val="0"/>
          <c:extLst>
            <c:ext xmlns:c16="http://schemas.microsoft.com/office/drawing/2014/chart" uri="{C3380CC4-5D6E-409C-BE32-E72D297353CC}">
              <c16:uniqueId val="{0000001A-F313-4A73-8D04-59485A387DB0}"/>
            </c:ext>
          </c:extLst>
        </c:ser>
        <c:ser>
          <c:idx val="47"/>
          <c:order val="8"/>
          <c:tx>
            <c:strRef>
              <c:f>'SR Corporate Solutions - All L'!$D$24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F313-4A73-8D04-59485A387DB0}"/>
              </c:ext>
            </c:extLst>
          </c:dPt>
          <c:dLbls>
            <c:dLbl>
              <c:idx val="4"/>
              <c:tx>
                <c:strRef>
                  <c:f>'SR Corporate Solutions - All L'!$D$24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{C1D7B76B-D42B-4449-9660-881E6E965926}</c15:txfldGUID>
                      <c15:f>'SR Corporate Solutions - All L'!$D$24</c15:f>
                      <c15:dlblFieldTableCache>
                        <c:ptCount val="1"/>
                        <c:pt idx="0">
                          <c:v>2020</c:v>
                        </c:pt>
                      </c15:dlblFieldTableCache>
                    </c15:dlblFTEntry>
                  </c15:dlblFieldTable>
                  <c15:showDataLabelsRange val="0"/>
                </c:ext>
                <c:ext xmlns:c16="http://schemas.microsoft.com/office/drawing/2014/chart" uri="{C3380CC4-5D6E-409C-BE32-E72D297353CC}">
                  <c16:uniqueId val="{0000001C-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L'!$H$11:$K$11,'SR Corporate Solutions - All L'!$K$11)</c:f>
              <c:numCache>
                <c:formatCode>0</c:formatCode>
                <c:ptCount val="5"/>
                <c:pt idx="0">
                  <c:v>12</c:v>
                </c:pt>
                <c:pt idx="1">
                  <c:v>24</c:v>
                </c:pt>
                <c:pt idx="2">
                  <c:v>36</c:v>
                </c:pt>
                <c:pt idx="3">
                  <c:v>48</c:v>
                </c:pt>
                <c:pt idx="4">
                  <c:v>48</c:v>
                </c:pt>
              </c:numCache>
            </c:numRef>
          </c:xVal>
          <c:yVal>
            <c:numRef>
              <c:f>('SR Corporate Solutions - All L'!$H$24:$K$24,'SR Corporate Solutions - All L'!$F$63)</c:f>
              <c:numCache>
                <c:formatCode>0%</c:formatCode>
                <c:ptCount val="5"/>
                <c:pt idx="0">
                  <c:v>0.14046191364991209</c:v>
                </c:pt>
                <c:pt idx="1">
                  <c:v>0.38562694347159987</c:v>
                </c:pt>
                <c:pt idx="2">
                  <c:v>0.45572639659461378</c:v>
                </c:pt>
                <c:pt idx="3">
                  <c:v>0.4774730373856601</c:v>
                </c:pt>
                <c:pt idx="4">
                  <c:v>0.62270568150341765</c:v>
                </c:pt>
              </c:numCache>
            </c:numRef>
          </c:yVal>
          <c:smooth val="0"/>
          <c:extLst>
            <c:ext xmlns:c16="http://schemas.microsoft.com/office/drawing/2014/chart" uri="{C3380CC4-5D6E-409C-BE32-E72D297353CC}">
              <c16:uniqueId val="{0000001D-F313-4A73-8D04-59485A387DB0}"/>
            </c:ext>
          </c:extLst>
        </c:ser>
        <c:ser>
          <c:idx val="48"/>
          <c:order val="9"/>
          <c:tx>
            <c:strRef>
              <c:f>'SR Corporate Solutions - All L'!$D$25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F313-4A73-8D04-59485A387DB0}"/>
              </c:ext>
            </c:extLst>
          </c:dPt>
          <c:dLbls>
            <c:dLbl>
              <c:idx val="3"/>
              <c:tx>
                <c:strRef>
                  <c:f>'SR Corporate Solutions - All L'!$D$25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{FD1EDE94-5DB5-4008-B95F-C2A5D8E3D213}</c15:txfldGUID>
                      <c15:f>'SR Corporate Solutions - All L'!$D$25</c15:f>
                      <c15:dlblFieldTableCache>
                        <c:ptCount val="1"/>
                        <c:pt idx="0">
                          <c:v>2021</c:v>
                        </c:pt>
                      </c15:dlblFieldTableCache>
                    </c15:dlblFTEntry>
                  </c15:dlblFieldTable>
                  <c15:showDataLabelsRange val="0"/>
                </c:ext>
                <c:ext xmlns:c16="http://schemas.microsoft.com/office/drawing/2014/chart" uri="{C3380CC4-5D6E-409C-BE32-E72D297353CC}">
                  <c16:uniqueId val="{0000001F-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L'!$H$11:$J$11,'SR Corporate Solutions - All L'!$J$11)</c:f>
              <c:numCache>
                <c:formatCode>0</c:formatCode>
                <c:ptCount val="4"/>
                <c:pt idx="0">
                  <c:v>12</c:v>
                </c:pt>
                <c:pt idx="1">
                  <c:v>24</c:v>
                </c:pt>
                <c:pt idx="2">
                  <c:v>36</c:v>
                </c:pt>
                <c:pt idx="3">
                  <c:v>36</c:v>
                </c:pt>
              </c:numCache>
            </c:numRef>
          </c:xVal>
          <c:yVal>
            <c:numRef>
              <c:f>('SR Corporate Solutions - All L'!$H$25:$J$25,'SR Corporate Solutions - All L'!$F$64)</c:f>
              <c:numCache>
                <c:formatCode>0%</c:formatCode>
                <c:ptCount val="4"/>
                <c:pt idx="0">
                  <c:v>0.15144178123596994</c:v>
                </c:pt>
                <c:pt idx="1">
                  <c:v>0.42234905918053789</c:v>
                </c:pt>
                <c:pt idx="2">
                  <c:v>0.50786655060115626</c:v>
                </c:pt>
                <c:pt idx="3">
                  <c:v>0.66400378555864914</c:v>
                </c:pt>
              </c:numCache>
            </c:numRef>
          </c:yVal>
          <c:smooth val="0"/>
          <c:extLst>
            <c:ext xmlns:c16="http://schemas.microsoft.com/office/drawing/2014/chart" uri="{C3380CC4-5D6E-409C-BE32-E72D297353CC}">
              <c16:uniqueId val="{00000020-F313-4A73-8D04-59485A387DB0}"/>
            </c:ext>
          </c:extLst>
        </c:ser>
        <c:ser>
          <c:idx val="49"/>
          <c:order val="10"/>
          <c:tx>
            <c:strRef>
              <c:f>'SR Corporate Solutions - All L'!$D$26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F313-4A73-8D04-59485A387DB0}"/>
              </c:ext>
            </c:extLst>
          </c:dPt>
          <c:dLbls>
            <c:dLbl>
              <c:idx val="2"/>
              <c:tx>
                <c:strRef>
                  <c:f>'SR Corporate Solutions - All L'!$D$26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{50AAF1D5-1A22-4CB9-9AA5-155F4176805D}</c15:txfldGUID>
                      <c15:f>'SR Corporate Solutions - All L'!$D$26</c15:f>
                      <c15:dlblFieldTableCache>
                        <c:ptCount val="1"/>
                        <c:pt idx="0">
                          <c:v>2022</c:v>
                        </c:pt>
                      </c15:dlblFieldTableCache>
                    </c15:dlblFTEntry>
                  </c15:dlblFieldTable>
                  <c15:showDataLabelsRange val="0"/>
                </c:ext>
                <c:ext xmlns:c16="http://schemas.microsoft.com/office/drawing/2014/chart" uri="{C3380CC4-5D6E-409C-BE32-E72D297353CC}">
                  <c16:uniqueId val="{00000022-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L'!$H$11:$I$11,'SR Corporate Solutions - All L'!$I$11)</c:f>
              <c:numCache>
                <c:formatCode>0</c:formatCode>
                <c:ptCount val="3"/>
                <c:pt idx="0">
                  <c:v>12</c:v>
                </c:pt>
                <c:pt idx="1">
                  <c:v>24</c:v>
                </c:pt>
                <c:pt idx="2">
                  <c:v>24</c:v>
                </c:pt>
              </c:numCache>
            </c:numRef>
          </c:xVal>
          <c:yVal>
            <c:numRef>
              <c:f>('SR Corporate Solutions - All L'!$H$26:$I$26,'SR Corporate Solutions - All L'!$F$65)</c:f>
              <c:numCache>
                <c:formatCode>0%</c:formatCode>
                <c:ptCount val="3"/>
                <c:pt idx="0">
                  <c:v>0.12305021158151516</c:v>
                </c:pt>
                <c:pt idx="1">
                  <c:v>0.38185438808900063</c:v>
                </c:pt>
                <c:pt idx="2">
                  <c:v>0.59989666914439155</c:v>
                </c:pt>
              </c:numCache>
            </c:numRef>
          </c:yVal>
          <c:smooth val="0"/>
          <c:extLst>
            <c:ext xmlns:c16="http://schemas.microsoft.com/office/drawing/2014/chart" uri="{C3380CC4-5D6E-409C-BE32-E72D297353CC}">
              <c16:uniqueId val="{00000023-F313-4A73-8D04-59485A387DB0}"/>
            </c:ext>
          </c:extLst>
        </c:ser>
        <c:ser>
          <c:idx val="50"/>
          <c:order val="11"/>
          <c:tx>
            <c:strRef>
              <c:f>'SR Corporate Solutions - All L'!$D$27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Corporate Solutions - All L'!$D$27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{037A1A30-11F5-4D3D-A4B9-03B6031A9117}</c15:txfldGUID>
                      <c15:f>'SR Corporate Solutions - All L'!$D$27</c15:f>
                      <c15:dlblFieldTableCache>
                        <c:ptCount val="1"/>
                        <c:pt idx="0">
                          <c:v>2023</c:v>
                        </c:pt>
                      </c15:dlblFieldTableCache>
                    </c15:dlblFTEntry>
                  </c15:dlblFieldTable>
                  <c15:showDataLabelsRange val="0"/>
                </c:ext>
                <c:ext xmlns:c16="http://schemas.microsoft.com/office/drawing/2014/chart" uri="{C3380CC4-5D6E-409C-BE32-E72D297353CC}">
                  <c16:uniqueId val="{00000024-F313-4A73-8D04-59485A387D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L'!$H$11,'SR Corporate Solutions - All L'!$H$11)</c:f>
              <c:numCache>
                <c:formatCode>0</c:formatCode>
                <c:ptCount val="2"/>
                <c:pt idx="0">
                  <c:v>12</c:v>
                </c:pt>
                <c:pt idx="1">
                  <c:v>12</c:v>
                </c:pt>
              </c:numCache>
            </c:numRef>
          </c:xVal>
          <c:yVal>
            <c:numRef>
              <c:f>('SR Corporate Solutions - All L'!$H$27,'SR Corporate Solutions - All L'!$F$66)</c:f>
              <c:numCache>
                <c:formatCode>0%</c:formatCode>
                <c:ptCount val="2"/>
                <c:pt idx="0">
                  <c:v>0.23055252446994329</c:v>
                </c:pt>
                <c:pt idx="1">
                  <c:v>0.61018460472875446</c:v>
                </c:pt>
              </c:numCache>
            </c:numRef>
          </c:yVal>
          <c:smooth val="0"/>
          <c:extLst>
            <c:ext xmlns:c16="http://schemas.microsoft.com/office/drawing/2014/chart" uri="{C3380CC4-5D6E-409C-BE32-E72D297353CC}">
              <c16:uniqueId val="{00000025-F313-4A73-8D04-59485A387DB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'Various other lines &amp; multilin'!$H$50</c:f>
              <c:strCache>
                <c:ptCount val="1"/>
                <c:pt idx="0">
                  <c:v>Paid Losses</c:v>
                </c:pt>
              </c:strCache>
            </c:strRef>
          </c:tx>
          <c:spPr>
            <a:solidFill>
              <a:srgbClr val="C1BDDC"/>
            </a:solidFill>
            <a:ln w="3175">
              <a:solidFill>
                <a:srgbClr val="FFFFFF"/>
              </a:solidFill>
              <a:prstDash val="solid"/>
            </a:ln>
          </c:spPr>
          <c:invertIfNegative val="0"/>
          <c:cat>
            <c:numRef>
              <c:f>'Various other lines &amp; multilin'!$D$12:$D$28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'Various other lines &amp; multilin'!$H$51:$H$66</c:f>
              <c:numCache>
                <c:formatCode>0%</c:formatCode>
                <c:ptCount val="16"/>
                <c:pt idx="0">
                  <c:v>0.17419677007130796</c:v>
                </c:pt>
                <c:pt idx="1">
                  <c:v>0.21192996006591266</c:v>
                </c:pt>
                <c:pt idx="2">
                  <c:v>0.52044013001733824</c:v>
                </c:pt>
                <c:pt idx="3">
                  <c:v>0.46363847437700056</c:v>
                </c:pt>
                <c:pt idx="4">
                  <c:v>5.3818945482160827E-3</c:v>
                </c:pt>
                <c:pt idx="5">
                  <c:v>1.2133425667803364E-2</c:v>
                </c:pt>
                <c:pt idx="6">
                  <c:v>5.6998775020950035E-2</c:v>
                </c:pt>
                <c:pt idx="7">
                  <c:v>0.16720937772023528</c:v>
                </c:pt>
                <c:pt idx="8">
                  <c:v>0.29213131617846544</c:v>
                </c:pt>
                <c:pt idx="9">
                  <c:v>6.431256872605226E-2</c:v>
                </c:pt>
                <c:pt idx="10">
                  <c:v>0.53542716420286018</c:v>
                </c:pt>
                <c:pt idx="11">
                  <c:v>0.4637929096722736</c:v>
                </c:pt>
                <c:pt idx="12">
                  <c:v>5.1054858878402526E-2</c:v>
                </c:pt>
                <c:pt idx="13">
                  <c:v>4.0076669532177044E-3</c:v>
                </c:pt>
                <c:pt idx="14">
                  <c:v>1.1879133136645029E-4</c:v>
                </c:pt>
                <c:pt idx="15">
                  <c:v>2.1254006988670006E-2</c:v>
                </c:pt>
              </c:numCache>
            </c:numRef>
          </c:val>
          <c:extLst>
            <c:ext xmlns:c16="http://schemas.microsoft.com/office/drawing/2014/chart" uri="{C3380CC4-5D6E-409C-BE32-E72D297353CC}">
              <c16:uniqueId val="{00000000-103F-45CA-BB28-105F82ACEE40}"/>
            </c:ext>
          </c:extLst>
        </c:ser>
        <c:ser>
          <c:idx val="2"/>
          <c:order val="2"/>
          <c:tx>
            <c:strRef>
              <c:f>'Various other lines &amp; multilin'!$I$50</c:f>
              <c:strCache>
                <c:ptCount val="1"/>
                <c:pt idx="0">
                  <c:v>Case Reserves</c:v>
                </c:pt>
              </c:strCache>
            </c:strRef>
          </c:tx>
          <c:spPr>
            <a:solidFill>
              <a:srgbClr val="FCAF86"/>
            </a:solidFill>
            <a:ln w="12700">
              <a:solidFill>
                <a:srgbClr val="FFFFFF"/>
              </a:solidFill>
              <a:prstDash val="solid"/>
            </a:ln>
          </c:spPr>
          <c:invertIfNegative val="0"/>
          <c:cat>
            <c:numRef>
              <c:f>'Various other lines &amp; multilin'!$D$12:$D$28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'Various other lines &amp; multilin'!$I$51:$I$66</c:f>
              <c:numCache>
                <c:formatCode>0%</c:formatCode>
                <c:ptCount val="16"/>
                <c:pt idx="0">
                  <c:v>2.766345796430137E-4</c:v>
                </c:pt>
                <c:pt idx="1">
                  <c:v>2.5784988478983281E-4</c:v>
                </c:pt>
                <c:pt idx="2">
                  <c:v>6.5340612770101855E-3</c:v>
                </c:pt>
                <c:pt idx="3">
                  <c:v>4.3272156175948769E-3</c:v>
                </c:pt>
                <c:pt idx="4">
                  <c:v>1.10149746797089E-4</c:v>
                </c:pt>
                <c:pt idx="5">
                  <c:v>6.11685685908642E-4</c:v>
                </c:pt>
                <c:pt idx="6">
                  <c:v>3.8625039077849782E-2</c:v>
                </c:pt>
                <c:pt idx="7">
                  <c:v>8.8041543670219422E-4</c:v>
                </c:pt>
                <c:pt idx="8">
                  <c:v>4.0040126734117665E-2</c:v>
                </c:pt>
                <c:pt idx="9">
                  <c:v>4.5683845336372811E-3</c:v>
                </c:pt>
                <c:pt idx="10">
                  <c:v>0.15023698580775569</c:v>
                </c:pt>
                <c:pt idx="11">
                  <c:v>0.13421257091593941</c:v>
                </c:pt>
                <c:pt idx="12">
                  <c:v>1.1077056794570926E-3</c:v>
                </c:pt>
                <c:pt idx="13">
                  <c:v>7.3674393641795397E-6</c:v>
                </c:pt>
                <c:pt idx="14">
                  <c:v>6.3483223090518492E-3</c:v>
                </c:pt>
                <c:pt idx="15">
                  <c:v>2.6529744628105575E-2</c:v>
                </c:pt>
              </c:numCache>
            </c:numRef>
          </c:val>
          <c:extLst>
            <c:ext xmlns:c16="http://schemas.microsoft.com/office/drawing/2014/chart" uri="{C3380CC4-5D6E-409C-BE32-E72D297353CC}">
              <c16:uniqueId val="{00000001-103F-45CA-BB28-105F82ACEE40}"/>
            </c:ext>
          </c:extLst>
        </c:ser>
        <c:ser>
          <c:idx val="3"/>
          <c:order val="3"/>
          <c:tx>
            <c:strRef>
              <c:f>'Various other lines &amp; multilin'!$J$50</c:f>
              <c:strCache>
                <c:ptCount val="1"/>
                <c:pt idx="0">
                  <c:v>IBNR</c:v>
                </c:pt>
              </c:strCache>
            </c:strRef>
          </c:tx>
          <c:spPr>
            <a:solidFill>
              <a:srgbClr val="A3D6D5"/>
            </a:solidFill>
            <a:ln w="12700">
              <a:solidFill>
                <a:srgbClr val="FFFFFF"/>
              </a:solidFill>
              <a:prstDash val="solid"/>
            </a:ln>
          </c:spPr>
          <c:invertIfNegative val="0"/>
          <c:cat>
            <c:numRef>
              <c:f>'Various other lines &amp; multilin'!$D$12:$D$28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'Various other lines &amp; multilin'!$J$51:$J$66</c:f>
              <c:numCache>
                <c:formatCode>0%</c:formatCode>
                <c:ptCount val="16"/>
                <c:pt idx="0">
                  <c:v>-9.7487279684574587E-9</c:v>
                </c:pt>
                <c:pt idx="1">
                  <c:v>-2.6160723296184062E-9</c:v>
                </c:pt>
                <c:pt idx="2">
                  <c:v>2.8598779016360664E-3</c:v>
                </c:pt>
                <c:pt idx="3">
                  <c:v>1.2437328389719306E-3</c:v>
                </c:pt>
                <c:pt idx="4">
                  <c:v>-2.0320166253225073E-9</c:v>
                </c:pt>
                <c:pt idx="5">
                  <c:v>2.117178005665868E-9</c:v>
                </c:pt>
                <c:pt idx="6">
                  <c:v>4.1599532164624626E-3</c:v>
                </c:pt>
                <c:pt idx="7">
                  <c:v>3.8867589405467795E-3</c:v>
                </c:pt>
                <c:pt idx="8">
                  <c:v>4.0091910083823804E-3</c:v>
                </c:pt>
                <c:pt idx="9">
                  <c:v>5.0220427059728104E-4</c:v>
                </c:pt>
                <c:pt idx="10">
                  <c:v>5.846480644274768E-2</c:v>
                </c:pt>
                <c:pt idx="11">
                  <c:v>0.26672066914573733</c:v>
                </c:pt>
                <c:pt idx="12">
                  <c:v>3.2329618585256369E-2</c:v>
                </c:pt>
                <c:pt idx="13">
                  <c:v>1.3200319170840824E-2</c:v>
                </c:pt>
                <c:pt idx="14">
                  <c:v>0.34762566974555448</c:v>
                </c:pt>
                <c:pt idx="15">
                  <c:v>0.45434902078174</c:v>
                </c:pt>
              </c:numCache>
            </c:numRef>
          </c:val>
          <c:extLst>
            <c:ext xmlns:c16="http://schemas.microsoft.com/office/drawing/2014/chart" uri="{C3380CC4-5D6E-409C-BE32-E72D297353CC}">
              <c16:uniqueId val="{00000002-103F-45CA-BB28-105F82ACEE4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'Various other lines &amp; multilin'!$D$12:$D$27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'Various other lines &amp; multilin'!$F$12:$F$27</c:f>
              <c:numCache>
                <c:formatCode>#,##0</c:formatCode>
                <c:ptCount val="16"/>
                <c:pt idx="0">
                  <c:v>43.476687927226806</c:v>
                </c:pt>
                <c:pt idx="1">
                  <c:v>44.493392194855716</c:v>
                </c:pt>
                <c:pt idx="2">
                  <c:v>109.8393517869802</c:v>
                </c:pt>
                <c:pt idx="3">
                  <c:v>127.69934434361375</c:v>
                </c:pt>
                <c:pt idx="4">
                  <c:v>63.913199126623958</c:v>
                </c:pt>
                <c:pt idx="5">
                  <c:v>46.18886063488678</c:v>
                </c:pt>
                <c:pt idx="6">
                  <c:v>46.543335350771102</c:v>
                </c:pt>
                <c:pt idx="7">
                  <c:v>35.804117023380847</c:v>
                </c:pt>
                <c:pt idx="8">
                  <c:v>53.577987966626296</c:v>
                </c:pt>
                <c:pt idx="9">
                  <c:v>37.233272908253873</c:v>
                </c:pt>
                <c:pt idx="10">
                  <c:v>114.87722917420218</c:v>
                </c:pt>
                <c:pt idx="11">
                  <c:v>110.83467492821291</c:v>
                </c:pt>
                <c:pt idx="12">
                  <c:v>28.528499493318929</c:v>
                </c:pt>
                <c:pt idx="13">
                  <c:v>25.052283001863081</c:v>
                </c:pt>
                <c:pt idx="14">
                  <c:v>34.144697817223346</c:v>
                </c:pt>
                <c:pt idx="15">
                  <c:v>27.870330498789521</c:v>
                </c:pt>
              </c:numCache>
            </c:numRef>
          </c:val>
          <c:smooth val="0"/>
          <c:extLst>
            <c:ext xmlns:c16="http://schemas.microsoft.com/office/drawing/2014/chart" uri="{C3380CC4-5D6E-409C-BE32-E72D297353CC}">
              <c16:uniqueId val="{00000003-103F-45CA-BB28-105F82ACEE40}"/>
            </c:ext>
          </c:extLst>
        </c:ser>
        <c:ser>
          <c:idx val="4"/>
          <c:order val="4"/>
          <c:tx>
            <c:strRef>
              <c:f>'Various other lines &amp; multilin'!$B$9</c:f>
              <c:strCache>
                <c:ptCount val="1"/>
                <c:pt idx="0">
                  <c:v>Written Premium</c:v>
                </c:pt>
              </c:strCache>
            </c:strRef>
          </c:tx>
          <c:marker>
            <c:symbol val="star"/>
            <c:size val="7"/>
            <c:spPr>
              <a:noFill/>
              <a:ln>
                <a:solidFill>
                  <a:srgbClr val="A29FCC"/>
                </a:solidFill>
                <a:prstDash val="solid"/>
              </a:ln>
            </c:spPr>
          </c:marker>
          <c:cat>
            <c:numRef>
              <c:f>'Various other lines &amp; multilin'!$D$12:$D$27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'Various other lines &amp; multilin'!$B$12:$B$27</c:f>
            </c:numRef>
          </c:val>
          <c:smooth val="0"/>
          <c:extLst>
            <c:ext xmlns:c16="http://schemas.microsoft.com/office/drawing/2014/chart" uri="{C3380CC4-5D6E-409C-BE32-E72D297353CC}">
              <c16:uniqueId val="{00000004-103F-45CA-BB28-105F82ACEE4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Corporate Solutions - All L'!$H$50</c:f>
              <c:strCache>
                <c:ptCount val="1"/>
                <c:pt idx="0">
                  <c:v>Paid Losses</c:v>
                </c:pt>
              </c:strCache>
            </c:strRef>
          </c:tx>
          <c:spPr>
            <a:solidFill>
              <a:srgbClr val="C1BDDC"/>
            </a:solidFill>
            <a:ln w="3175">
              <a:solidFill>
                <a:srgbClr val="FFFFFF"/>
              </a:solidFill>
              <a:prstDash val="solid"/>
            </a:ln>
          </c:spPr>
          <c:invertIfNegative val="0"/>
          <c:cat>
            <c:numRef>
              <c:f>'SR Corporate Solutions - All L'!$D$12:$D$28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Corporate Solutions - All L'!$H$51:$H$66</c:f>
              <c:numCache>
                <c:formatCode>0%</c:formatCode>
                <c:ptCount val="16"/>
                <c:pt idx="0">
                  <c:v>0.76390130497500053</c:v>
                </c:pt>
                <c:pt idx="1">
                  <c:v>0.52395859547672663</c:v>
                </c:pt>
                <c:pt idx="2">
                  <c:v>0.61666273082566858</c:v>
                </c:pt>
                <c:pt idx="3">
                  <c:v>0.58670236283491228</c:v>
                </c:pt>
                <c:pt idx="4">
                  <c:v>0.66952689964465861</c:v>
                </c:pt>
                <c:pt idx="5">
                  <c:v>0.5112499966755264</c:v>
                </c:pt>
                <c:pt idx="6">
                  <c:v>0.5345958590901283</c:v>
                </c:pt>
                <c:pt idx="7">
                  <c:v>0.69168829861902192</c:v>
                </c:pt>
                <c:pt idx="8">
                  <c:v>0.73219302049438806</c:v>
                </c:pt>
                <c:pt idx="9">
                  <c:v>0.98359829032378898</c:v>
                </c:pt>
                <c:pt idx="10">
                  <c:v>0.63933280200304821</c:v>
                </c:pt>
                <c:pt idx="11">
                  <c:v>0.50640554565585416</c:v>
                </c:pt>
                <c:pt idx="12">
                  <c:v>0.37574857220343794</c:v>
                </c:pt>
                <c:pt idx="13">
                  <c:v>0.33474936597581167</c:v>
                </c:pt>
                <c:pt idx="14">
                  <c:v>0.19235848583540013</c:v>
                </c:pt>
                <c:pt idx="15">
                  <c:v>7.6861370275609422E-2</c:v>
                </c:pt>
              </c:numCache>
            </c:numRef>
          </c:val>
          <c:extLst>
            <c:ext xmlns:c16="http://schemas.microsoft.com/office/drawing/2014/chart" uri="{C3380CC4-5D6E-409C-BE32-E72D297353CC}">
              <c16:uniqueId val="{00000000-FB06-42F7-8D74-D37A70860CBB}"/>
            </c:ext>
          </c:extLst>
        </c:ser>
        <c:ser>
          <c:idx val="2"/>
          <c:order val="2"/>
          <c:tx>
            <c:strRef>
              <c:f>'SR Corporate Solutions - All L'!$I$50</c:f>
              <c:strCache>
                <c:ptCount val="1"/>
                <c:pt idx="0">
                  <c:v>Case Reserves</c:v>
                </c:pt>
              </c:strCache>
            </c:strRef>
          </c:tx>
          <c:spPr>
            <a:solidFill>
              <a:srgbClr val="FCAF86"/>
            </a:solidFill>
            <a:ln w="12700">
              <a:solidFill>
                <a:srgbClr val="FFFFFF"/>
              </a:solidFill>
              <a:prstDash val="solid"/>
            </a:ln>
          </c:spPr>
          <c:invertIfNegative val="0"/>
          <c:cat>
            <c:numRef>
              <c:f>'SR Corporate Solutions - All L'!$D$12:$D$28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Corporate Solutions - All L'!$I$51:$I$66</c:f>
              <c:numCache>
                <c:formatCode>0%</c:formatCode>
                <c:ptCount val="16"/>
                <c:pt idx="0">
                  <c:v>7.8931047010073266E-3</c:v>
                </c:pt>
                <c:pt idx="1">
                  <c:v>1.0814512224701766E-2</c:v>
                </c:pt>
                <c:pt idx="2">
                  <c:v>2.9024069313780721E-3</c:v>
                </c:pt>
                <c:pt idx="3">
                  <c:v>1.8780066837990759E-3</c:v>
                </c:pt>
                <c:pt idx="4">
                  <c:v>3.4374584499104625E-2</c:v>
                </c:pt>
                <c:pt idx="5">
                  <c:v>1.0596871847802983E-2</c:v>
                </c:pt>
                <c:pt idx="6">
                  <c:v>2.0235873814888203E-2</c:v>
                </c:pt>
                <c:pt idx="7">
                  <c:v>5.642598741506949E-2</c:v>
                </c:pt>
                <c:pt idx="8">
                  <c:v>6.4768132823114846E-2</c:v>
                </c:pt>
                <c:pt idx="9">
                  <c:v>8.7000863038795159E-2</c:v>
                </c:pt>
                <c:pt idx="10">
                  <c:v>0.143345499972687</c:v>
                </c:pt>
                <c:pt idx="11">
                  <c:v>0.13761955079373039</c:v>
                </c:pt>
                <c:pt idx="12">
                  <c:v>0.10172446518222145</c:v>
                </c:pt>
                <c:pt idx="13">
                  <c:v>0.17311718462534464</c:v>
                </c:pt>
                <c:pt idx="14">
                  <c:v>0.18949590225360044</c:v>
                </c:pt>
                <c:pt idx="15">
                  <c:v>0.15369115419433382</c:v>
                </c:pt>
              </c:numCache>
            </c:numRef>
          </c:val>
          <c:extLst>
            <c:ext xmlns:c16="http://schemas.microsoft.com/office/drawing/2014/chart" uri="{C3380CC4-5D6E-409C-BE32-E72D297353CC}">
              <c16:uniqueId val="{00000001-FB06-42F7-8D74-D37A70860CBB}"/>
            </c:ext>
          </c:extLst>
        </c:ser>
        <c:ser>
          <c:idx val="3"/>
          <c:order val="3"/>
          <c:tx>
            <c:strRef>
              <c:f>'SR Corporate Solutions - All L'!$J$50</c:f>
              <c:strCache>
                <c:ptCount val="1"/>
                <c:pt idx="0">
                  <c:v>IBNR</c:v>
                </c:pt>
              </c:strCache>
            </c:strRef>
          </c:tx>
          <c:spPr>
            <a:solidFill>
              <a:srgbClr val="A3D6D5"/>
            </a:solidFill>
            <a:ln w="12700">
              <a:solidFill>
                <a:srgbClr val="FFFFFF"/>
              </a:solidFill>
              <a:prstDash val="solid"/>
            </a:ln>
          </c:spPr>
          <c:invertIfNegative val="0"/>
          <c:cat>
            <c:numRef>
              <c:f>'SR Corporate Solutions - All L'!$D$12:$D$28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Corporate Solutions - All L'!$J$51:$J$66</c:f>
              <c:numCache>
                <c:formatCode>0%</c:formatCode>
                <c:ptCount val="16"/>
                <c:pt idx="0">
                  <c:v>3.4126942893895158E-3</c:v>
                </c:pt>
                <c:pt idx="1">
                  <c:v>4.9705548604609111E-3</c:v>
                </c:pt>
                <c:pt idx="2">
                  <c:v>4.8953792658429345E-3</c:v>
                </c:pt>
                <c:pt idx="3">
                  <c:v>7.4644093035782849E-3</c:v>
                </c:pt>
                <c:pt idx="4">
                  <c:v>1.495153417314172E-2</c:v>
                </c:pt>
                <c:pt idx="5">
                  <c:v>2.4003458837450059E-2</c:v>
                </c:pt>
                <c:pt idx="6">
                  <c:v>3.2231853280341172E-2</c:v>
                </c:pt>
                <c:pt idx="7">
                  <c:v>4.3107816360357404E-2</c:v>
                </c:pt>
                <c:pt idx="8">
                  <c:v>5.7151585771475479E-2</c:v>
                </c:pt>
                <c:pt idx="9">
                  <c:v>6.6754045512753671E-2</c:v>
                </c:pt>
                <c:pt idx="10">
                  <c:v>9.1491771992027168E-2</c:v>
                </c:pt>
                <c:pt idx="11">
                  <c:v>0.1277574499999741</c:v>
                </c:pt>
                <c:pt idx="12">
                  <c:v>0.14523264411775832</c:v>
                </c:pt>
                <c:pt idx="13">
                  <c:v>0.15613723495749282</c:v>
                </c:pt>
                <c:pt idx="14">
                  <c:v>0.21804228105539089</c:v>
                </c:pt>
                <c:pt idx="15">
                  <c:v>0.37963208025881123</c:v>
                </c:pt>
              </c:numCache>
            </c:numRef>
          </c:val>
          <c:extLst>
            <c:ext xmlns:c16="http://schemas.microsoft.com/office/drawing/2014/chart" uri="{C3380CC4-5D6E-409C-BE32-E72D297353CC}">
              <c16:uniqueId val="{00000002-FB06-42F7-8D74-D37A70860CBB}"/>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Corporate Solutions - All L'!$D$12:$D$27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Corporate Solutions - All L'!$F$12:$F$27</c:f>
              <c:numCache>
                <c:formatCode>#,##0</c:formatCode>
                <c:ptCount val="16"/>
                <c:pt idx="0">
                  <c:v>1880.6502728453684</c:v>
                </c:pt>
                <c:pt idx="1">
                  <c:v>1657.821459276865</c:v>
                </c:pt>
                <c:pt idx="2">
                  <c:v>1682.870010266515</c:v>
                </c:pt>
                <c:pt idx="3">
                  <c:v>1853.1892015942419</c:v>
                </c:pt>
                <c:pt idx="4">
                  <c:v>2301.3128945174353</c:v>
                </c:pt>
                <c:pt idx="5">
                  <c:v>2679.5082300580029</c:v>
                </c:pt>
                <c:pt idx="6">
                  <c:v>2960.9388480214257</c:v>
                </c:pt>
                <c:pt idx="7">
                  <c:v>2998.1626774263791</c:v>
                </c:pt>
                <c:pt idx="8">
                  <c:v>3359.8056187948259</c:v>
                </c:pt>
                <c:pt idx="9">
                  <c:v>3457.3220491492766</c:v>
                </c:pt>
                <c:pt idx="10">
                  <c:v>3852.7793039966505</c:v>
                </c:pt>
                <c:pt idx="11">
                  <c:v>4179.7554052206324</c:v>
                </c:pt>
                <c:pt idx="12">
                  <c:v>3990.3949508256565</c:v>
                </c:pt>
                <c:pt idx="13">
                  <c:v>4745.3413505912877</c:v>
                </c:pt>
                <c:pt idx="14">
                  <c:v>5118.5074205871042</c:v>
                </c:pt>
                <c:pt idx="15">
                  <c:v>3092.1569795726768</c:v>
                </c:pt>
              </c:numCache>
            </c:numRef>
          </c:val>
          <c:smooth val="0"/>
          <c:extLst>
            <c:ext xmlns:c16="http://schemas.microsoft.com/office/drawing/2014/chart" uri="{C3380CC4-5D6E-409C-BE32-E72D297353CC}">
              <c16:uniqueId val="{00000003-FB06-42F7-8D74-D37A70860CBB}"/>
            </c:ext>
          </c:extLst>
        </c:ser>
        <c:ser>
          <c:idx val="4"/>
          <c:order val="4"/>
          <c:tx>
            <c:strRef>
              <c:f>'SR Corporate Solutions - All L'!$B$9</c:f>
              <c:strCache>
                <c:ptCount val="1"/>
                <c:pt idx="0">
                  <c:v>Written Premium</c:v>
                </c:pt>
              </c:strCache>
            </c:strRef>
          </c:tx>
          <c:marker>
            <c:symbol val="star"/>
            <c:size val="7"/>
            <c:spPr>
              <a:noFill/>
              <a:ln>
                <a:solidFill>
                  <a:srgbClr val="A29FCC"/>
                </a:solidFill>
                <a:prstDash val="solid"/>
              </a:ln>
            </c:spPr>
          </c:marker>
          <c:cat>
            <c:numRef>
              <c:f>'SR Corporate Solutions - All L'!$D$12:$D$27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'SR Corporate Solutions - All L'!$B$12:$B$27</c:f>
            </c:numRef>
          </c:val>
          <c:smooth val="0"/>
          <c:extLst>
            <c:ext xmlns:c16="http://schemas.microsoft.com/office/drawing/2014/chart" uri="{C3380CC4-5D6E-409C-BE32-E72D297353CC}">
              <c16:uniqueId val="{00000004-FB06-42F7-8D74-D37A70860CBB}"/>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41EE-415B-B438-6690AA16E22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41EE-415B-B438-6690AA16E226}"/>
              </c:ext>
            </c:extLst>
          </c:dPt>
          <c:dLbls>
            <c:dLbl>
              <c:idx val="12"/>
              <c:tx>
                <c:strRef>
                  <c:f>Property!$D$16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{0DDB33A5-CB24-4611-8D20-39BC7B9201BB}</c15:txfldGUID>
                      <c15:f>Property!$D$16</c15:f>
                      <c15:dlblFieldTableCache>
                        <c:ptCount val="1"/>
                        <c:pt idx="0">
                          <c:v>2012</c:v>
                        </c:pt>
                      </c15:dlblFieldTableCache>
                    </c15:dlblFTEntry>
                  </c15:dlblFieldTable>
                  <c15:showDataLabelsRange val="0"/>
                </c:ext>
                <c:ext xmlns:c16="http://schemas.microsoft.com/office/drawing/2014/chart" uri="{C3380CC4-5D6E-409C-BE32-E72D297353CC}">
                  <c16:uniqueId val="{00000002-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0.14452212424790206</c:v>
                </c:pt>
                <c:pt idx="1">
                  <c:v>0.46678848946307655</c:v>
                </c:pt>
                <c:pt idx="2">
                  <c:v>0.53076072363969418</c:v>
                </c:pt>
                <c:pt idx="3">
                  <c:v>0.53795336929791138</c:v>
                </c:pt>
                <c:pt idx="4">
                  <c:v>0.53738228231638474</c:v>
                </c:pt>
                <c:pt idx="5">
                  <c:v>0.54008396962335814</c:v>
                </c:pt>
                <c:pt idx="6">
                  <c:v>0.53802760321603926</c:v>
                </c:pt>
                <c:pt idx="7">
                  <c:v>0.54344439985038917</c:v>
                </c:pt>
                <c:pt idx="8">
                  <c:v>0.54396786024102539</c:v>
                </c:pt>
                <c:pt idx="9">
                  <c:v>0.54342242114285244</c:v>
                </c:pt>
                <c:pt idx="10">
                  <c:v>0.54320599703549943</c:v>
                </c:pt>
                <c:pt idx="11">
                  <c:v>0.53830290945866777</c:v>
                </c:pt>
                <c:pt idx="12">
                  <c:v>0.53883971550256771</c:v>
                </c:pt>
              </c:numCache>
            </c:numRef>
          </c:yVal>
          <c:smooth val="0"/>
          <c:extLst>
            <c:ext xmlns:c16="http://schemas.microsoft.com/office/drawing/2014/chart" uri="{C3380CC4-5D6E-409C-BE32-E72D297353CC}">
              <c16:uniqueId val="{00000003-41EE-415B-B438-6690AA16E226}"/>
            </c:ext>
          </c:extLst>
        </c:ser>
        <c:ser>
          <c:idx val="40"/>
          <c:order val="1"/>
          <c:tx>
            <c:strRef>
              <c:f>Property!$D$17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41EE-415B-B438-6690AA16E22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41EE-415B-B438-6690AA16E226}"/>
              </c:ext>
            </c:extLst>
          </c:dPt>
          <c:dLbls>
            <c:dLbl>
              <c:idx val="11"/>
              <c:tx>
                <c:strRef>
                  <c:f>Property!$D$17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{B9944824-8496-4C2F-A875-B99ED741D0DF}</c15:txfldGUID>
                      <c15:f>Property!$D$17</c15:f>
                      <c15:dlblFieldTableCache>
                        <c:ptCount val="1"/>
                        <c:pt idx="0">
                          <c:v>2013</c:v>
                        </c:pt>
                      </c15:dlblFieldTableCache>
                    </c15:dlblFTEntry>
                  </c15:dlblFieldTable>
                  <c15:showDataLabelsRange val="0"/>
                </c:ext>
                <c:ext xmlns:c16="http://schemas.microsoft.com/office/drawing/2014/chart" uri="{C3380CC4-5D6E-409C-BE32-E72D297353CC}">
                  <c16:uniqueId val="{00000006-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0.15896430896431071</c:v>
                </c:pt>
                <c:pt idx="1">
                  <c:v>0.45341098954215675</c:v>
                </c:pt>
                <c:pt idx="2">
                  <c:v>0.49729596382460817</c:v>
                </c:pt>
                <c:pt idx="3">
                  <c:v>0.49734704343211816</c:v>
                </c:pt>
                <c:pt idx="4">
                  <c:v>0.49379566688006471</c:v>
                </c:pt>
                <c:pt idx="5">
                  <c:v>0.49224821167860366</c:v>
                </c:pt>
                <c:pt idx="6">
                  <c:v>0.49287970324300706</c:v>
                </c:pt>
                <c:pt idx="7">
                  <c:v>0.49273302128207203</c:v>
                </c:pt>
                <c:pt idx="8">
                  <c:v>0.49568675790959627</c:v>
                </c:pt>
                <c:pt idx="9">
                  <c:v>0.49562491368780082</c:v>
                </c:pt>
                <c:pt idx="10">
                  <c:v>0.49621216207115787</c:v>
                </c:pt>
                <c:pt idx="11">
                  <c:v>0.49637621860344933</c:v>
                </c:pt>
              </c:numCache>
            </c:numRef>
          </c:yVal>
          <c:smooth val="0"/>
          <c:extLst>
            <c:ext xmlns:c16="http://schemas.microsoft.com/office/drawing/2014/chart" uri="{C3380CC4-5D6E-409C-BE32-E72D297353CC}">
              <c16:uniqueId val="{00000007-41EE-415B-B438-6690AA16E226}"/>
            </c:ext>
          </c:extLst>
        </c:ser>
        <c:ser>
          <c:idx val="41"/>
          <c:order val="2"/>
          <c:tx>
            <c:strRef>
              <c:f>Property!$D$18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41EE-415B-B438-6690AA16E226}"/>
              </c:ext>
            </c:extLst>
          </c:dPt>
          <c:dLbls>
            <c:dLbl>
              <c:idx val="10"/>
              <c:tx>
                <c:strRef>
                  <c:f>Property!$D$18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{F9453C40-5C08-4BF2-8B32-155474B5EF9F}</c15:txfldGUID>
                      <c15:f>Property!$D$18</c15:f>
                      <c15:dlblFieldTableCache>
                        <c:ptCount val="1"/>
                        <c:pt idx="0">
                          <c:v>2014</c:v>
                        </c:pt>
                      </c15:dlblFieldTableCache>
                    </c15:dlblFTEntry>
                  </c15:dlblFieldTable>
                  <c15:showDataLabelsRange val="0"/>
                </c:ext>
                <c:ext xmlns:c16="http://schemas.microsoft.com/office/drawing/2014/chart" uri="{C3380CC4-5D6E-409C-BE32-E72D297353CC}">
                  <c16:uniqueId val="{00000009-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0.11738928938532332</c:v>
                </c:pt>
                <c:pt idx="1">
                  <c:v>0.3956686363269879</c:v>
                </c:pt>
                <c:pt idx="2">
                  <c:v>0.44768026943938855</c:v>
                </c:pt>
                <c:pt idx="3">
                  <c:v>0.45019368999464154</c:v>
                </c:pt>
                <c:pt idx="4">
                  <c:v>0.45061332845393193</c:v>
                </c:pt>
                <c:pt idx="5">
                  <c:v>0.44879153696823165</c:v>
                </c:pt>
                <c:pt idx="6">
                  <c:v>0.45073673523354346</c:v>
                </c:pt>
                <c:pt idx="7">
                  <c:v>0.45493600871212392</c:v>
                </c:pt>
                <c:pt idx="8">
                  <c:v>0.45688308198480004</c:v>
                </c:pt>
                <c:pt idx="9">
                  <c:v>0.45300934053711905</c:v>
                </c:pt>
                <c:pt idx="10">
                  <c:v>0.4529406856339343</c:v>
                </c:pt>
              </c:numCache>
            </c:numRef>
          </c:yVal>
          <c:smooth val="0"/>
          <c:extLst>
            <c:ext xmlns:c16="http://schemas.microsoft.com/office/drawing/2014/chart" uri="{C3380CC4-5D6E-409C-BE32-E72D297353CC}">
              <c16:uniqueId val="{0000000A-41EE-415B-B438-6690AA16E226}"/>
            </c:ext>
          </c:extLst>
        </c:ser>
        <c:ser>
          <c:idx val="42"/>
          <c:order val="3"/>
          <c:tx>
            <c:strRef>
              <c:f>Property!$D$19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41EE-415B-B438-6690AA16E226}"/>
              </c:ext>
            </c:extLst>
          </c:dPt>
          <c:dLbls>
            <c:dLbl>
              <c:idx val="9"/>
              <c:tx>
                <c:strRef>
                  <c:f>Property!$D$19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{4F2EC882-CD26-43D8-97EF-0B2ADDCA8BE8}</c15:txfldGUID>
                      <c15:f>Property!$D$19</c15:f>
                      <c15:dlblFieldTableCache>
                        <c:ptCount val="1"/>
                        <c:pt idx="0">
                          <c:v>2015</c:v>
                        </c:pt>
                      </c15:dlblFieldTableCache>
                    </c15:dlblFTEntry>
                  </c15:dlblFieldTable>
                  <c15:showDataLabelsRange val="0"/>
                </c:ext>
                <c:ext xmlns:c16="http://schemas.microsoft.com/office/drawing/2014/chart" uri="{C3380CC4-5D6E-409C-BE32-E72D297353CC}">
                  <c16:uniqueId val="{0000000C-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0.10932097891954337</c:v>
                </c:pt>
                <c:pt idx="1">
                  <c:v>0.40447735410591357</c:v>
                </c:pt>
                <c:pt idx="2">
                  <c:v>0.51085440973658169</c:v>
                </c:pt>
                <c:pt idx="3">
                  <c:v>0.52239912677006894</c:v>
                </c:pt>
                <c:pt idx="4">
                  <c:v>0.53952606540261583</c:v>
                </c:pt>
                <c:pt idx="5">
                  <c:v>0.55064128651940192</c:v>
                </c:pt>
                <c:pt idx="6">
                  <c:v>0.55871104921210879</c:v>
                </c:pt>
                <c:pt idx="7">
                  <c:v>0.55948075191924307</c:v>
                </c:pt>
                <c:pt idx="8">
                  <c:v>0.56088199341010603</c:v>
                </c:pt>
                <c:pt idx="9">
                  <c:v>0.56128791527015032</c:v>
                </c:pt>
              </c:numCache>
            </c:numRef>
          </c:yVal>
          <c:smooth val="0"/>
          <c:extLst>
            <c:ext xmlns:c16="http://schemas.microsoft.com/office/drawing/2014/chart" uri="{C3380CC4-5D6E-409C-BE32-E72D297353CC}">
              <c16:uniqueId val="{0000000D-41EE-415B-B438-6690AA16E226}"/>
            </c:ext>
          </c:extLst>
        </c:ser>
        <c:ser>
          <c:idx val="43"/>
          <c:order val="4"/>
          <c:tx>
            <c:strRef>
              <c:f>Property!$D$20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41EE-415B-B438-6690AA16E22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41EE-415B-B438-6690AA16E226}"/>
              </c:ext>
            </c:extLst>
          </c:dPt>
          <c:dLbls>
            <c:dLbl>
              <c:idx val="8"/>
              <c:tx>
                <c:strRef>
                  <c:f>Property!$D$20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{9A5635AF-751E-4A39-8487-5187E3F2DC87}</c15:txfldGUID>
                      <c15:f>Property!$D$20</c15:f>
                      <c15:dlblFieldTableCache>
                        <c:ptCount val="1"/>
                        <c:pt idx="0">
                          <c:v>2016</c:v>
                        </c:pt>
                      </c15:dlblFieldTableCache>
                    </c15:dlblFTEntry>
                  </c15:dlblFieldTable>
                  <c15:showDataLabelsRange val="0"/>
                </c:ext>
                <c:ext xmlns:c16="http://schemas.microsoft.com/office/drawing/2014/chart" uri="{C3380CC4-5D6E-409C-BE32-E72D297353CC}">
                  <c16:uniqueId val="{00000010-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0.16200973401193652</c:v>
                </c:pt>
                <c:pt idx="1">
                  <c:v>0.54233836938589031</c:v>
                </c:pt>
                <c:pt idx="2">
                  <c:v>0.65803048563189126</c:v>
                </c:pt>
                <c:pt idx="3">
                  <c:v>0.67971572797869495</c:v>
                </c:pt>
                <c:pt idx="4">
                  <c:v>0.68736199405877241</c:v>
                </c:pt>
                <c:pt idx="5">
                  <c:v>0.69356171949342904</c:v>
                </c:pt>
                <c:pt idx="6">
                  <c:v>0.69605688385092845</c:v>
                </c:pt>
                <c:pt idx="7">
                  <c:v>0.69362806318130266</c:v>
                </c:pt>
                <c:pt idx="8">
                  <c:v>0.69593084867228339</c:v>
                </c:pt>
              </c:numCache>
            </c:numRef>
          </c:yVal>
          <c:smooth val="0"/>
          <c:extLst>
            <c:ext xmlns:c16="http://schemas.microsoft.com/office/drawing/2014/chart" uri="{C3380CC4-5D6E-409C-BE32-E72D297353CC}">
              <c16:uniqueId val="{00000011-41EE-415B-B438-6690AA16E226}"/>
            </c:ext>
          </c:extLst>
        </c:ser>
        <c:ser>
          <c:idx val="44"/>
          <c:order val="5"/>
          <c:tx>
            <c:strRef>
              <c:f>Property!$D$21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41EE-415B-B438-6690AA16E226}"/>
              </c:ext>
            </c:extLst>
          </c:dPt>
          <c:dLbls>
            <c:dLbl>
              <c:idx val="7"/>
              <c:tx>
                <c:strRef>
                  <c:f>Property!$D$21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{C91FF6F7-F7F2-436F-A19E-0D281611549C}</c15:txfldGUID>
                      <c15:f>Property!$D$21</c15:f>
                      <c15:dlblFieldTableCache>
                        <c:ptCount val="1"/>
                        <c:pt idx="0">
                          <c:v>2017</c:v>
                        </c:pt>
                      </c15:dlblFieldTableCache>
                    </c15:dlblFTEntry>
                  </c15:dlblFieldTable>
                  <c15:showDataLabelsRange val="0"/>
                </c:ext>
                <c:ext xmlns:c16="http://schemas.microsoft.com/office/drawing/2014/chart" uri="{C3380CC4-5D6E-409C-BE32-E72D297353CC}">
                  <c16:uniqueId val="{00000013-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0.33169122521661865</c:v>
                </c:pt>
                <c:pt idx="1">
                  <c:v>0.9673708236787979</c:v>
                </c:pt>
                <c:pt idx="2">
                  <c:v>1.118919007899648</c:v>
                </c:pt>
                <c:pt idx="3">
                  <c:v>1.1300892745569624</c:v>
                </c:pt>
                <c:pt idx="4">
                  <c:v>1.1365001021390226</c:v>
                </c:pt>
                <c:pt idx="5">
                  <c:v>1.1309732953734644</c:v>
                </c:pt>
                <c:pt idx="6">
                  <c:v>1.1417548170488541</c:v>
                </c:pt>
                <c:pt idx="7">
                  <c:v>1.1431204397221066</c:v>
                </c:pt>
              </c:numCache>
            </c:numRef>
          </c:yVal>
          <c:smooth val="0"/>
          <c:extLst>
            <c:ext xmlns:c16="http://schemas.microsoft.com/office/drawing/2014/chart" uri="{C3380CC4-5D6E-409C-BE32-E72D297353CC}">
              <c16:uniqueId val="{00000014-41EE-415B-B438-6690AA16E226}"/>
            </c:ext>
          </c:extLst>
        </c:ser>
        <c:ser>
          <c:idx val="45"/>
          <c:order val="6"/>
          <c:tx>
            <c:strRef>
              <c:f>Property!$D$22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41EE-415B-B438-6690AA16E226}"/>
              </c:ext>
            </c:extLst>
          </c:dPt>
          <c:dLbls>
            <c:dLbl>
              <c:idx val="6"/>
              <c:tx>
                <c:strRef>
                  <c:f>Property!$D$22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{07BA0713-D998-49A5-BCAC-B447E17E778F}</c15:txfldGUID>
                      <c15:f>Property!$D$22</c15:f>
                      <c15:dlblFieldTableCache>
                        <c:ptCount val="1"/>
                        <c:pt idx="0">
                          <c:v>2018</c:v>
                        </c:pt>
                      </c15:dlblFieldTableCache>
                    </c15:dlblFTEntry>
                  </c15:dlblFieldTable>
                  <c15:showDataLabelsRange val="0"/>
                </c:ext>
                <c:ext xmlns:c16="http://schemas.microsoft.com/office/drawing/2014/chart" uri="{C3380CC4-5D6E-409C-BE32-E72D297353CC}">
                  <c16:uniqueId val="{00000016-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0.20151260256315237</c:v>
                </c:pt>
                <c:pt idx="1">
                  <c:v>0.76442272471782757</c:v>
                </c:pt>
                <c:pt idx="2">
                  <c:v>0.84988409289925926</c:v>
                </c:pt>
                <c:pt idx="3">
                  <c:v>0.86707405006025606</c:v>
                </c:pt>
                <c:pt idx="4">
                  <c:v>0.86839522166350169</c:v>
                </c:pt>
                <c:pt idx="5">
                  <c:v>0.86470610240290613</c:v>
                </c:pt>
                <c:pt idx="6">
                  <c:v>0.86599958222888362</c:v>
                </c:pt>
              </c:numCache>
            </c:numRef>
          </c:yVal>
          <c:smooth val="0"/>
          <c:extLst>
            <c:ext xmlns:c16="http://schemas.microsoft.com/office/drawing/2014/chart" uri="{C3380CC4-5D6E-409C-BE32-E72D297353CC}">
              <c16:uniqueId val="{00000017-41EE-415B-B438-6690AA16E226}"/>
            </c:ext>
          </c:extLst>
        </c:ser>
        <c:ser>
          <c:idx val="46"/>
          <c:order val="7"/>
          <c:tx>
            <c:strRef>
              <c:f>Property!$D$23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41EE-415B-B438-6690AA16E226}"/>
              </c:ext>
            </c:extLst>
          </c:dPt>
          <c:dLbls>
            <c:dLbl>
              <c:idx val="5"/>
              <c:tx>
                <c:strRef>
                  <c:f>Property!$D$23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{D6D51399-1027-4768-AF73-D8B1D5660716}</c15:txfldGUID>
                      <c15:f>Property!$D$23</c15:f>
                      <c15:dlblFieldTableCache>
                        <c:ptCount val="1"/>
                        <c:pt idx="0">
                          <c:v>2019</c:v>
                        </c:pt>
                      </c15:dlblFieldTableCache>
                    </c15:dlblFTEntry>
                  </c15:dlblFieldTable>
                  <c15:showDataLabelsRange val="0"/>
                </c:ext>
                <c:ext xmlns:c16="http://schemas.microsoft.com/office/drawing/2014/chart" uri="{C3380CC4-5D6E-409C-BE32-E72D297353CC}">
                  <c16:uniqueId val="{00000019-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0.21989815658011524</c:v>
                </c:pt>
                <c:pt idx="1">
                  <c:v>0.66806797897144499</c:v>
                </c:pt>
                <c:pt idx="2">
                  <c:v>0.81504665061856729</c:v>
                </c:pt>
                <c:pt idx="3">
                  <c:v>0.84133754958213736</c:v>
                </c:pt>
                <c:pt idx="4">
                  <c:v>0.84428989166412627</c:v>
                </c:pt>
                <c:pt idx="5">
                  <c:v>0.88504013612320187</c:v>
                </c:pt>
              </c:numCache>
            </c:numRef>
          </c:yVal>
          <c:smooth val="0"/>
          <c:extLst>
            <c:ext xmlns:c16="http://schemas.microsoft.com/office/drawing/2014/chart" uri="{C3380CC4-5D6E-409C-BE32-E72D297353CC}">
              <c16:uniqueId val="{0000001A-41EE-415B-B438-6690AA16E226}"/>
            </c:ext>
          </c:extLst>
        </c:ser>
        <c:ser>
          <c:idx val="47"/>
          <c:order val="8"/>
          <c:tx>
            <c:strRef>
              <c:f>Property!$D$24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41EE-415B-B438-6690AA16E226}"/>
              </c:ext>
            </c:extLst>
          </c:dPt>
          <c:dLbls>
            <c:dLbl>
              <c:idx val="4"/>
              <c:tx>
                <c:strRef>
                  <c:f>Property!$D$24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{EED1E82A-586A-420B-AAFB-114849F6FBE6}</c15:txfldGUID>
                      <c15:f>Property!$D$24</c15:f>
                      <c15:dlblFieldTableCache>
                        <c:ptCount val="1"/>
                        <c:pt idx="0">
                          <c:v>2020</c:v>
                        </c:pt>
                      </c15:dlblFieldTableCache>
                    </c15:dlblFTEntry>
                  </c15:dlblFieldTable>
                  <c15:showDataLabelsRange val="0"/>
                </c:ext>
                <c:ext xmlns:c16="http://schemas.microsoft.com/office/drawing/2014/chart" uri="{C3380CC4-5D6E-409C-BE32-E72D297353CC}">
                  <c16:uniqueId val="{0000001C-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0.16373281901314193</c:v>
                </c:pt>
                <c:pt idx="1">
                  <c:v>0.52308502407129631</c:v>
                </c:pt>
                <c:pt idx="2">
                  <c:v>0.63991233100339739</c:v>
                </c:pt>
                <c:pt idx="3">
                  <c:v>0.65542333466140124</c:v>
                </c:pt>
                <c:pt idx="4">
                  <c:v>0.72115933872372173</c:v>
                </c:pt>
              </c:numCache>
            </c:numRef>
          </c:yVal>
          <c:smooth val="0"/>
          <c:extLst>
            <c:ext xmlns:c16="http://schemas.microsoft.com/office/drawing/2014/chart" uri="{C3380CC4-5D6E-409C-BE32-E72D297353CC}">
              <c16:uniqueId val="{0000001D-41EE-415B-B438-6690AA16E226}"/>
            </c:ext>
          </c:extLst>
        </c:ser>
        <c:ser>
          <c:idx val="48"/>
          <c:order val="9"/>
          <c:tx>
            <c:strRef>
              <c:f>Property!$D$25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41EE-415B-B438-6690AA16E226}"/>
              </c:ext>
            </c:extLst>
          </c:dPt>
          <c:dLbls>
            <c:dLbl>
              <c:idx val="3"/>
              <c:tx>
                <c:strRef>
                  <c:f>Property!$D$25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{3459DB33-260F-47F8-9579-1B4EC02E1E57}</c15:txfldGUID>
                      <c15:f>Property!$D$25</c15:f>
                      <c15:dlblFieldTableCache>
                        <c:ptCount val="1"/>
                        <c:pt idx="0">
                          <c:v>2021</c:v>
                        </c:pt>
                      </c15:dlblFieldTableCache>
                    </c15:dlblFTEntry>
                  </c15:dlblFieldTable>
                  <c15:showDataLabelsRange val="0"/>
                </c:ext>
                <c:ext xmlns:c16="http://schemas.microsoft.com/office/drawing/2014/chart" uri="{C3380CC4-5D6E-409C-BE32-E72D297353CC}">
                  <c16:uniqueId val="{0000001F-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0.22385478247707752</c:v>
                </c:pt>
                <c:pt idx="1">
                  <c:v>0.58037037101974653</c:v>
                </c:pt>
                <c:pt idx="2">
                  <c:v>0.68808359561305821</c:v>
                </c:pt>
                <c:pt idx="3">
                  <c:v>0.74537031798947884</c:v>
                </c:pt>
              </c:numCache>
            </c:numRef>
          </c:yVal>
          <c:smooth val="0"/>
          <c:extLst>
            <c:ext xmlns:c16="http://schemas.microsoft.com/office/drawing/2014/chart" uri="{C3380CC4-5D6E-409C-BE32-E72D297353CC}">
              <c16:uniqueId val="{00000020-41EE-415B-B438-6690AA16E226}"/>
            </c:ext>
          </c:extLst>
        </c:ser>
        <c:ser>
          <c:idx val="49"/>
          <c:order val="10"/>
          <c:tx>
            <c:strRef>
              <c:f>Property!$D$26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41EE-415B-B438-6690AA16E226}"/>
              </c:ext>
            </c:extLst>
          </c:dPt>
          <c:dLbls>
            <c:dLbl>
              <c:idx val="2"/>
              <c:tx>
                <c:strRef>
                  <c:f>Property!$D$26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{61EBD488-B805-476D-AB7D-3C90F6008ABD}</c15:txfldGUID>
                      <c15:f>Property!$D$26</c15:f>
                      <c15:dlblFieldTableCache>
                        <c:ptCount val="1"/>
                        <c:pt idx="0">
                          <c:v>2022</c:v>
                        </c:pt>
                      </c15:dlblFieldTableCache>
                    </c15:dlblFTEntry>
                  </c15:dlblFieldTable>
                  <c15:showDataLabelsRange val="0"/>
                </c:ext>
                <c:ext xmlns:c16="http://schemas.microsoft.com/office/drawing/2014/chart" uri="{C3380CC4-5D6E-409C-BE32-E72D297353CC}">
                  <c16:uniqueId val="{00000022-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0.18031710187815903</c:v>
                </c:pt>
                <c:pt idx="1">
                  <c:v>0.54504207453624387</c:v>
                </c:pt>
                <c:pt idx="2">
                  <c:v>0.70271660482781673</c:v>
                </c:pt>
              </c:numCache>
            </c:numRef>
          </c:yVal>
          <c:smooth val="0"/>
          <c:extLst>
            <c:ext xmlns:c16="http://schemas.microsoft.com/office/drawing/2014/chart" uri="{C3380CC4-5D6E-409C-BE32-E72D297353CC}">
              <c16:uniqueId val="{00000023-41EE-415B-B438-6690AA16E226}"/>
            </c:ext>
          </c:extLst>
        </c:ser>
        <c:ser>
          <c:idx val="50"/>
          <c:order val="11"/>
          <c:tx>
            <c:strRef>
              <c:f>Property!$D$27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{A51036C9-195C-4BDB-AF43-77F8EBB11090}</c15:txfldGUID>
                      <c15:f>Property!$D$27</c15:f>
                      <c15:dlblFieldTableCache>
                        <c:ptCount val="1"/>
                        <c:pt idx="0">
                          <c:v>2023</c:v>
                        </c:pt>
                      </c15:dlblFieldTableCache>
                    </c15:dlblFTEntry>
                  </c15:dlblFieldTable>
                  <c15:showDataLabelsRange val="0"/>
                </c:ext>
                <c:ext xmlns:c16="http://schemas.microsoft.com/office/drawing/2014/chart" uri="{C3380CC4-5D6E-409C-BE32-E72D297353CC}">
                  <c16:uniqueId val="{00000024-41EE-415B-B438-6690AA16E22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(Property!$H$11,Property!$H$11)</c:f>
              <c:numCache>
                <c:formatCode>0</c:formatCode>
                <c:ptCount val="2"/>
                <c:pt idx="0">
                  <c:v>12</c:v>
                </c:pt>
                <c:pt idx="1">
                  <c:v>12</c:v>
                </c:pt>
              </c:numCache>
            </c:numRef>
          </c:xVal>
          <c:yVal>
            <c:numRef>
              <c:f>(Property!$H$27,Property!$F$66)</c:f>
              <c:numCache>
                <c:formatCode>0%</c:formatCode>
                <c:ptCount val="2"/>
                <c:pt idx="0">
                  <c:v>0.24511628920512027</c:v>
                </c:pt>
                <c:pt idx="1">
                  <c:v>0.53522417542424849</c:v>
                </c:pt>
              </c:numCache>
            </c:numRef>
          </c:yVal>
          <c:smooth val="0"/>
          <c:extLst>
            <c:ext xmlns:c16="http://schemas.microsoft.com/office/drawing/2014/chart" uri="{C3380CC4-5D6E-409C-BE32-E72D297353CC}">
              <c16:uniqueId val="{00000025-41EE-415B-B438-6690AA16E22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Property!$H$50</c:f>
              <c:strCache>
                <c:ptCount val="1"/>
                <c:pt idx="0">
                  <c:v>Paid Losses</c:v>
                </c:pt>
              </c:strCache>
            </c:strRef>
          </c:tx>
          <c:spPr>
            <a:solidFill>
              <a:srgbClr val="C1BDDC"/>
            </a:solidFill>
            <a:ln w="3175">
              <a:solidFill>
                <a:srgbClr val="FFFFFF"/>
              </a:solidFill>
              <a:prstDash val="solid"/>
            </a:ln>
          </c:spPr>
          <c:invertIfNegative val="0"/>
          <c:cat>
            <c:numRef>
              <c:f>Property!$D$12:$D$28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Property!$H$51:$H$66</c:f>
              <c:numCache>
                <c:formatCode>0%</c:formatCode>
                <c:ptCount val="16"/>
                <c:pt idx="0">
                  <c:v>0.52126115351472735</c:v>
                </c:pt>
                <c:pt idx="1">
                  <c:v>0.62825162601538265</c:v>
                </c:pt>
                <c:pt idx="2">
                  <c:v>0.90620183645790342</c:v>
                </c:pt>
                <c:pt idx="3">
                  <c:v>0.69546447724593308</c:v>
                </c:pt>
                <c:pt idx="4">
                  <c:v>0.53330902642366196</c:v>
                </c:pt>
                <c:pt idx="5">
                  <c:v>0.49114114868629488</c:v>
                </c:pt>
                <c:pt idx="6">
                  <c:v>0.44682018553540975</c:v>
                </c:pt>
                <c:pt idx="7">
                  <c:v>0.55267125062613121</c:v>
                </c:pt>
                <c:pt idx="8">
                  <c:v>0.67225412043168409</c:v>
                </c:pt>
                <c:pt idx="9">
                  <c:v>1.0898346334527704</c:v>
                </c:pt>
                <c:pt idx="10">
                  <c:v>0.81738048191079005</c:v>
                </c:pt>
                <c:pt idx="11">
                  <c:v>0.77329123805343214</c:v>
                </c:pt>
                <c:pt idx="12">
                  <c:v>0.57352599104326796</c:v>
                </c:pt>
                <c:pt idx="13">
                  <c:v>0.54216597064434713</c:v>
                </c:pt>
                <c:pt idx="14">
                  <c:v>0.29906873911471388</c:v>
                </c:pt>
                <c:pt idx="15">
                  <c:v>7.2747672219658235E-2</c:v>
                </c:pt>
              </c:numCache>
            </c:numRef>
          </c:val>
          <c:extLst>
            <c:ext xmlns:c16="http://schemas.microsoft.com/office/drawing/2014/chart" uri="{C3380CC4-5D6E-409C-BE32-E72D297353CC}">
              <c16:uniqueId val="{00000000-B237-4DE7-BAAF-317C11763718}"/>
            </c:ext>
          </c:extLst>
        </c:ser>
        <c:ser>
          <c:idx val="2"/>
          <c:order val="2"/>
          <c:tx>
            <c:strRef>
              <c:f>Property!$I$50</c:f>
              <c:strCache>
                <c:ptCount val="1"/>
                <c:pt idx="0">
                  <c:v>Case Reserves</c:v>
                </c:pt>
              </c:strCache>
            </c:strRef>
          </c:tx>
          <c:spPr>
            <a:solidFill>
              <a:srgbClr val="FCAF86"/>
            </a:solidFill>
            <a:ln w="12700">
              <a:solidFill>
                <a:srgbClr val="FFFFFF"/>
              </a:solidFill>
              <a:prstDash val="solid"/>
            </a:ln>
          </c:spPr>
          <c:invertIfNegative val="0"/>
          <c:cat>
            <c:numRef>
              <c:f>Property!$D$12:$D$28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Property!$I$51:$I$66</c:f>
              <c:numCache>
                <c:formatCode>0%</c:formatCode>
                <c:ptCount val="16"/>
                <c:pt idx="0">
                  <c:v>4.0141252176243E-3</c:v>
                </c:pt>
                <c:pt idx="1">
                  <c:v>4.6692829173146039E-3</c:v>
                </c:pt>
                <c:pt idx="2">
                  <c:v>6.9996228396690943E-3</c:v>
                </c:pt>
                <c:pt idx="3">
                  <c:v>4.7919664837447881E-3</c:v>
                </c:pt>
                <c:pt idx="4">
                  <c:v>4.9938830350058656E-3</c:v>
                </c:pt>
                <c:pt idx="5">
                  <c:v>5.071013384862909E-3</c:v>
                </c:pt>
                <c:pt idx="6">
                  <c:v>6.18915500170974E-3</c:v>
                </c:pt>
                <c:pt idx="7">
                  <c:v>8.2107427839740506E-3</c:v>
                </c:pt>
                <c:pt idx="8">
                  <c:v>2.1373942749618562E-2</c:v>
                </c:pt>
                <c:pt idx="9">
                  <c:v>5.192018359608315E-2</c:v>
                </c:pt>
                <c:pt idx="10">
                  <c:v>4.7325620492115979E-2</c:v>
                </c:pt>
                <c:pt idx="11">
                  <c:v>7.0998653610693685E-2</c:v>
                </c:pt>
                <c:pt idx="12">
                  <c:v>8.1897343618132487E-2</c:v>
                </c:pt>
                <c:pt idx="13">
                  <c:v>0.14591762496871116</c:v>
                </c:pt>
                <c:pt idx="14">
                  <c:v>0.24597333542153024</c:v>
                </c:pt>
                <c:pt idx="15">
                  <c:v>0.17236861698546202</c:v>
                </c:pt>
              </c:numCache>
            </c:numRef>
          </c:val>
          <c:extLst>
            <c:ext xmlns:c16="http://schemas.microsoft.com/office/drawing/2014/chart" uri="{C3380CC4-5D6E-409C-BE32-E72D297353CC}">
              <c16:uniqueId val="{00000001-B237-4DE7-BAAF-317C11763718}"/>
            </c:ext>
          </c:extLst>
        </c:ser>
        <c:ser>
          <c:idx val="3"/>
          <c:order val="3"/>
          <c:tx>
            <c:strRef>
              <c:f>Property!$J$50</c:f>
              <c:strCache>
                <c:ptCount val="1"/>
                <c:pt idx="0">
                  <c:v>IBNR</c:v>
                </c:pt>
              </c:strCache>
            </c:strRef>
          </c:tx>
          <c:spPr>
            <a:solidFill>
              <a:srgbClr val="A3D6D5"/>
            </a:solidFill>
            <a:ln w="12700">
              <a:solidFill>
                <a:srgbClr val="FFFFFF"/>
              </a:solidFill>
              <a:prstDash val="solid"/>
            </a:ln>
          </c:spPr>
          <c:invertIfNegative val="0"/>
          <c:cat>
            <c:numRef>
              <c:f>Property!$D$12:$D$28</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Property!$J$51:$J$66</c:f>
              <c:numCache>
                <c:formatCode>0%</c:formatCode>
                <c:ptCount val="16"/>
                <c:pt idx="0">
                  <c:v>6.1196383159669508E-5</c:v>
                </c:pt>
                <c:pt idx="1">
                  <c:v>1.4700679453643738E-4</c:v>
                </c:pt>
                <c:pt idx="2">
                  <c:v>4.2560307250644044E-3</c:v>
                </c:pt>
                <c:pt idx="3">
                  <c:v>1.402102233454654E-3</c:v>
                </c:pt>
                <c:pt idx="4">
                  <c:v>5.3680604389985849E-4</c:v>
                </c:pt>
                <c:pt idx="5">
                  <c:v>1.6405653229152278E-4</c:v>
                </c:pt>
                <c:pt idx="6">
                  <c:v>-6.8654903185173485E-5</c:v>
                </c:pt>
                <c:pt idx="7">
                  <c:v>4.0592186004503991E-4</c:v>
                </c:pt>
                <c:pt idx="8">
                  <c:v>2.3027854909806701E-3</c:v>
                </c:pt>
                <c:pt idx="9">
                  <c:v>1.3656226732531313E-3</c:v>
                </c:pt>
                <c:pt idx="10">
                  <c:v>1.2934798259776207E-3</c:v>
                </c:pt>
                <c:pt idx="11">
                  <c:v>4.0750244459076171E-2</c:v>
                </c:pt>
                <c:pt idx="12">
                  <c:v>6.5736004062321288E-2</c:v>
                </c:pt>
                <c:pt idx="13">
                  <c:v>5.7286722376420587E-2</c:v>
                </c:pt>
                <c:pt idx="14">
                  <c:v>0.15767453029157261</c:v>
                </c:pt>
                <c:pt idx="15">
                  <c:v>0.2901078862191282</c:v>
                </c:pt>
              </c:numCache>
            </c:numRef>
          </c:val>
          <c:extLst>
            <c:ext xmlns:c16="http://schemas.microsoft.com/office/drawing/2014/chart" uri="{C3380CC4-5D6E-409C-BE32-E72D297353CC}">
              <c16:uniqueId val="{00000002-B237-4DE7-BAAF-317C1176371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Property!$F$12:$F$27</c:f>
              <c:numCache>
                <c:formatCode>#,##0</c:formatCode>
                <c:ptCount val="16"/>
                <c:pt idx="0">
                  <c:v>4312.7617066671583</c:v>
                </c:pt>
                <c:pt idx="1">
                  <c:v>4513.1698628114418</c:v>
                </c:pt>
                <c:pt idx="2">
                  <c:v>4365.6521460872373</c:v>
                </c:pt>
                <c:pt idx="3">
                  <c:v>5365.8467719380551</c:v>
                </c:pt>
                <c:pt idx="4">
                  <c:v>6876.9444007233833</c:v>
                </c:pt>
                <c:pt idx="5">
                  <c:v>6244.7037348646936</c:v>
                </c:pt>
                <c:pt idx="6">
                  <c:v>5851.1548499355713</c:v>
                </c:pt>
                <c:pt idx="7">
                  <c:v>6266.9389493045492</c:v>
                </c:pt>
                <c:pt idx="8">
                  <c:v>6210.719101497114</c:v>
                </c:pt>
                <c:pt idx="9">
                  <c:v>6130.5644507338775</c:v>
                </c:pt>
                <c:pt idx="10">
                  <c:v>6205.9519761597094</c:v>
                </c:pt>
                <c:pt idx="11">
                  <c:v>7697.3554780494414</c:v>
                </c:pt>
                <c:pt idx="12">
                  <c:v>8497.6271403774463</c:v>
                </c:pt>
                <c:pt idx="13">
                  <c:v>9191.3767864118709</c:v>
                </c:pt>
                <c:pt idx="14">
                  <c:v>10152.464346912366</c:v>
                </c:pt>
                <c:pt idx="15">
                  <c:v>7328.9358458357192</c:v>
                </c:pt>
              </c:numCache>
            </c:numRef>
          </c:val>
          <c:smooth val="0"/>
          <c:extLst>
            <c:ext xmlns:c16="http://schemas.microsoft.com/office/drawing/2014/chart" uri="{C3380CC4-5D6E-409C-BE32-E72D297353CC}">
              <c16:uniqueId val="{00000003-B237-4DE7-BAAF-317C11763718}"/>
            </c:ext>
          </c:extLst>
        </c:ser>
        <c:ser>
          <c:idx val="4"/>
          <c:order val="4"/>
          <c:tx>
            <c:strRef>
              <c:f>Property!$B$9</c:f>
              <c:strCache>
                <c:ptCount val="1"/>
                <c:pt idx="0">
                  <c:v>Written Premium</c:v>
                </c:pt>
              </c:strCache>
            </c:strRef>
          </c:tx>
          <c:marker>
            <c:symbol val="star"/>
            <c:size val="7"/>
            <c:spPr>
              <a:noFill/>
              <a:ln>
                <a:solidFill>
                  <a:srgbClr val="A29FCC"/>
                </a:solidFill>
                <a:prstDash val="solid"/>
              </a:ln>
            </c:spPr>
          </c:marker>
          <c:cat>
            <c:numRef>
              <c:f>Property!$D$12:$D$27</c:f>
              <c:numCache>
                <c:formatCode>0</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Property!$B$12:$B$27</c:f>
            </c:numRef>
          </c:val>
          <c:smooth val="0"/>
          <c:extLst>
            <c:ext xmlns:c16="http://schemas.microsoft.com/office/drawing/2014/chart" uri="{C3380CC4-5D6E-409C-BE32-E72D297353CC}">
              <c16:uniqueId val="{00000004-B237-4DE7-BAAF-317C1176371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Reinsurance'!$D$16</c:f>
              <c:strCache>
                <c:ptCount val="1"/>
                <c:pt idx="0">
                  <c:v>2012</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F7FA-49DB-909F-35E6723CF887}"/>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F7FA-49DB-909F-35E6723CF887}"/>
              </c:ext>
            </c:extLst>
          </c:dPt>
          <c:dLbls>
            <c:dLbl>
              <c:idx val="12"/>
              <c:tx>
                <c:strRef>
                  <c:f>'Property Reinsurance'!$D$16</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{48F07BA9-7334-4FEE-9BB0-719B5304DBD5}</c15:txfldGUID>
                      <c15:f>'Property Reinsurance'!$D$16</c15:f>
                      <c15:dlblFieldTableCache>
                        <c:ptCount val="1"/>
                        <c:pt idx="0">
                          <c:v>2012</c:v>
                        </c:pt>
                      </c15:dlblFieldTableCache>
                    </c15:dlblFTEntry>
                  </c15:dlblFieldTable>
                  <c15:showDataLabelsRange val="0"/>
                </c:ext>
                <c:ext xmlns:c16="http://schemas.microsoft.com/office/drawing/2014/chart" uri="{C3380CC4-5D6E-409C-BE32-E72D297353CC}">
                  <c16:uniqueId val="{00000002-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0.15225745620703945</c:v>
                </c:pt>
                <c:pt idx="1">
                  <c:v>0.47592980691687886</c:v>
                </c:pt>
                <c:pt idx="2">
                  <c:v>0.53824357545017554</c:v>
                </c:pt>
                <c:pt idx="3">
                  <c:v>0.54768246288800448</c:v>
                </c:pt>
                <c:pt idx="4">
                  <c:v>0.54707115974015097</c:v>
                </c:pt>
                <c:pt idx="5">
                  <c:v>0.5460647865360726</c:v>
                </c:pt>
                <c:pt idx="6">
                  <c:v>0.54382151692144332</c:v>
                </c:pt>
                <c:pt idx="7">
                  <c:v>0.54463796551413357</c:v>
                </c:pt>
                <c:pt idx="8">
                  <c:v>0.54552724724863189</c:v>
                </c:pt>
                <c:pt idx="9">
                  <c:v>0.545313063334257</c:v>
                </c:pt>
                <c:pt idx="10">
                  <c:v>0.54525504993047325</c:v>
                </c:pt>
                <c:pt idx="11">
                  <c:v>0.54665777795457593</c:v>
                </c:pt>
                <c:pt idx="12">
                  <c:v>0.54726435204203927</c:v>
                </c:pt>
              </c:numCache>
            </c:numRef>
          </c:yVal>
          <c:smooth val="0"/>
          <c:extLst>
            <c:ext xmlns:c16="http://schemas.microsoft.com/office/drawing/2014/chart" uri="{C3380CC4-5D6E-409C-BE32-E72D297353CC}">
              <c16:uniqueId val="{00000003-F7FA-49DB-909F-35E6723CF887}"/>
            </c:ext>
          </c:extLst>
        </c:ser>
        <c:ser>
          <c:idx val="40"/>
          <c:order val="1"/>
          <c:tx>
            <c:strRef>
              <c:f>'Property Reinsurance'!$D$17</c:f>
              <c:strCache>
                <c:ptCount val="1"/>
                <c:pt idx="0">
                  <c:v>2013</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F7FA-49DB-909F-35E6723CF887}"/>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F7FA-49DB-909F-35E6723CF887}"/>
              </c:ext>
            </c:extLst>
          </c:dPt>
          <c:dLbls>
            <c:dLbl>
              <c:idx val="11"/>
              <c:tx>
                <c:strRef>
                  <c:f>'Property Reinsurance'!$D$17</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{1FECD50E-96B4-4B4A-8A57-6D8D64C83910}</c15:txfldGUID>
                      <c15:f>'Property Reinsurance'!$D$17</c15:f>
                      <c15:dlblFieldTableCache>
                        <c:ptCount val="1"/>
                        <c:pt idx="0">
                          <c:v>2013</c:v>
                        </c:pt>
                      </c15:dlblFieldTableCache>
                    </c15:dlblFTEntry>
                  </c15:dlblFieldTable>
                  <c15:showDataLabelsRange val="0"/>
                </c:ext>
                <c:ext xmlns:c16="http://schemas.microsoft.com/office/drawing/2014/chart" uri="{C3380CC4-5D6E-409C-BE32-E72D297353CC}">
                  <c16:uniqueId val="{00000006-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0.17084132306226596</c:v>
                </c:pt>
                <c:pt idx="1">
                  <c:v>0.46227243232485909</c:v>
                </c:pt>
                <c:pt idx="2">
                  <c:v>0.50486045696485482</c:v>
                </c:pt>
                <c:pt idx="3">
                  <c:v>0.50552502486753448</c:v>
                </c:pt>
                <c:pt idx="4">
                  <c:v>0.50227210543691303</c:v>
                </c:pt>
                <c:pt idx="5">
                  <c:v>0.50109065185585866</c:v>
                </c:pt>
                <c:pt idx="6">
                  <c:v>0.50210009509169107</c:v>
                </c:pt>
                <c:pt idx="7">
                  <c:v>0.50232348240018287</c:v>
                </c:pt>
                <c:pt idx="8">
                  <c:v>0.50619606485940716</c:v>
                </c:pt>
                <c:pt idx="9">
                  <c:v>0.50619261541788907</c:v>
                </c:pt>
                <c:pt idx="10">
                  <c:v>0.50674616160957464</c:v>
                </c:pt>
                <c:pt idx="11">
                  <c:v>0.50694058777337914</c:v>
                </c:pt>
              </c:numCache>
            </c:numRef>
          </c:yVal>
          <c:smooth val="0"/>
          <c:extLst>
            <c:ext xmlns:c16="http://schemas.microsoft.com/office/drawing/2014/chart" uri="{C3380CC4-5D6E-409C-BE32-E72D297353CC}">
              <c16:uniqueId val="{00000007-F7FA-49DB-909F-35E6723CF887}"/>
            </c:ext>
          </c:extLst>
        </c:ser>
        <c:ser>
          <c:idx val="41"/>
          <c:order val="2"/>
          <c:tx>
            <c:strRef>
              <c:f>'Property Reinsurance'!$D$18</c:f>
              <c:strCache>
                <c:ptCount val="1"/>
                <c:pt idx="0">
                  <c:v>2014</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F7FA-49DB-909F-35E6723CF887}"/>
              </c:ext>
            </c:extLst>
          </c:dPt>
          <c:dLbls>
            <c:dLbl>
              <c:idx val="10"/>
              <c:tx>
                <c:strRef>
                  <c:f>'Property Reinsurance'!$D$18</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{3B8B8BA1-C5A4-4A9C-A5D1-3E464A058816}</c15:txfldGUID>
                      <c15:f>'Property Reinsurance'!$D$18</c15:f>
                      <c15:dlblFieldTableCache>
                        <c:ptCount val="1"/>
                        <c:pt idx="0">
                          <c:v>2014</c:v>
                        </c:pt>
                      </c15:dlblFieldTableCache>
                    </c15:dlblFTEntry>
                  </c15:dlblFieldTable>
                  <c15:showDataLabelsRange val="0"/>
                </c:ext>
                <c:ext xmlns:c16="http://schemas.microsoft.com/office/drawing/2014/chart" uri="{C3380CC4-5D6E-409C-BE32-E72D297353CC}">
                  <c16:uniqueId val="{00000009-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0.11241742420211122</c:v>
                </c:pt>
                <c:pt idx="1">
                  <c:v>0.39569740109134993</c:v>
                </c:pt>
                <c:pt idx="2">
                  <c:v>0.45807158312561252</c:v>
                </c:pt>
                <c:pt idx="3">
                  <c:v>0.46237046631804596</c:v>
                </c:pt>
                <c:pt idx="4">
                  <c:v>0.46338275031247367</c:v>
                </c:pt>
                <c:pt idx="5">
                  <c:v>0.46214628983462575</c:v>
                </c:pt>
                <c:pt idx="6">
                  <c:v>0.46477243521128603</c:v>
                </c:pt>
                <c:pt idx="7">
                  <c:v>0.47011289595750283</c:v>
                </c:pt>
                <c:pt idx="8">
                  <c:v>0.47261527037294232</c:v>
                </c:pt>
                <c:pt idx="9">
                  <c:v>0.46831463677617913</c:v>
                </c:pt>
                <c:pt idx="10">
                  <c:v>0.46823036078781405</c:v>
                </c:pt>
              </c:numCache>
            </c:numRef>
          </c:yVal>
          <c:smooth val="0"/>
          <c:extLst>
            <c:ext xmlns:c16="http://schemas.microsoft.com/office/drawing/2014/chart" uri="{C3380CC4-5D6E-409C-BE32-E72D297353CC}">
              <c16:uniqueId val="{0000000A-F7FA-49DB-909F-35E6723CF887}"/>
            </c:ext>
          </c:extLst>
        </c:ser>
        <c:ser>
          <c:idx val="42"/>
          <c:order val="3"/>
          <c:tx>
            <c:strRef>
              <c:f>'Property Reinsurance'!$D$19</c:f>
              <c:strCache>
                <c:ptCount val="1"/>
                <c:pt idx="0">
                  <c:v>2015</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F7FA-49DB-909F-35E6723CF887}"/>
              </c:ext>
            </c:extLst>
          </c:dPt>
          <c:dLbls>
            <c:dLbl>
              <c:idx val="9"/>
              <c:tx>
                <c:strRef>
                  <c:f>'Property Reinsurance'!$D$19</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{9C05BA81-AD17-46FD-8894-00C001A40795}</c15:txfldGUID>
                      <c15:f>'Property Reinsurance'!$D$19</c15:f>
                      <c15:dlblFieldTableCache>
                        <c:ptCount val="1"/>
                        <c:pt idx="0">
                          <c:v>2015</c:v>
                        </c:pt>
                      </c15:dlblFieldTableCache>
                    </c15:dlblFTEntry>
                  </c15:dlblFieldTable>
                  <c15:showDataLabelsRange val="0"/>
                </c:ext>
                <c:ext xmlns:c16="http://schemas.microsoft.com/office/drawing/2014/chart" uri="{C3380CC4-5D6E-409C-BE32-E72D297353CC}">
                  <c16:uniqueId val="{0000000C-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0.1148102168619944</c:v>
                </c:pt>
                <c:pt idx="1">
                  <c:v>0.42324041155295034</c:v>
                </c:pt>
                <c:pt idx="2">
                  <c:v>0.52506415391281269</c:v>
                </c:pt>
                <c:pt idx="3">
                  <c:v>0.53894559733349956</c:v>
                </c:pt>
                <c:pt idx="4">
                  <c:v>0.55513678683645573</c:v>
                </c:pt>
                <c:pt idx="5">
                  <c:v>0.56910460693858711</c:v>
                </c:pt>
                <c:pt idx="6">
                  <c:v>0.57873653670222402</c:v>
                </c:pt>
                <c:pt idx="7">
                  <c:v>0.58017114345387044</c:v>
                </c:pt>
                <c:pt idx="8">
                  <c:v>0.58195017993172016</c:v>
                </c:pt>
                <c:pt idx="9">
                  <c:v>0.58244107167033898</c:v>
                </c:pt>
              </c:numCache>
            </c:numRef>
          </c:yVal>
          <c:smooth val="0"/>
          <c:extLst>
            <c:ext xmlns:c16="http://schemas.microsoft.com/office/drawing/2014/chart" uri="{C3380CC4-5D6E-409C-BE32-E72D297353CC}">
              <c16:uniqueId val="{0000000D-F7FA-49DB-909F-35E6723CF887}"/>
            </c:ext>
          </c:extLst>
        </c:ser>
        <c:ser>
          <c:idx val="43"/>
          <c:order val="4"/>
          <c:tx>
            <c:strRef>
              <c:f>'Property Reinsurance'!$D$20</c:f>
              <c:strCache>
                <c:ptCount val="1"/>
                <c:pt idx="0">
                  <c:v>2016</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F7FA-49DB-909F-35E6723CF887}"/>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F7FA-49DB-909F-35E6723CF887}"/>
              </c:ext>
            </c:extLst>
          </c:dPt>
          <c:dLbls>
            <c:dLbl>
              <c:idx val="8"/>
              <c:tx>
                <c:strRef>
                  <c:f>'Property Reinsurance'!$D$20</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{93D6F8D4-A1BA-4EB8-A443-0EA894DED40B}</c15:txfldGUID>
                      <c15:f>'Property Reinsurance'!$D$20</c15:f>
                      <c15:dlblFieldTableCache>
                        <c:ptCount val="1"/>
                        <c:pt idx="0">
                          <c:v>2016</c:v>
                        </c:pt>
                      </c15:dlblFieldTableCache>
                    </c15:dlblFTEntry>
                  </c15:dlblFieldTable>
                  <c15:showDataLabelsRange val="0"/>
                </c:ext>
                <c:ext xmlns:c16="http://schemas.microsoft.com/office/drawing/2014/chart" uri="{C3380CC4-5D6E-409C-BE32-E72D297353CC}">
                  <c16:uniqueId val="{00000010-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0.1740439777813538</c:v>
                </c:pt>
                <c:pt idx="1">
                  <c:v>0.55257621913965271</c:v>
                </c:pt>
                <c:pt idx="2">
                  <c:v>0.65955302395746007</c:v>
                </c:pt>
                <c:pt idx="3">
                  <c:v>0.66882565987345566</c:v>
                </c:pt>
                <c:pt idx="4">
                  <c:v>0.6752825888658619</c:v>
                </c:pt>
                <c:pt idx="5">
                  <c:v>0.68375012194579876</c:v>
                </c:pt>
                <c:pt idx="6">
                  <c:v>0.68609065309362205</c:v>
                </c:pt>
                <c:pt idx="7">
                  <c:v>0.68737847183628797</c:v>
                </c:pt>
                <c:pt idx="8">
                  <c:v>0.69017168759261216</c:v>
                </c:pt>
              </c:numCache>
            </c:numRef>
          </c:yVal>
          <c:smooth val="0"/>
          <c:extLst>
            <c:ext xmlns:c16="http://schemas.microsoft.com/office/drawing/2014/chart" uri="{C3380CC4-5D6E-409C-BE32-E72D297353CC}">
              <c16:uniqueId val="{00000011-F7FA-49DB-909F-35E6723CF887}"/>
            </c:ext>
          </c:extLst>
        </c:ser>
        <c:ser>
          <c:idx val="44"/>
          <c:order val="5"/>
          <c:tx>
            <c:strRef>
              <c:f>'Property Reinsurance'!$D$21</c:f>
              <c:strCache>
                <c:ptCount val="1"/>
                <c:pt idx="0">
                  <c:v>2017</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F7FA-49DB-909F-35E6723CF887}"/>
              </c:ext>
            </c:extLst>
          </c:dPt>
          <c:dLbls>
            <c:dLbl>
              <c:idx val="7"/>
              <c:tx>
                <c:strRef>
                  <c:f>'Property Reinsurance'!$D$21</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{1E6A0016-8812-416F-9F60-C8E655B61AA8}</c15:txfldGUID>
                      <c15:f>'Property Reinsurance'!$D$21</c15:f>
                      <c15:dlblFieldTableCache>
                        <c:ptCount val="1"/>
                        <c:pt idx="0">
                          <c:v>2017</c:v>
                        </c:pt>
                      </c15:dlblFieldTableCache>
                    </c15:dlblFTEntry>
                  </c15:dlblFieldTable>
                  <c15:showDataLabelsRange val="0"/>
                </c:ext>
                <c:ext xmlns:c16="http://schemas.microsoft.com/office/drawing/2014/chart" uri="{C3380CC4-5D6E-409C-BE32-E72D297353CC}">
                  <c16:uniqueId val="{00000013-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0.3617561423585624</c:v>
                </c:pt>
                <c:pt idx="1">
                  <c:v>0.96353713031561594</c:v>
                </c:pt>
                <c:pt idx="2">
                  <c:v>1.0729173628121342</c:v>
                </c:pt>
                <c:pt idx="3">
                  <c:v>1.0702486227023229</c:v>
                </c:pt>
                <c:pt idx="4">
                  <c:v>1.079566150796829</c:v>
                </c:pt>
                <c:pt idx="5">
                  <c:v>1.0764973192310114</c:v>
                </c:pt>
                <c:pt idx="6">
                  <c:v>1.085032428984644</c:v>
                </c:pt>
                <c:pt idx="7">
                  <c:v>1.0866714377039073</c:v>
                </c:pt>
              </c:numCache>
            </c:numRef>
          </c:yVal>
          <c:smooth val="0"/>
          <c:extLst>
            <c:ext xmlns:c16="http://schemas.microsoft.com/office/drawing/2014/chart" uri="{C3380CC4-5D6E-409C-BE32-E72D297353CC}">
              <c16:uniqueId val="{00000014-F7FA-49DB-909F-35E6723CF887}"/>
            </c:ext>
          </c:extLst>
        </c:ser>
        <c:ser>
          <c:idx val="45"/>
          <c:order val="6"/>
          <c:tx>
            <c:strRef>
              <c:f>'Property Reinsurance'!$D$22</c:f>
              <c:strCache>
                <c:ptCount val="1"/>
                <c:pt idx="0">
                  <c:v>2018</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F7FA-49DB-909F-35E6723CF887}"/>
              </c:ext>
            </c:extLst>
          </c:dPt>
          <c:dLbls>
            <c:dLbl>
              <c:idx val="6"/>
              <c:tx>
                <c:strRef>
                  <c:f>'Property Reinsurance'!$D$22</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{DF7B4A28-D875-41C4-9E9C-EB8F14084CE3}</c15:txfldGUID>
                      <c15:f>'Property Reinsurance'!$D$22</c15:f>
                      <c15:dlblFieldTableCache>
                        <c:ptCount val="1"/>
                        <c:pt idx="0">
                          <c:v>2018</c:v>
                        </c:pt>
                      </c15:dlblFieldTableCache>
                    </c15:dlblFTEntry>
                  </c15:dlblFieldTable>
                  <c15:showDataLabelsRange val="0"/>
                </c:ext>
                <c:ext xmlns:c16="http://schemas.microsoft.com/office/drawing/2014/chart" uri="{C3380CC4-5D6E-409C-BE32-E72D297353CC}">
                  <c16:uniqueId val="{00000016-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0.19767381410414733</c:v>
                </c:pt>
                <c:pt idx="1">
                  <c:v>0.80593008683577427</c:v>
                </c:pt>
                <c:pt idx="2">
                  <c:v>0.8962971047100321</c:v>
                </c:pt>
                <c:pt idx="3">
                  <c:v>0.91046843096928531</c:v>
                </c:pt>
                <c:pt idx="4">
                  <c:v>0.9126077436975063</c:v>
                </c:pt>
                <c:pt idx="5">
                  <c:v>0.90727584783336268</c:v>
                </c:pt>
                <c:pt idx="6">
                  <c:v>0.9087596748841793</c:v>
                </c:pt>
              </c:numCache>
            </c:numRef>
          </c:yVal>
          <c:smooth val="0"/>
          <c:extLst>
            <c:ext xmlns:c16="http://schemas.microsoft.com/office/drawing/2014/chart" uri="{C3380CC4-5D6E-409C-BE32-E72D297353CC}">
              <c16:uniqueId val="{00000017-F7FA-49DB-909F-35E6723CF887}"/>
            </c:ext>
          </c:extLst>
        </c:ser>
        <c:ser>
          <c:idx val="46"/>
          <c:order val="7"/>
          <c:tx>
            <c:strRef>
              <c:f>'Property Reinsurance'!$D$23</c:f>
              <c:strCache>
                <c:ptCount val="1"/>
                <c:pt idx="0">
                  <c:v>2019</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F7FA-49DB-909F-35E6723CF887}"/>
              </c:ext>
            </c:extLst>
          </c:dPt>
          <c:dLbls>
            <c:dLbl>
              <c:idx val="5"/>
              <c:tx>
                <c:strRef>
                  <c:f>'Property Reinsurance'!$D$23</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{2CD531EC-7FBE-4B5D-9EB4-803FE4AB2C8E}</c15:txfldGUID>
                      <c15:f>'Property Reinsurance'!$D$23</c15:f>
                      <c15:dlblFieldTableCache>
                        <c:ptCount val="1"/>
                        <c:pt idx="0">
                          <c:v>2019</c:v>
                        </c:pt>
                      </c15:dlblFieldTableCache>
                    </c15:dlblFTEntry>
                  </c15:dlblFieldTable>
                  <c15:showDataLabelsRange val="0"/>
                </c:ext>
                <c:ext xmlns:c16="http://schemas.microsoft.com/office/drawing/2014/chart" uri="{C3380CC4-5D6E-409C-BE32-E72D297353CC}">
                  <c16:uniqueId val="{00000019-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0.23337365272679494</c:v>
                </c:pt>
                <c:pt idx="1">
                  <c:v>0.70171733331986053</c:v>
                </c:pt>
                <c:pt idx="2">
                  <c:v>0.86718913910123008</c:v>
                </c:pt>
                <c:pt idx="3">
                  <c:v>0.89203872342067791</c:v>
                </c:pt>
                <c:pt idx="4">
                  <c:v>0.89488278238620012</c:v>
                </c:pt>
                <c:pt idx="5">
                  <c:v>0.92990515751384706</c:v>
                </c:pt>
              </c:numCache>
            </c:numRef>
          </c:yVal>
          <c:smooth val="0"/>
          <c:extLst>
            <c:ext xmlns:c16="http://schemas.microsoft.com/office/drawing/2014/chart" uri="{C3380CC4-5D6E-409C-BE32-E72D297353CC}">
              <c16:uniqueId val="{0000001A-F7FA-49DB-909F-35E6723CF887}"/>
            </c:ext>
          </c:extLst>
        </c:ser>
        <c:ser>
          <c:idx val="47"/>
          <c:order val="8"/>
          <c:tx>
            <c:strRef>
              <c:f>'Property Reinsurance'!$D$24</c:f>
              <c:strCache>
                <c:ptCount val="1"/>
                <c:pt idx="0">
                  <c:v>2020</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F7FA-49DB-909F-35E6723CF887}"/>
              </c:ext>
            </c:extLst>
          </c:dPt>
          <c:dLbls>
            <c:dLbl>
              <c:idx val="4"/>
              <c:tx>
                <c:strRef>
                  <c:f>'Property Reinsurance'!$D$24</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{352C630E-FDD2-4FCF-AEFE-7094CEF0E26E}</c15:txfldGUID>
                      <c15:f>'Property Reinsurance'!$D$24</c15:f>
                      <c15:dlblFieldTableCache>
                        <c:ptCount val="1"/>
                        <c:pt idx="0">
                          <c:v>2020</c:v>
                        </c:pt>
                      </c15:dlblFieldTableCache>
                    </c15:dlblFTEntry>
                  </c15:dlblFieldTable>
                  <c15:showDataLabelsRange val="0"/>
                </c:ext>
                <c:ext xmlns:c16="http://schemas.microsoft.com/office/drawing/2014/chart" uri="{C3380CC4-5D6E-409C-BE32-E72D297353CC}">
                  <c16:uniqueId val="{0000001C-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0.1655922698845691</c:v>
                </c:pt>
                <c:pt idx="1">
                  <c:v>0.5303619085636222</c:v>
                </c:pt>
                <c:pt idx="2">
                  <c:v>0.66666986767403791</c:v>
                </c:pt>
                <c:pt idx="3">
                  <c:v>0.69246690322250504</c:v>
                </c:pt>
                <c:pt idx="4">
                  <c:v>0.76168607693845169</c:v>
                </c:pt>
              </c:numCache>
            </c:numRef>
          </c:yVal>
          <c:smooth val="0"/>
          <c:extLst>
            <c:ext xmlns:c16="http://schemas.microsoft.com/office/drawing/2014/chart" uri="{C3380CC4-5D6E-409C-BE32-E72D297353CC}">
              <c16:uniqueId val="{0000001D-F7FA-49DB-909F-35E6723CF887}"/>
            </c:ext>
          </c:extLst>
        </c:ser>
        <c:ser>
          <c:idx val="48"/>
          <c:order val="9"/>
          <c:tx>
            <c:strRef>
              <c:f>'Property Reinsurance'!$D$25</c:f>
              <c:strCache>
                <c:ptCount val="1"/>
                <c:pt idx="0">
                  <c:v>2021</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F7FA-49DB-909F-35E6723CF887}"/>
              </c:ext>
            </c:extLst>
          </c:dPt>
          <c:dLbls>
            <c:dLbl>
              <c:idx val="3"/>
              <c:tx>
                <c:strRef>
                  <c:f>'Property Reinsurance'!$D$25</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{D8ECF7CE-EF47-44C0-8B25-9D14F9180D51}</c15:txfldGUID>
                      <c15:f>'Property Reinsurance'!$D$25</c15:f>
                      <c15:dlblFieldTableCache>
                        <c:ptCount val="1"/>
                        <c:pt idx="0">
                          <c:v>2021</c:v>
                        </c:pt>
                      </c15:dlblFieldTableCache>
                    </c15:dlblFTEntry>
                  </c15:dlblFieldTable>
                  <c15:showDataLabelsRange val="0"/>
                </c:ext>
                <c:ext xmlns:c16="http://schemas.microsoft.com/office/drawing/2014/chart" uri="{C3380CC4-5D6E-409C-BE32-E72D297353CC}">
                  <c16:uniqueId val="{0000001F-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0.21219478814200693</c:v>
                </c:pt>
                <c:pt idx="1">
                  <c:v>0.57501770244721095</c:v>
                </c:pt>
                <c:pt idx="2">
                  <c:v>0.70798246656386921</c:v>
                </c:pt>
                <c:pt idx="3">
                  <c:v>0.77678910246322186</c:v>
                </c:pt>
              </c:numCache>
            </c:numRef>
          </c:yVal>
          <c:smooth val="0"/>
          <c:extLst>
            <c:ext xmlns:c16="http://schemas.microsoft.com/office/drawing/2014/chart" uri="{C3380CC4-5D6E-409C-BE32-E72D297353CC}">
              <c16:uniqueId val="{00000020-F7FA-49DB-909F-35E6723CF887}"/>
            </c:ext>
          </c:extLst>
        </c:ser>
        <c:ser>
          <c:idx val="49"/>
          <c:order val="10"/>
          <c:tx>
            <c:strRef>
              <c:f>'Property Reinsurance'!$D$26</c:f>
              <c:strCache>
                <c:ptCount val="1"/>
                <c:pt idx="0">
                  <c:v>2022</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F7FA-49DB-909F-35E6723CF887}"/>
              </c:ext>
            </c:extLst>
          </c:dPt>
          <c:dLbls>
            <c:dLbl>
              <c:idx val="2"/>
              <c:tx>
                <c:strRef>
                  <c:f>'Property Reinsurance'!$D$26</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{D3D7574F-6EC4-4D57-82E5-1DEFEE553F00}</c15:txfldGUID>
                      <c15:f>'Property Reinsurance'!$D$26</c15:f>
                      <c15:dlblFieldTableCache>
                        <c:ptCount val="1"/>
                        <c:pt idx="0">
                          <c:v>2022</c:v>
                        </c:pt>
                      </c15:dlblFieldTableCache>
                    </c15:dlblFTEntry>
                  </c15:dlblFieldTable>
                  <c15:showDataLabelsRange val="0"/>
                </c:ext>
                <c:ext xmlns:c16="http://schemas.microsoft.com/office/drawing/2014/chart" uri="{C3380CC4-5D6E-409C-BE32-E72D297353CC}">
                  <c16:uniqueId val="{00000022-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0.18488881638227037</c:v>
                </c:pt>
                <c:pt idx="1">
                  <c:v>0.56882514436614007</c:v>
                </c:pt>
                <c:pt idx="2">
                  <c:v>0.75328762656910775</c:v>
                </c:pt>
              </c:numCache>
            </c:numRef>
          </c:yVal>
          <c:smooth val="0"/>
          <c:extLst>
            <c:ext xmlns:c16="http://schemas.microsoft.com/office/drawing/2014/chart" uri="{C3380CC4-5D6E-409C-BE32-E72D297353CC}">
              <c16:uniqueId val="{00000023-F7FA-49DB-909F-35E6723CF887}"/>
            </c:ext>
          </c:extLst>
        </c:ser>
        <c:ser>
          <c:idx val="50"/>
          <c:order val="11"/>
          <c:tx>
            <c:strRef>
              <c:f>'Property Reinsurance'!$D$27</c:f>
              <c:strCache>
                <c:ptCount val="1"/>
                <c:pt idx="0">
                  <c:v>2023</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Reinsurance'!$D$27</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{F80AE465-BEBF-435F-9AAE-72688AEAFADC}</c15:txfldGUID>
                      <c15:f>'Property Reinsurance'!$D$27</c15:f>
                      <c15:dlblFieldTableCache>
                        <c:ptCount val="1"/>
                        <c:pt idx="0">
                          <c:v>2023</c:v>
                        </c:pt>
                      </c15:dlblFieldTableCache>
                    </c15:dlblFTEntry>
                  </c15:dlblFieldTable>
                  <c15:showDataLabelsRange val="0"/>
                </c:ext>
                <c:ext xmlns:c16="http://schemas.microsoft.com/office/drawing/2014/chart" uri="{C3380CC4-5D6E-409C-BE32-E72D297353CC}">
                  <c16:uniqueId val="{00000024-F7FA-49DB-909F-35E6723CF8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0.23300181431595365</c:v>
                </c:pt>
                <c:pt idx="1">
                  <c:v>0.54454790317623503</c:v>
                </c:pt>
              </c:numCache>
            </c:numRef>
          </c:yVal>
          <c:smooth val="0"/>
          <c:extLst>
            <c:ext xmlns:c16="http://schemas.microsoft.com/office/drawing/2014/chart" uri="{C3380CC4-5D6E-409C-BE32-E72D297353CC}">
              <c16:uniqueId val="{00000025-F7FA-49DB-909F-35E6723CF887}"/>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6.xml"/><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8.xml"/><Relationship Id="rId1"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2.xml"/><Relationship Id="rId1"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4.xml"/><Relationship Id="rId1"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8.xml"/><Relationship Id="rId1" Type="http://schemas.openxmlformats.org/officeDocument/2006/relationships/chart" Target="../charts/chart37.xml"/></Relationships>
</file>

<file path=xl/drawings/_rels/drawing2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0.xml"/><Relationship Id="rId1" Type="http://schemas.openxmlformats.org/officeDocument/2006/relationships/chart" Target="../charts/chart3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2.xml"/><Relationship Id="rId1" Type="http://schemas.openxmlformats.org/officeDocument/2006/relationships/chart" Target="../charts/chart41.xml"/></Relationships>
</file>

<file path=xl/drawings/_rels/drawing2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4.xml"/><Relationship Id="rId1"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6.xml"/><Relationship Id="rId1" Type="http://schemas.openxmlformats.org/officeDocument/2006/relationships/chart" Target="../charts/chart45.xml"/></Relationships>
</file>

<file path=xl/drawings/_rels/drawing2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8.xml"/><Relationship Id="rId1" Type="http://schemas.openxmlformats.org/officeDocument/2006/relationships/chart" Target="../charts/chart47.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0.xml"/><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1</xdr:col>
      <xdr:colOff>5976259</xdr:colOff>
      <xdr:row>0</xdr:row>
      <xdr:rowOff>126544</xdr:rowOff>
    </xdr:from>
    <xdr:to>
      <xdr:col>1</xdr:col>
      <xdr:colOff>5976259</xdr:colOff>
      <xdr:row>2</xdr:row>
      <xdr:rowOff>92014</xdr:rowOff>
    </xdr:to>
    <xdr:pic>
      <xdr:nvPicPr>
        <xdr:cNvPr id="2" name="Picture 7">
          <a:extLst>
            <a:ext uri="{FF2B5EF4-FFF2-40B4-BE49-F238E27FC236}">
              <a16:creationId xmlns:a16="http://schemas.microsoft.com/office/drawing/2014/main" id="{07EDA436-5137-449E-99FF-BF78F464D5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3219" y="126544"/>
          <a:ext cx="0" cy="445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4975860</xdr:colOff>
      <xdr:row>0</xdr:row>
      <xdr:rowOff>129540</xdr:rowOff>
    </xdr:from>
    <xdr:to>
      <xdr:col>1</xdr:col>
      <xdr:colOff>4975860</xdr:colOff>
      <xdr:row>2</xdr:row>
      <xdr:rowOff>109161</xdr:rowOff>
    </xdr:to>
    <xdr:pic>
      <xdr:nvPicPr>
        <xdr:cNvPr id="3" name="Picture 7">
          <a:extLst>
            <a:ext uri="{FF2B5EF4-FFF2-40B4-BE49-F238E27FC236}">
              <a16:creationId xmlns:a16="http://schemas.microsoft.com/office/drawing/2014/main" id="{961D31CC-33E7-42EB-8B2D-94354F66DA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820" y="129540"/>
          <a:ext cx="0" cy="459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6721928</xdr:colOff>
      <xdr:row>1</xdr:row>
      <xdr:rowOff>18143</xdr:rowOff>
    </xdr:from>
    <xdr:to>
      <xdr:col>1</xdr:col>
      <xdr:colOff>8416290</xdr:colOff>
      <xdr:row>2</xdr:row>
      <xdr:rowOff>155661</xdr:rowOff>
    </xdr:to>
    <xdr:pic>
      <xdr:nvPicPr>
        <xdr:cNvPr id="4" name="Picture 7">
          <a:extLst>
            <a:ext uri="{FF2B5EF4-FFF2-40B4-BE49-F238E27FC236}">
              <a16:creationId xmlns:a16="http://schemas.microsoft.com/office/drawing/2014/main" id="{A1DE9F04-D500-480D-9BEE-5F245822F4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68888" y="178163"/>
          <a:ext cx="1694362" cy="457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1DD93CC7-9500-4CD9-8D0D-2BFF360EF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DB3ABED-FFE4-459C-90A7-CE00B63E7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2DCABE3-4E69-437E-8497-C3FF14102A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93E5CA2A-C446-4CFB-A290-2C9AFB288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81B7C078-7DC2-4985-A153-3C1D1E8610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F8035F5C-50C4-486D-8860-EF071A8959B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15CDBF1-D9D4-492F-848D-1A9A18D43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41E6CBF-BEB9-4037-A39A-13587ED0E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5E40439-3303-4274-B369-FBFB138523D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F75F982A-D991-42AF-B7BA-FEB4B92F33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EDE6ACE-3D63-421B-9D84-872FAF92F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582B685-41CB-4B3E-9D18-D41C5CD8C94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1FDBD512-4305-4461-A02F-E7B56B0307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716326D-80BA-4D60-A42E-8A8D79EE53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FEDE73E5-7CE8-44F3-A633-A72BF2E54F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91F7F26-8746-4FF9-B3B2-BD9388BB5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E2B5461-0634-4F0B-9C43-8257DF633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D7214A9A-6797-4516-8102-37BE1580A99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B0CB9CE-35B2-4F7D-84D7-0EAAF26133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447593F-A409-4C96-9E8B-651B2B76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15B7A10-D0C9-4B6A-A6A1-C9A4BF7C3E3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6498C586-DAAE-452C-82C9-DABAA7A6F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19069C7-A473-4B02-8E46-EF4B5BC8E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0B2F215-C59D-4075-926F-DBC7AD06905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95A2993-01B2-4564-BD97-D5CC74F46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A01471F-BB5A-4503-8FC4-648701171D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DD504E3-9411-461E-AAB1-818B543F731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383AFE4-C451-47FE-9E9D-A274346D6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FD025AC-0315-4983-88EC-868AAF1A97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9BA88D7-233B-45A6-B56C-7A5CF1B6E73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9BF9BAA-635B-4B8D-B3D2-47E192B6F6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C3186B7-67BF-4891-957B-7A732122F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C9F47B5-E0C1-4A5F-9FEF-07175A81C71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674FFEE-3DC1-4E8A-8DFE-34AF4FCC1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52FBE9D-429B-4D4E-BCA7-4D7F7896E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4F9FAD0-9911-4C0E-8C7B-981E7E99E3C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38D99C9-8B5F-4280-8677-F0EF8446C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E81C6F3-C356-4F6F-9225-5F6237D56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14C4084-B932-449D-A0FC-EB8C7AD8D24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FF0655F-C63A-4B97-8780-2541FF86F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4B9DDF7-91CD-4722-BA6F-B82D54322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1D6431EE-EA17-4ABD-8F40-F23FD575952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24B4921B-621E-49E8-B156-DD47250F4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9960952C-5F7C-4DC8-89B1-DD89D93EBD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4A69A90-DE66-42C5-98D0-B8EAD6132DC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4F19DD38-DC9F-4BDF-A803-10EEFB981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6D2AE946-6040-4DB7-80FC-640EC111C5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D6600DB-4F2B-44B7-AF52-4E3B35F39EE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1A0580E0-5004-4CAC-A9F3-C6F3BC099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F19326E-C892-4631-937A-EDE8F59C9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420982FC-0444-4C89-886B-603B086C772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671DC575-3338-4585-867C-C7AE74D32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8FB3B84-3276-4332-AD8C-EA480AEC3F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AF4D8A4-A434-4B34-A175-2F168923E8C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65DBA11-7124-4E2A-9E94-C57402607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467A671-2A1B-444C-A43F-85C1568EA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8D9F53F-94F3-4433-8B89-3372A946078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5D035EC-90C5-4951-8590-8C8F11DE8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BBAECC3-B347-408C-8A1F-09CB986A2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598CE837-961E-4624-9F28-76E762DBA5E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B14B0CF-3D13-4787-8CBC-4EAF69799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A532CE3-11EE-40F3-BDA7-72D5374E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2E7A349-801F-49DD-A2DA-2A20D00AB1B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6A65E43D-C636-46F6-B05E-F040EE485E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97D5824-0A31-4CC8-AE7F-38C6E5DA0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6C95331-016E-4092-AE04-F0DE70EA6B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1A02DCF-1800-499E-86EE-3C69D0AF9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C08DE05-7F6F-4EEC-9270-F52CCCE7E8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8897736-0A24-4446-ADF0-548C1FF122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D0986FF-BF13-4784-90FA-F63D64E06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E01A039-5B32-4B62-8F05-86A550F9A8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FAD71EB-9EE8-43EC-A19D-CDE1EBED544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30326C0-2948-4D13-967C-41F502EC5E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6F1A4E9E-0B1C-4CE6-B8F0-44C983EAA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B2BFB5E-CD86-434A-9067-BF6CDF5D77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0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R\M\R\RP\GR\4%20Loss%20Reporting%20Patterns\FR13\2013%20LR%20Charts%20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gwpnet.com\dfs\Users\s75azs\Desktop\AC\2014%20LR%20Charts%20tool%20-%20in%20proges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N:\RM\PCAC\2023_12\02%20Financial%20Reporting\Loss%20Ratio%20Workbook\Loss%20Ratio%20Charts%20MACRO%20Q4%2023%20-%20IGR%20correction%20BSEGPART.xlsm" TargetMode="External"/><Relationship Id="rId1" Type="http://schemas.openxmlformats.org/officeDocument/2006/relationships/externalLinkPath" Target="/RM/PCAC/2023_12/02%20Financial%20Reporting/Loss%20Ratio%20Workbook/Loss%20Ratio%20Charts%20MACRO%20Q4%2023%20-%20IGR%20correction%20BSEGPAR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gwpnet.com\dfs\CR\M\R\RP\GR\1%20Group%20Reserves\LR2009_12\Payout%20Pattern\FR09%20Payout%20Patter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rp.gwpnet.com\dfs\SP\RM\PCAC\2022_12\02%20Financial%20Reporting\Loss%20Ratio%20Workbook\Loss%20Ratio%20Charts%20MACRO%20Q4%2022_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 val="Data"/>
      <sheetName val="DataMisc"/>
      <sheetName val="DataRunoff"/>
      <sheetName val="DataRunoffADC"/>
      <sheetName val="DataSV90ByLOB"/>
    </sheetNames>
    <sheetDataSet>
      <sheetData sheetId="0">
        <row r="5">
          <cell r="D5">
            <v>201312</v>
          </cell>
        </row>
      </sheetData>
      <sheetData sheetId="1" refreshError="1"/>
      <sheetData sheetId="2" refreshError="1"/>
      <sheetData sheetId="3" refreshError="1"/>
      <sheetData sheetId="4" refreshError="1"/>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
      <sheetName val="List"/>
      <sheetName val="Data"/>
      <sheetName val="Pivots"/>
      <sheetName val="Template"/>
      <sheetName val="Test Data"/>
      <sheetName val="Test"/>
      <sheetName val="Query qryLossRatioCharts"/>
      <sheetName val="Manual"/>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 val="Manual"/>
    </sheetNames>
    <sheetDataSet>
      <sheetData sheetId="0"/>
      <sheetData sheetId="1"/>
      <sheetData sheetId="2"/>
      <sheetData sheetId="3"/>
      <sheetData sheetId="4">
        <row r="9">
          <cell r="B9" t="str">
            <v>Written Premium</v>
          </cell>
        </row>
      </sheetData>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874F2D-DBF3-47C4-98EF-0AD8E01261CE}" name="Table157" displayName="Table157" ref="A10:B22" totalsRowShown="0" headerRowDxfId="3" dataDxfId="2">
  <tableColumns count="2">
    <tableColumn id="1" xr3:uid="{D3F37875-1536-4BCA-9C84-93B57BE00BB5}" name="Item" dataDxfId="1"/>
    <tableColumn id="2" xr3:uid="{A9549835-0EB2-4506-AAB8-AE47D38E43D9}"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D505-A054-4B4F-978B-DE3617DD8F49}">
  <dimension ref="A1:D25"/>
  <sheetViews>
    <sheetView tabSelected="1" zoomScale="70" zoomScaleNormal="70" workbookViewId="0"/>
  </sheetViews>
  <sheetFormatPr defaultColWidth="0" defaultRowHeight="12.6" customHeight="1" zeroHeight="1" x14ac:dyDescent="0.2"/>
  <cols>
    <col min="1" max="1" width="28" style="2" customWidth="1"/>
    <col min="2" max="2" width="100.453125" style="2" customWidth="1"/>
    <col min="3" max="4" width="0" style="2" hidden="1" customWidth="1"/>
    <col min="5" max="16384" width="8.453125" style="2" hidden="1"/>
  </cols>
  <sheetData>
    <row r="1" spans="1:2" x14ac:dyDescent="0.2">
      <c r="A1" s="3"/>
      <c r="B1" s="3"/>
    </row>
    <row r="2" spans="1:2" ht="25.2" x14ac:dyDescent="0.4">
      <c r="A2" s="81" t="s">
        <v>62</v>
      </c>
      <c r="B2" s="3"/>
    </row>
    <row r="3" spans="1:2" x14ac:dyDescent="0.2">
      <c r="A3" s="3"/>
      <c r="B3" s="3"/>
    </row>
    <row r="4" spans="1:2" ht="13.2" thickBot="1" x14ac:dyDescent="0.25">
      <c r="A4" s="82"/>
      <c r="B4" s="82"/>
    </row>
    <row r="5" spans="1:2" ht="15" x14ac:dyDescent="0.25">
      <c r="A5" s="9"/>
    </row>
    <row r="6" spans="1:2" ht="19.8" x14ac:dyDescent="0.3">
      <c r="A6" s="83"/>
      <c r="B6"/>
    </row>
    <row r="7" spans="1:2" ht="13.8" x14ac:dyDescent="0.25">
      <c r="A7"/>
      <c r="B7"/>
    </row>
    <row r="8" spans="1:2" s="22" customFormat="1" ht="13.8" x14ac:dyDescent="0.25">
      <c r="A8" s="84"/>
      <c r="B8"/>
    </row>
    <row r="9" spans="1:2" s="22" customFormat="1" x14ac:dyDescent="0.25">
      <c r="A9" s="85"/>
      <c r="B9" s="85"/>
    </row>
    <row r="10" spans="1:2" s="22" customFormat="1" ht="15" x14ac:dyDescent="0.25">
      <c r="A10" s="86" t="s">
        <v>42</v>
      </c>
      <c r="B10" s="86" t="s">
        <v>43</v>
      </c>
    </row>
    <row r="11" spans="1:2" s="22" customFormat="1" ht="15" x14ac:dyDescent="0.25">
      <c r="A11" s="87" t="s">
        <v>44</v>
      </c>
      <c r="B11" s="88" t="s">
        <v>63</v>
      </c>
    </row>
    <row r="12" spans="1:2" s="22" customFormat="1" ht="45" x14ac:dyDescent="0.25">
      <c r="A12" s="87" t="s">
        <v>45</v>
      </c>
      <c r="B12" s="89" t="s">
        <v>46</v>
      </c>
    </row>
    <row r="13" spans="1:2" s="22" customFormat="1" ht="15" x14ac:dyDescent="0.25">
      <c r="A13" s="87" t="s">
        <v>47</v>
      </c>
      <c r="B13" s="89" t="s">
        <v>64</v>
      </c>
    </row>
    <row r="14" spans="1:2" s="22" customFormat="1" ht="15" x14ac:dyDescent="0.25">
      <c r="A14" s="87" t="s">
        <v>48</v>
      </c>
      <c r="B14" s="89" t="s">
        <v>49</v>
      </c>
    </row>
    <row r="15" spans="1:2" s="22" customFormat="1" ht="15" x14ac:dyDescent="0.25">
      <c r="A15" s="87" t="s">
        <v>50</v>
      </c>
      <c r="B15" s="89" t="s">
        <v>51</v>
      </c>
    </row>
    <row r="16" spans="1:2" s="22" customFormat="1" ht="60" x14ac:dyDescent="0.25">
      <c r="A16" s="87" t="s">
        <v>52</v>
      </c>
      <c r="B16" s="89" t="s">
        <v>65</v>
      </c>
    </row>
    <row r="17" spans="1:2" s="22" customFormat="1" ht="60" x14ac:dyDescent="0.25">
      <c r="A17" s="87" t="s">
        <v>53</v>
      </c>
      <c r="B17" s="89" t="s">
        <v>54</v>
      </c>
    </row>
    <row r="18" spans="1:2" s="22" customFormat="1" ht="60" x14ac:dyDescent="0.25">
      <c r="A18" s="87" t="s">
        <v>55</v>
      </c>
      <c r="B18" s="89" t="s">
        <v>56</v>
      </c>
    </row>
    <row r="19" spans="1:2" s="22" customFormat="1" ht="15" x14ac:dyDescent="0.25">
      <c r="A19" s="87" t="s">
        <v>57</v>
      </c>
      <c r="B19" s="89" t="s">
        <v>58</v>
      </c>
    </row>
    <row r="20" spans="1:2" s="22" customFormat="1" ht="15" x14ac:dyDescent="0.25">
      <c r="A20" s="87" t="s">
        <v>59</v>
      </c>
      <c r="B20" s="89" t="s">
        <v>60</v>
      </c>
    </row>
    <row r="21" spans="1:2" s="22" customFormat="1" ht="30" x14ac:dyDescent="0.25">
      <c r="A21" s="87" t="s">
        <v>61</v>
      </c>
      <c r="B21" s="89" t="s">
        <v>66</v>
      </c>
    </row>
    <row r="22" spans="1:2" s="22" customFormat="1" ht="15" hidden="1" x14ac:dyDescent="0.25">
      <c r="A22" s="87"/>
      <c r="B22" s="89"/>
    </row>
    <row r="23" spans="1:2" x14ac:dyDescent="0.2"/>
    <row r="24" spans="1:2" x14ac:dyDescent="0.2"/>
    <row r="25" spans="1:2" x14ac:dyDescent="0.2"/>
  </sheetData>
  <pageMargins left="0.7" right="0.7" top="0.75" bottom="0.75" header="0.3" footer="0.3"/>
  <pageSetup orientation="portrait" horizontalDpi="200" verticalDpi="200"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621A-80B6-4B31-A232-EF14E6AEB35D}">
  <sheetPr codeName="WTemplate9">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25</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Motor Prop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833.42927600746054</v>
      </c>
      <c r="C12" s="22">
        <f>+IF(I51="",J51*F12, IF(J51="", I51*F12,(I51+J51)*F12))</f>
        <v>12.870989056098933</v>
      </c>
      <c r="D12" s="21">
        <v>2008</v>
      </c>
      <c r="F12" s="23">
        <v>833.49244394574725</v>
      </c>
      <c r="H12" s="24">
        <v>0.28368999538485312</v>
      </c>
      <c r="I12" s="25">
        <v>0.88767237503008389</v>
      </c>
      <c r="J12" s="25">
        <v>0.99284453216828017</v>
      </c>
      <c r="K12" s="25">
        <v>1.0264836279937661</v>
      </c>
      <c r="L12" s="25">
        <v>1.0308639222183802</v>
      </c>
      <c r="M12" s="25">
        <v>1.0283478282111953</v>
      </c>
      <c r="N12" s="25">
        <v>1.0329182273579134</v>
      </c>
      <c r="O12" s="25">
        <v>1.0299899151822511</v>
      </c>
      <c r="P12" s="25">
        <v>1.028250956572681</v>
      </c>
      <c r="Q12" s="25">
        <v>1.0281548411531369</v>
      </c>
      <c r="R12" s="25">
        <v>1.0297124867994016</v>
      </c>
      <c r="S12" s="26">
        <v>1.0274916327695369</v>
      </c>
      <c r="T12" s="26">
        <v>1.0278335418233733</v>
      </c>
      <c r="U12" s="26">
        <v>1.0268487470877192</v>
      </c>
      <c r="V12" s="26">
        <v>1.0260899229828691</v>
      </c>
      <c r="W12" s="27">
        <v>1.0252872926869023</v>
      </c>
      <c r="X12" s="28"/>
      <c r="Y12" s="28"/>
    </row>
    <row r="13" spans="1:43" s="22" customFormat="1" ht="16.350000000000001" customHeight="1" x14ac:dyDescent="0.25">
      <c r="A13" s="21"/>
      <c r="B13" s="22">
        <v>951.17884323209478</v>
      </c>
      <c r="C13" s="22">
        <f t="shared" ref="C13:C26" si="0">+IF(I52="",J52*F13, IF(J52="", I52*F13,(I52+J52)*F13))</f>
        <v>18.739408337490222</v>
      </c>
      <c r="D13" s="21">
        <f>D12+1</f>
        <v>2009</v>
      </c>
      <c r="F13" s="29">
        <v>953.67234314018674</v>
      </c>
      <c r="H13" s="30">
        <v>0.23062618425452575</v>
      </c>
      <c r="I13" s="28">
        <v>0.82565461086581948</v>
      </c>
      <c r="J13" s="28">
        <v>0.976056138615368</v>
      </c>
      <c r="K13" s="28">
        <v>0.99801196109940171</v>
      </c>
      <c r="L13" s="28">
        <v>1.000372878614342</v>
      </c>
      <c r="M13" s="28">
        <v>1.0327662399996247</v>
      </c>
      <c r="N13" s="28">
        <v>1.0415273607484818</v>
      </c>
      <c r="O13" s="28">
        <v>1.0408313333312331</v>
      </c>
      <c r="P13" s="28">
        <v>1.0386266228261352</v>
      </c>
      <c r="Q13" s="28">
        <v>1.0364454951869988</v>
      </c>
      <c r="R13" s="28">
        <v>1.0356631388343056</v>
      </c>
      <c r="S13" s="28">
        <v>1.0350080729503837</v>
      </c>
      <c r="T13" s="28">
        <v>1.0343341523112901</v>
      </c>
      <c r="U13" s="28">
        <v>1.0342460907059505</v>
      </c>
      <c r="V13" s="31">
        <v>1.0342223412105433</v>
      </c>
      <c r="W13" s="28"/>
      <c r="X13" s="28"/>
      <c r="Y13" s="28"/>
    </row>
    <row r="14" spans="1:43" s="22" customFormat="1" ht="16.350000000000001" customHeight="1" x14ac:dyDescent="0.25">
      <c r="A14" s="21"/>
      <c r="B14" s="22">
        <v>741.80410232503596</v>
      </c>
      <c r="C14" s="22">
        <f t="shared" si="0"/>
        <v>11.331889577345063</v>
      </c>
      <c r="D14" s="21">
        <f>D13+1</f>
        <v>2010</v>
      </c>
      <c r="F14" s="32">
        <v>739.43916055865566</v>
      </c>
      <c r="H14" s="33">
        <v>0.16477428782231557</v>
      </c>
      <c r="I14" s="34">
        <v>0.77189047322008619</v>
      </c>
      <c r="J14" s="34">
        <v>0.91223826985745626</v>
      </c>
      <c r="K14" s="34">
        <v>0.94400455664869976</v>
      </c>
      <c r="L14" s="34">
        <v>1.0538064217201013</v>
      </c>
      <c r="M14" s="34">
        <v>1.0578324027988104</v>
      </c>
      <c r="N14" s="34">
        <v>1.0588647222477428</v>
      </c>
      <c r="O14" s="34">
        <v>1.0560267685204157</v>
      </c>
      <c r="P14" s="34">
        <v>1.0548206289948403</v>
      </c>
      <c r="Q14" s="34">
        <v>1.0541225890955968</v>
      </c>
      <c r="R14" s="34">
        <v>1.0521684158676967</v>
      </c>
      <c r="S14" s="34">
        <v>1.0521338473943518</v>
      </c>
      <c r="T14" s="34">
        <v>1.0516427117394207</v>
      </c>
      <c r="U14" s="35">
        <v>1.0510677160618083</v>
      </c>
      <c r="V14" s="28"/>
      <c r="W14" s="28"/>
      <c r="X14" s="28"/>
      <c r="Y14" s="28"/>
    </row>
    <row r="15" spans="1:43" s="22" customFormat="1" ht="16.350000000000001" customHeight="1" x14ac:dyDescent="0.25">
      <c r="A15" s="21"/>
      <c r="B15" s="22">
        <v>1472.0001737269929</v>
      </c>
      <c r="C15" s="22">
        <f t="shared" si="0"/>
        <v>14.472759297531381</v>
      </c>
      <c r="D15" s="21">
        <f t="shared" ref="D15:D27" si="1">D14+1</f>
        <v>2011</v>
      </c>
      <c r="F15" s="29">
        <v>1473.4713381718523</v>
      </c>
      <c r="H15" s="30">
        <v>0.18945502138272105</v>
      </c>
      <c r="I15" s="28">
        <v>0.8098538432881075</v>
      </c>
      <c r="J15" s="28">
        <v>0.96478439910026137</v>
      </c>
      <c r="K15" s="28">
        <v>0.98572235102186578</v>
      </c>
      <c r="L15" s="28">
        <v>0.99095983280696653</v>
      </c>
      <c r="M15" s="28">
        <v>0.9963710017402484</v>
      </c>
      <c r="N15" s="28">
        <v>0.99704550635753553</v>
      </c>
      <c r="O15" s="28">
        <v>0.99676041868523535</v>
      </c>
      <c r="P15" s="28">
        <v>0.9960140876034056</v>
      </c>
      <c r="Q15" s="28">
        <v>0.99531156151741562</v>
      </c>
      <c r="R15" s="28">
        <v>0.9956253789631504</v>
      </c>
      <c r="S15" s="28">
        <v>0.99556751289767353</v>
      </c>
      <c r="T15" s="31">
        <v>0.99538518768179252</v>
      </c>
      <c r="U15" s="28"/>
      <c r="V15" s="28"/>
      <c r="W15" s="28"/>
      <c r="X15" s="28"/>
      <c r="Y15" s="28"/>
    </row>
    <row r="16" spans="1:43" s="22" customFormat="1" ht="16.350000000000001" customHeight="1" x14ac:dyDescent="0.25">
      <c r="A16" s="21"/>
      <c r="B16" s="22">
        <v>1970.8710958696838</v>
      </c>
      <c r="C16" s="22">
        <f t="shared" si="0"/>
        <v>31.624655844496335</v>
      </c>
      <c r="D16" s="21">
        <f t="shared" si="1"/>
        <v>2012</v>
      </c>
      <c r="F16" s="32">
        <v>1970.2265513634329</v>
      </c>
      <c r="H16" s="33">
        <v>0.14285225453248238</v>
      </c>
      <c r="I16" s="34">
        <v>0.7195620960095116</v>
      </c>
      <c r="J16" s="34">
        <v>0.86410828683532581</v>
      </c>
      <c r="K16" s="34">
        <v>0.89654711149503541</v>
      </c>
      <c r="L16" s="34">
        <v>0.9114894333112894</v>
      </c>
      <c r="M16" s="34">
        <v>0.92259702719947068</v>
      </c>
      <c r="N16" s="34">
        <v>0.92882783185422646</v>
      </c>
      <c r="O16" s="34">
        <v>0.93359029088734058</v>
      </c>
      <c r="P16" s="34">
        <v>0.93741094838150929</v>
      </c>
      <c r="Q16" s="34">
        <v>0.94157046557954294</v>
      </c>
      <c r="R16" s="34">
        <v>0.94370928818970767</v>
      </c>
      <c r="S16" s="36">
        <v>0.94526273616335765</v>
      </c>
      <c r="T16" s="28"/>
      <c r="U16" s="28"/>
      <c r="V16" s="28"/>
      <c r="W16" s="28"/>
      <c r="X16" s="28"/>
      <c r="Y16" s="28"/>
    </row>
    <row r="17" spans="1:25" s="22" customFormat="1" ht="16.350000000000001" customHeight="1" x14ac:dyDescent="0.25">
      <c r="A17" s="21"/>
      <c r="B17" s="22">
        <v>1840.8017102051963</v>
      </c>
      <c r="C17" s="22">
        <f t="shared" si="0"/>
        <v>24.935721583404277</v>
      </c>
      <c r="D17" s="21">
        <f t="shared" si="1"/>
        <v>2013</v>
      </c>
      <c r="F17" s="29">
        <v>1844.9412651311577</v>
      </c>
      <c r="H17" s="30">
        <v>0.14636538874586022</v>
      </c>
      <c r="I17" s="28">
        <v>0.78358797262984725</v>
      </c>
      <c r="J17" s="28">
        <v>0.95281792009585831</v>
      </c>
      <c r="K17" s="28">
        <v>0.97006993157309396</v>
      </c>
      <c r="L17" s="28">
        <v>0.97619160588317755</v>
      </c>
      <c r="M17" s="28">
        <v>0.98025891033321044</v>
      </c>
      <c r="N17" s="28">
        <v>0.98278385287115355</v>
      </c>
      <c r="O17" s="28">
        <v>0.98352271343239539</v>
      </c>
      <c r="P17" s="28">
        <v>0.98475225800524491</v>
      </c>
      <c r="Q17" s="28">
        <v>0.98561614233904693</v>
      </c>
      <c r="R17" s="31">
        <v>0.9844667807536126</v>
      </c>
      <c r="S17" s="28" t="s">
        <v>15</v>
      </c>
      <c r="T17" s="28"/>
      <c r="U17" s="28"/>
      <c r="V17" s="28"/>
      <c r="W17" s="28"/>
      <c r="X17" s="28"/>
      <c r="Y17" s="28"/>
    </row>
    <row r="18" spans="1:25" s="22" customFormat="1" ht="16.350000000000001" customHeight="1" x14ac:dyDescent="0.25">
      <c r="A18" s="21"/>
      <c r="B18" s="22">
        <v>1646.2198208270904</v>
      </c>
      <c r="C18" s="22">
        <f t="shared" si="0"/>
        <v>24.041010924912232</v>
      </c>
      <c r="D18" s="21">
        <f t="shared" si="1"/>
        <v>2014</v>
      </c>
      <c r="F18" s="32">
        <v>1647.5624836869724</v>
      </c>
      <c r="H18" s="33">
        <v>0.19148877547000931</v>
      </c>
      <c r="I18" s="34">
        <v>0.78594506900248429</v>
      </c>
      <c r="J18" s="34">
        <v>0.94608384829989911</v>
      </c>
      <c r="K18" s="34">
        <v>0.98737821523970848</v>
      </c>
      <c r="L18" s="34">
        <v>0.99948526962822315</v>
      </c>
      <c r="M18" s="34">
        <v>1.0044874845693839</v>
      </c>
      <c r="N18" s="34">
        <v>1.0062330931592405</v>
      </c>
      <c r="O18" s="34">
        <v>1.0064283956256777</v>
      </c>
      <c r="P18" s="34">
        <v>1.0070216490272785</v>
      </c>
      <c r="Q18" s="36">
        <v>1.006312324147852</v>
      </c>
      <c r="R18" s="28" t="s">
        <v>15</v>
      </c>
      <c r="S18" s="28" t="s">
        <v>15</v>
      </c>
      <c r="T18" s="28"/>
      <c r="U18" s="28"/>
      <c r="V18" s="28"/>
      <c r="W18" s="28"/>
      <c r="X18" s="28"/>
      <c r="Y18" s="28"/>
    </row>
    <row r="19" spans="1:25" s="22" customFormat="1" ht="16.350000000000001" customHeight="1" x14ac:dyDescent="0.25">
      <c r="A19" s="21"/>
      <c r="B19" s="22">
        <v>1958.8836475838675</v>
      </c>
      <c r="C19" s="22">
        <f t="shared" si="0"/>
        <v>46.698704924159586</v>
      </c>
      <c r="D19" s="21">
        <f t="shared" si="1"/>
        <v>2015</v>
      </c>
      <c r="F19" s="29">
        <v>1957.5038417371334</v>
      </c>
      <c r="H19" s="30">
        <v>0.19650431311814842</v>
      </c>
      <c r="I19" s="28">
        <v>0.74506768190637396</v>
      </c>
      <c r="J19" s="28">
        <v>0.98696847592638759</v>
      </c>
      <c r="K19" s="28">
        <v>1.0374650858226382</v>
      </c>
      <c r="L19" s="28">
        <v>1.0550244841722218</v>
      </c>
      <c r="M19" s="28">
        <v>1.0584841003626242</v>
      </c>
      <c r="N19" s="28">
        <v>1.0638290172898275</v>
      </c>
      <c r="O19" s="28">
        <v>1.0664256012439113</v>
      </c>
      <c r="P19" s="31">
        <v>1.0621153010439093</v>
      </c>
      <c r="Q19" s="28" t="s">
        <v>15</v>
      </c>
      <c r="R19" s="28" t="s">
        <v>15</v>
      </c>
      <c r="S19" s="28" t="s">
        <v>15</v>
      </c>
      <c r="T19" s="28"/>
      <c r="U19" s="28"/>
      <c r="V19" s="28"/>
      <c r="W19" s="28"/>
      <c r="X19" s="28"/>
      <c r="Y19" s="28"/>
    </row>
    <row r="20" spans="1:25" s="22" customFormat="1" ht="16.350000000000001" customHeight="1" x14ac:dyDescent="0.25">
      <c r="A20" s="21"/>
      <c r="B20" s="22">
        <v>2447.0924712488413</v>
      </c>
      <c r="C20" s="22">
        <f t="shared" si="0"/>
        <v>138.11384190544683</v>
      </c>
      <c r="D20" s="21">
        <f t="shared" si="1"/>
        <v>2016</v>
      </c>
      <c r="F20" s="32">
        <v>2448.2574398038419</v>
      </c>
      <c r="H20" s="33">
        <v>0.16412853327476359</v>
      </c>
      <c r="I20" s="34">
        <v>0.71974641476547463</v>
      </c>
      <c r="J20" s="34">
        <v>0.91125814540457295</v>
      </c>
      <c r="K20" s="34">
        <v>0.98559239906108909</v>
      </c>
      <c r="L20" s="34">
        <v>1.0165082186204362</v>
      </c>
      <c r="M20" s="34">
        <v>1.0429016906199584</v>
      </c>
      <c r="N20" s="34">
        <v>1.0522633410230746</v>
      </c>
      <c r="O20" s="36">
        <v>1.0632768692801644</v>
      </c>
      <c r="P20" s="28" t="s">
        <v>15</v>
      </c>
      <c r="Q20" s="28" t="s">
        <v>15</v>
      </c>
      <c r="R20" s="28" t="s">
        <v>15</v>
      </c>
      <c r="S20" s="28" t="s">
        <v>15</v>
      </c>
      <c r="T20" s="28"/>
      <c r="U20" s="28"/>
      <c r="V20" s="28"/>
      <c r="W20" s="28"/>
      <c r="X20" s="28"/>
      <c r="Y20" s="28"/>
    </row>
    <row r="21" spans="1:25" s="22" customFormat="1" ht="16.350000000000001" customHeight="1" x14ac:dyDescent="0.25">
      <c r="A21" s="21"/>
      <c r="B21" s="22">
        <v>1988.4040925903203</v>
      </c>
      <c r="C21" s="22">
        <f t="shared" si="0"/>
        <v>149.86459150768056</v>
      </c>
      <c r="D21" s="21">
        <f t="shared" si="1"/>
        <v>2017</v>
      </c>
      <c r="F21" s="29">
        <v>1987.2883359501611</v>
      </c>
      <c r="H21" s="30">
        <v>0.13220212021546424</v>
      </c>
      <c r="I21" s="28">
        <v>0.63307934369112728</v>
      </c>
      <c r="J21" s="28">
        <v>0.89940201365442229</v>
      </c>
      <c r="K21" s="28">
        <v>0.97150994374833766</v>
      </c>
      <c r="L21" s="28">
        <v>1.0130687845015345</v>
      </c>
      <c r="M21" s="28">
        <v>1.049167487818897</v>
      </c>
      <c r="N21" s="37">
        <v>1.0525527736405964</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1827.2136656628329</v>
      </c>
      <c r="C22" s="22">
        <f t="shared" si="0"/>
        <v>206.2887875815556</v>
      </c>
      <c r="D22" s="21">
        <f t="shared" si="1"/>
        <v>2018</v>
      </c>
      <c r="F22" s="32">
        <v>1827.274609835998</v>
      </c>
      <c r="H22" s="33">
        <v>0.11668237122306911</v>
      </c>
      <c r="I22" s="34">
        <v>0.6528997357574351</v>
      </c>
      <c r="J22" s="34">
        <v>0.87159443517898949</v>
      </c>
      <c r="K22" s="34">
        <v>0.94112765641306417</v>
      </c>
      <c r="L22" s="34">
        <v>0.98803058891556605</v>
      </c>
      <c r="M22" s="36">
        <v>1.0136644589987613</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2127.5295498521887</v>
      </c>
      <c r="C23" s="22">
        <f t="shared" si="0"/>
        <v>409.75820777299953</v>
      </c>
      <c r="D23" s="21">
        <f t="shared" si="1"/>
        <v>2019</v>
      </c>
      <c r="F23" s="40">
        <v>2130.0500646024984</v>
      </c>
      <c r="H23" s="30">
        <v>0.13419342015472949</v>
      </c>
      <c r="I23" s="28">
        <v>0.55735847532687921</v>
      </c>
      <c r="J23" s="28">
        <v>0.77816703199026283</v>
      </c>
      <c r="K23" s="28">
        <v>0.8764455806717939</v>
      </c>
      <c r="L23" s="31">
        <v>0.9541164177596152</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1747.8769072972573</v>
      </c>
      <c r="C24" s="22">
        <f t="shared" si="0"/>
        <v>413.12311120222728</v>
      </c>
      <c r="D24" s="21">
        <f t="shared" si="1"/>
        <v>2020</v>
      </c>
      <c r="F24" s="32">
        <v>1747.5730185662601</v>
      </c>
      <c r="H24" s="34">
        <v>0.12386055775840431</v>
      </c>
      <c r="I24" s="34">
        <v>0.60614234304537895</v>
      </c>
      <c r="J24" s="34">
        <v>0.85592640720102864</v>
      </c>
      <c r="K24" s="36">
        <v>0.94494798275618241</v>
      </c>
      <c r="L24" s="28"/>
      <c r="M24" s="28"/>
      <c r="N24" s="28"/>
      <c r="O24" s="28"/>
      <c r="P24" s="28"/>
      <c r="Q24" s="28"/>
      <c r="R24" s="28"/>
      <c r="S24" s="28"/>
      <c r="U24" s="38"/>
      <c r="V24" s="38"/>
      <c r="W24" s="38"/>
      <c r="X24" s="38"/>
      <c r="Y24" s="38"/>
    </row>
    <row r="25" spans="1:25" s="22" customFormat="1" ht="16.350000000000001" customHeight="1" x14ac:dyDescent="0.25">
      <c r="A25" s="21"/>
      <c r="B25" s="22">
        <v>1932.7594458774211</v>
      </c>
      <c r="C25" s="22">
        <f t="shared" si="0"/>
        <v>726.4010690149978</v>
      </c>
      <c r="D25" s="21">
        <f t="shared" si="1"/>
        <v>2021</v>
      </c>
      <c r="F25" s="29">
        <v>1931.4673458697321</v>
      </c>
      <c r="H25" s="30">
        <v>0.12329379676795445</v>
      </c>
      <c r="I25" s="28">
        <v>0.60380897117835619</v>
      </c>
      <c r="J25" s="31">
        <v>0.90688764993219451</v>
      </c>
      <c r="K25" s="28"/>
      <c r="L25" s="28"/>
      <c r="M25" s="28"/>
      <c r="N25" s="28"/>
      <c r="O25" s="28"/>
      <c r="P25" s="28"/>
      <c r="Q25" s="28"/>
      <c r="R25" s="28"/>
      <c r="S25" s="28"/>
      <c r="U25" s="38"/>
      <c r="V25" s="38"/>
      <c r="W25" s="38"/>
      <c r="X25" s="38"/>
      <c r="Y25" s="38"/>
    </row>
    <row r="26" spans="1:25" s="22" customFormat="1" ht="16.350000000000001" customHeight="1" x14ac:dyDescent="0.25">
      <c r="A26" s="21"/>
      <c r="B26" s="22">
        <v>1857.892334594892</v>
      </c>
      <c r="C26" s="22">
        <f t="shared" si="0"/>
        <v>935.48753346184617</v>
      </c>
      <c r="D26" s="21">
        <f t="shared" si="1"/>
        <v>2022</v>
      </c>
      <c r="F26" s="32">
        <v>1606.8465265227933</v>
      </c>
      <c r="H26" s="41">
        <v>0.11908473616332785</v>
      </c>
      <c r="I26" s="36">
        <v>0.67183192385750101</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798.30295790161017</v>
      </c>
      <c r="C27" s="22">
        <f>+IF(I66="",J66*F27, IF(J66="", I66*F27,(I66+J66)*F27))</f>
        <v>398.51772418889522</v>
      </c>
      <c r="D27" s="21">
        <f t="shared" si="1"/>
        <v>2023</v>
      </c>
      <c r="F27" s="42">
        <v>519.12138116380652</v>
      </c>
      <c r="H27" s="43">
        <v>0.48674507500781794</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833.49244394574725</v>
      </c>
      <c r="G31" s="17"/>
      <c r="H31" s="24">
        <v>0.19662759545850056</v>
      </c>
      <c r="I31" s="25">
        <v>0.69884355173343105</v>
      </c>
      <c r="J31" s="25">
        <v>0.85596880155954502</v>
      </c>
      <c r="K31" s="25">
        <v>0.91824760221576207</v>
      </c>
      <c r="L31" s="25">
        <v>0.94183998122831625</v>
      </c>
      <c r="M31" s="25">
        <v>0.96028110246261944</v>
      </c>
      <c r="N31" s="25">
        <v>0.98521123324497839</v>
      </c>
      <c r="O31" s="25">
        <v>0.98922635109334034</v>
      </c>
      <c r="P31" s="25">
        <v>0.99373220699432885</v>
      </c>
      <c r="Q31" s="25">
        <v>0.99610138655815927</v>
      </c>
      <c r="R31" s="25">
        <v>0.99952957645484819</v>
      </c>
      <c r="S31" s="25">
        <v>1.0010679932510707</v>
      </c>
      <c r="T31" s="25">
        <v>1.0025417037562154</v>
      </c>
      <c r="U31" s="25">
        <v>1.0042740084395523</v>
      </c>
      <c r="V31" s="53">
        <v>1.0049065790117204</v>
      </c>
      <c r="W31" s="54">
        <v>1.0087602435839349</v>
      </c>
    </row>
    <row r="32" spans="1:25" s="48" customFormat="1" ht="19.350000000000001" customHeight="1" x14ac:dyDescent="0.25">
      <c r="D32" s="21">
        <f>D31+1</f>
        <v>2009</v>
      </c>
      <c r="E32" s="51"/>
      <c r="F32" s="55">
        <v>953.67234314018674</v>
      </c>
      <c r="G32" s="17"/>
      <c r="H32" s="30">
        <v>0.1533906176539418</v>
      </c>
      <c r="I32" s="28">
        <v>0.61056416113634004</v>
      </c>
      <c r="J32" s="28">
        <v>0.82145735885166604</v>
      </c>
      <c r="K32" s="28">
        <v>0.88524915000721782</v>
      </c>
      <c r="L32" s="28">
        <v>0.91029007014265639</v>
      </c>
      <c r="M32" s="28">
        <v>0.97751494738279454</v>
      </c>
      <c r="N32" s="28">
        <v>0.99234579824008018</v>
      </c>
      <c r="O32" s="28">
        <v>0.99993760848281277</v>
      </c>
      <c r="P32" s="28">
        <v>1.0044589039926766</v>
      </c>
      <c r="Q32" s="28">
        <v>1.0070593017639875</v>
      </c>
      <c r="R32" s="28">
        <v>1.0089996528547214</v>
      </c>
      <c r="S32" s="28">
        <v>1.0112366483567972</v>
      </c>
      <c r="T32" s="28">
        <v>1.0121016854069069</v>
      </c>
      <c r="U32" s="28">
        <v>1.0132026565500969</v>
      </c>
      <c r="V32" s="31">
        <v>1.0138322228210215</v>
      </c>
    </row>
    <row r="33" spans="1:21" s="48" customFormat="1" ht="16.350000000000001" customHeight="1" x14ac:dyDescent="0.25">
      <c r="D33" s="21">
        <f>D32+1</f>
        <v>2010</v>
      </c>
      <c r="F33" s="56">
        <v>739.43916055865566</v>
      </c>
      <c r="G33" s="17"/>
      <c r="H33" s="33">
        <v>0.12239445277040817</v>
      </c>
      <c r="I33" s="34">
        <v>0.57530281232838598</v>
      </c>
      <c r="J33" s="34">
        <v>0.73229478392756775</v>
      </c>
      <c r="K33" s="34">
        <v>0.84190225330011026</v>
      </c>
      <c r="L33" s="34">
        <v>0.97415050944815818</v>
      </c>
      <c r="M33" s="34">
        <v>0.99327852669176353</v>
      </c>
      <c r="N33" s="34">
        <v>1.0106836496938747</v>
      </c>
      <c r="O33" s="34">
        <v>1.0187492774275042</v>
      </c>
      <c r="P33" s="34">
        <v>1.0235297056630055</v>
      </c>
      <c r="Q33" s="34">
        <v>1.0267220474470782</v>
      </c>
      <c r="R33" s="34">
        <v>1.0296938125014063</v>
      </c>
      <c r="S33" s="34">
        <v>1.0315116084488929</v>
      </c>
      <c r="T33" s="34">
        <v>1.0328155386747107</v>
      </c>
      <c r="U33" s="35">
        <v>1.0337564968993518</v>
      </c>
    </row>
    <row r="34" spans="1:21" s="48" customFormat="1" ht="16.350000000000001" customHeight="1" x14ac:dyDescent="0.25">
      <c r="D34" s="21">
        <f t="shared" ref="D34:D46" si="2">D33+1</f>
        <v>2011</v>
      </c>
      <c r="F34" s="55">
        <v>1473.4713381718523</v>
      </c>
      <c r="G34" s="17"/>
      <c r="H34" s="30">
        <v>0.11220910890165874</v>
      </c>
      <c r="I34" s="28">
        <v>0.60941031035014515</v>
      </c>
      <c r="J34" s="28">
        <v>0.87043300463274909</v>
      </c>
      <c r="K34" s="28">
        <v>0.92758302172723639</v>
      </c>
      <c r="L34" s="28">
        <v>0.94884928097192067</v>
      </c>
      <c r="M34" s="28">
        <v>0.96273546243821895</v>
      </c>
      <c r="N34" s="28">
        <v>0.97178027582076865</v>
      </c>
      <c r="O34" s="28">
        <v>0.97568454554717177</v>
      </c>
      <c r="P34" s="28">
        <v>0.97850792827749489</v>
      </c>
      <c r="Q34" s="28">
        <v>0.98188437831250142</v>
      </c>
      <c r="R34" s="28">
        <v>0.98279791390560733</v>
      </c>
      <c r="S34" s="28">
        <v>0.98402034075959044</v>
      </c>
      <c r="T34" s="57">
        <v>0.98494770899508732</v>
      </c>
    </row>
    <row r="35" spans="1:21" s="48" customFormat="1" ht="16.350000000000001" customHeight="1" x14ac:dyDescent="0.25">
      <c r="A35" s="21"/>
      <c r="D35" s="21">
        <f t="shared" si="2"/>
        <v>2012</v>
      </c>
      <c r="F35" s="56">
        <v>1970.2265513634329</v>
      </c>
      <c r="G35" s="17"/>
      <c r="H35" s="33">
        <v>0.1204986086966415</v>
      </c>
      <c r="I35" s="34">
        <v>0.60950604770298455</v>
      </c>
      <c r="J35" s="34">
        <v>0.79519178743877172</v>
      </c>
      <c r="K35" s="34">
        <v>0.84970386493844852</v>
      </c>
      <c r="L35" s="34">
        <v>0.87869186750796213</v>
      </c>
      <c r="M35" s="34">
        <v>0.89787026906046774</v>
      </c>
      <c r="N35" s="34">
        <v>0.9099159218800672</v>
      </c>
      <c r="O35" s="34">
        <v>0.91869368625390846</v>
      </c>
      <c r="P35" s="34">
        <v>0.9249909810180883</v>
      </c>
      <c r="Q35" s="34">
        <v>0.93050247650993179</v>
      </c>
      <c r="R35" s="34">
        <v>0.93435210254464796</v>
      </c>
      <c r="S35" s="34">
        <v>0.9371807985339885</v>
      </c>
    </row>
    <row r="36" spans="1:21" s="48" customFormat="1" ht="16.350000000000001" customHeight="1" x14ac:dyDescent="0.25">
      <c r="A36" s="21"/>
      <c r="D36" s="21">
        <f t="shared" si="2"/>
        <v>2013</v>
      </c>
      <c r="F36" s="55">
        <v>1844.9412651311577</v>
      </c>
      <c r="G36" s="17"/>
      <c r="H36" s="30">
        <v>0.11023453062550687</v>
      </c>
      <c r="I36" s="28">
        <v>0.62152370868116025</v>
      </c>
      <c r="J36" s="28">
        <v>0.85738578343603811</v>
      </c>
      <c r="K36" s="28">
        <v>0.91154012839043386</v>
      </c>
      <c r="L36" s="28">
        <v>0.9383356232660004</v>
      </c>
      <c r="M36" s="28">
        <v>0.95247820743469713</v>
      </c>
      <c r="N36" s="28">
        <v>0.9588273010876609</v>
      </c>
      <c r="O36" s="28">
        <v>0.96545430420506539</v>
      </c>
      <c r="P36" s="28">
        <v>0.96885099822900189</v>
      </c>
      <c r="Q36" s="28">
        <v>0.97054885880636543</v>
      </c>
      <c r="R36" s="31">
        <v>0.97237100540755306</v>
      </c>
      <c r="S36" s="28" t="s">
        <v>15</v>
      </c>
    </row>
    <row r="37" spans="1:21" s="48" customFormat="1" ht="16.350000000000001" customHeight="1" x14ac:dyDescent="0.25">
      <c r="A37" s="21"/>
      <c r="D37" s="21">
        <f t="shared" si="2"/>
        <v>2014</v>
      </c>
      <c r="F37" s="56">
        <v>1647.5624836869724</v>
      </c>
      <c r="G37" s="17"/>
      <c r="H37" s="33">
        <v>0.13632982147605649</v>
      </c>
      <c r="I37" s="34">
        <v>0.62444226650745516</v>
      </c>
      <c r="J37" s="34">
        <v>0.83916250690330196</v>
      </c>
      <c r="K37" s="34">
        <v>0.91978893829816433</v>
      </c>
      <c r="L37" s="34">
        <v>0.95673156479792765</v>
      </c>
      <c r="M37" s="34">
        <v>0.97392025428647044</v>
      </c>
      <c r="N37" s="34">
        <v>0.98338456186723056</v>
      </c>
      <c r="O37" s="34">
        <v>0.98767514412694524</v>
      </c>
      <c r="P37" s="34">
        <v>0.99026403722136058</v>
      </c>
      <c r="Q37" s="36">
        <v>0.99371834831216321</v>
      </c>
      <c r="R37" s="28" t="s">
        <v>15</v>
      </c>
      <c r="S37" s="28" t="s">
        <v>15</v>
      </c>
    </row>
    <row r="38" spans="1:21" s="48" customFormat="1" ht="16.350000000000001" customHeight="1" x14ac:dyDescent="0.25">
      <c r="A38" s="21"/>
      <c r="D38" s="21">
        <f t="shared" si="2"/>
        <v>2015</v>
      </c>
      <c r="F38" s="55">
        <v>1957.5038417371334</v>
      </c>
      <c r="G38" s="17"/>
      <c r="H38" s="30">
        <v>0.14180959786821995</v>
      </c>
      <c r="I38" s="28">
        <v>0.59047658370231826</v>
      </c>
      <c r="J38" s="28">
        <v>0.84987573691681151</v>
      </c>
      <c r="K38" s="28">
        <v>0.94858051083366335</v>
      </c>
      <c r="L38" s="28">
        <v>0.99257137600372358</v>
      </c>
      <c r="M38" s="28">
        <v>1.0144764392120462</v>
      </c>
      <c r="N38" s="28">
        <v>1.0292204844879784</v>
      </c>
      <c r="O38" s="28">
        <v>1.0369595416009039</v>
      </c>
      <c r="P38" s="31">
        <v>1.0430338946440501</v>
      </c>
      <c r="Q38" s="28" t="s">
        <v>15</v>
      </c>
      <c r="R38" s="28" t="s">
        <v>15</v>
      </c>
      <c r="S38" s="28" t="s">
        <v>15</v>
      </c>
    </row>
    <row r="39" spans="1:21" s="48" customFormat="1" ht="16.350000000000001" customHeight="1" x14ac:dyDescent="0.25">
      <c r="A39" s="21"/>
      <c r="D39" s="21">
        <f t="shared" si="2"/>
        <v>2016</v>
      </c>
      <c r="F39" s="56">
        <v>2448.2574398038419</v>
      </c>
      <c r="G39" s="17"/>
      <c r="H39" s="33">
        <v>8.9729113690472567E-2</v>
      </c>
      <c r="I39" s="34">
        <v>0.5092004740857049</v>
      </c>
      <c r="J39" s="34">
        <v>0.74026410602438353</v>
      </c>
      <c r="K39" s="34">
        <v>0.85542529847426907</v>
      </c>
      <c r="L39" s="34">
        <v>0.92678722967016369</v>
      </c>
      <c r="M39" s="34">
        <v>0.97286997751244075</v>
      </c>
      <c r="N39" s="34">
        <v>0.99920603250544038</v>
      </c>
      <c r="O39" s="36">
        <v>1.0253940698030481</v>
      </c>
      <c r="P39" s="28" t="s">
        <v>15</v>
      </c>
      <c r="Q39" s="28" t="s">
        <v>15</v>
      </c>
      <c r="R39" s="28" t="s">
        <v>15</v>
      </c>
      <c r="S39" s="28" t="s">
        <v>15</v>
      </c>
    </row>
    <row r="40" spans="1:21" s="48" customFormat="1" ht="16.350000000000001" customHeight="1" x14ac:dyDescent="0.25">
      <c r="A40" s="21"/>
      <c r="D40" s="21">
        <f t="shared" si="2"/>
        <v>2017</v>
      </c>
      <c r="F40" s="55">
        <v>1987.2883359501611</v>
      </c>
      <c r="G40" s="17"/>
      <c r="H40" s="30">
        <v>8.5598787277244751E-2</v>
      </c>
      <c r="I40" s="28">
        <v>0.4662453710236884</v>
      </c>
      <c r="J40" s="28">
        <v>0.72643747376012036</v>
      </c>
      <c r="K40" s="58">
        <v>0.83827618585589669</v>
      </c>
      <c r="L40" s="28">
        <v>0.91139891698637931</v>
      </c>
      <c r="M40" s="28">
        <v>0.96650952011792579</v>
      </c>
      <c r="N40" s="31">
        <v>0.9970748610680692</v>
      </c>
      <c r="O40" s="28" t="s">
        <v>15</v>
      </c>
      <c r="P40" s="28" t="s">
        <v>15</v>
      </c>
      <c r="Q40" s="28" t="s">
        <v>15</v>
      </c>
      <c r="R40" s="28" t="s">
        <v>15</v>
      </c>
      <c r="S40" s="28" t="s">
        <v>15</v>
      </c>
    </row>
    <row r="41" spans="1:21" s="48" customFormat="1" ht="15.6" customHeight="1" x14ac:dyDescent="0.25">
      <c r="A41" s="21"/>
      <c r="D41" s="21">
        <f t="shared" si="2"/>
        <v>2018</v>
      </c>
      <c r="F41" s="56">
        <v>1827.274609835998</v>
      </c>
      <c r="G41" s="17"/>
      <c r="H41" s="33">
        <v>7.1011799772599124E-2</v>
      </c>
      <c r="I41" s="34">
        <v>0.48706088554870702</v>
      </c>
      <c r="J41" s="34">
        <v>0.71980643918201892</v>
      </c>
      <c r="K41" s="34">
        <v>0.82177185301238476</v>
      </c>
      <c r="L41" s="34">
        <v>0.89541112219459629</v>
      </c>
      <c r="M41" s="36">
        <v>0.94648434279121241</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2130.0500646024984</v>
      </c>
      <c r="G42" s="17"/>
      <c r="H42" s="60">
        <v>8.6144228087192909E-2</v>
      </c>
      <c r="I42" s="28">
        <v>0.41719464846675874</v>
      </c>
      <c r="J42" s="28">
        <v>0.63107428131403864</v>
      </c>
      <c r="K42" s="28">
        <v>0.7435695975322365</v>
      </c>
      <c r="L42" s="31">
        <v>0.84095534272143802</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1747.5730185662601</v>
      </c>
      <c r="G43" s="17"/>
      <c r="H43" s="34">
        <v>7.8270797360610531E-2</v>
      </c>
      <c r="I43" s="34">
        <v>0.45131858216596538</v>
      </c>
      <c r="J43" s="34">
        <v>0.708195577957625</v>
      </c>
      <c r="K43" s="34">
        <v>0.8284217623790544</v>
      </c>
      <c r="L43" s="28"/>
      <c r="M43" s="28"/>
      <c r="N43" s="28"/>
      <c r="O43" s="28"/>
      <c r="P43" s="28"/>
      <c r="Q43" s="28"/>
      <c r="R43" s="28"/>
      <c r="S43" s="28"/>
    </row>
    <row r="44" spans="1:21" s="48" customFormat="1" ht="18.600000000000001" customHeight="1" x14ac:dyDescent="0.25">
      <c r="A44" s="21"/>
      <c r="D44" s="21">
        <f t="shared" si="2"/>
        <v>2021</v>
      </c>
      <c r="E44" s="59"/>
      <c r="F44" s="55">
        <v>1931.4673458697321</v>
      </c>
      <c r="G44" s="17"/>
      <c r="H44" s="61">
        <v>7.864799274096991E-2</v>
      </c>
      <c r="I44" s="28">
        <v>0.45592592316326819</v>
      </c>
      <c r="J44" s="31">
        <v>0.74629113956358772</v>
      </c>
      <c r="K44" s="28"/>
      <c r="L44" s="28"/>
      <c r="M44" s="28"/>
      <c r="N44" s="28"/>
      <c r="O44" s="28"/>
      <c r="P44" s="28"/>
      <c r="Q44" s="28"/>
      <c r="R44" s="28"/>
      <c r="S44" s="28"/>
    </row>
    <row r="45" spans="1:21" s="48" customFormat="1" ht="18.600000000000001" customHeight="1" x14ac:dyDescent="0.25">
      <c r="A45" s="21"/>
      <c r="D45" s="21">
        <f t="shared" si="2"/>
        <v>2022</v>
      </c>
      <c r="E45" s="59"/>
      <c r="F45" s="56">
        <v>1606.8465265227933</v>
      </c>
      <c r="G45" s="17"/>
      <c r="H45" s="41">
        <v>7.574296822275281E-2</v>
      </c>
      <c r="I45" s="36">
        <v>0.50577453987970278</v>
      </c>
      <c r="J45" s="28"/>
      <c r="K45" s="28"/>
      <c r="L45" s="28"/>
      <c r="M45" s="28"/>
      <c r="N45" s="28"/>
      <c r="O45" s="28"/>
      <c r="P45" s="28"/>
      <c r="Q45" s="28"/>
      <c r="R45" s="28"/>
      <c r="S45" s="28"/>
    </row>
    <row r="46" spans="1:21" s="48" customFormat="1" ht="18.600000000000001" customHeight="1" x14ac:dyDescent="0.25">
      <c r="A46" s="21"/>
      <c r="D46" s="21">
        <f t="shared" si="2"/>
        <v>2023</v>
      </c>
      <c r="E46" s="59"/>
      <c r="F46" s="62">
        <v>519.12138116380652</v>
      </c>
      <c r="G46" s="17"/>
      <c r="H46" s="63">
        <v>0.28480344805091312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1.024202482022436</v>
      </c>
      <c r="H51" s="68">
        <v>1.0087602435839353</v>
      </c>
      <c r="I51" s="68">
        <v>1.6527049102967151E-2</v>
      </c>
      <c r="J51" s="68">
        <v>-1.0848106644664212E-3</v>
      </c>
      <c r="K51" s="28"/>
      <c r="L51" s="28"/>
      <c r="M51" s="28"/>
      <c r="N51" s="28"/>
      <c r="O51" s="28"/>
      <c r="P51" s="28"/>
      <c r="Q51" s="28"/>
    </row>
    <row r="52" spans="1:19" s="22" customFormat="1" ht="16.350000000000001" customHeight="1" x14ac:dyDescent="0.25">
      <c r="A52" s="21"/>
      <c r="D52" s="49">
        <f>D51+1</f>
        <v>2009</v>
      </c>
      <c r="F52" s="69">
        <v>1.0334819573155607</v>
      </c>
      <c r="H52" s="70">
        <v>1.013832222821021</v>
      </c>
      <c r="I52" s="70">
        <v>2.0390118389521903E-2</v>
      </c>
      <c r="J52" s="70">
        <v>-7.4038389498221025E-4</v>
      </c>
      <c r="K52" s="28"/>
      <c r="L52" s="28"/>
      <c r="M52" s="28"/>
      <c r="N52" s="28"/>
      <c r="O52" s="28"/>
      <c r="P52" s="28"/>
      <c r="Q52" s="28"/>
    </row>
    <row r="53" spans="1:19" s="22" customFormat="1" ht="16.350000000000001" customHeight="1" x14ac:dyDescent="0.25">
      <c r="A53" s="21"/>
      <c r="D53" s="49">
        <f>D52+1</f>
        <v>2010</v>
      </c>
      <c r="F53" s="71">
        <v>1.0490814758587883</v>
      </c>
      <c r="H53" s="72">
        <v>1.0337564968993516</v>
      </c>
      <c r="I53" s="72">
        <v>1.7311219162456409E-2</v>
      </c>
      <c r="J53" s="72">
        <v>-1.9862402030195337E-3</v>
      </c>
      <c r="K53" s="28"/>
      <c r="L53" s="28"/>
      <c r="M53" s="28"/>
      <c r="N53" s="28"/>
      <c r="O53" s="28"/>
      <c r="P53" s="28"/>
      <c r="Q53" s="28"/>
    </row>
    <row r="54" spans="1:19" s="22" customFormat="1" ht="16.350000000000001" customHeight="1" x14ac:dyDescent="0.25">
      <c r="A54" s="21"/>
      <c r="D54" s="49">
        <f t="shared" ref="D54:D61" si="3">D53+1</f>
        <v>2011</v>
      </c>
      <c r="F54" s="69">
        <v>0.99476992875776571</v>
      </c>
      <c r="H54" s="70">
        <v>0.98494770899508755</v>
      </c>
      <c r="I54" s="70">
        <v>1.0437478686705463E-2</v>
      </c>
      <c r="J54" s="70">
        <v>-6.1525892402731737E-4</v>
      </c>
      <c r="K54" s="28"/>
      <c r="L54" s="28"/>
      <c r="M54" s="28"/>
      <c r="N54" s="28"/>
      <c r="O54" s="28"/>
      <c r="P54" s="28"/>
      <c r="Q54" s="28"/>
    </row>
    <row r="55" spans="1:19" s="22" customFormat="1" ht="16.350000000000001" customHeight="1" x14ac:dyDescent="0.25">
      <c r="A55" s="21"/>
      <c r="D55" s="49">
        <f t="shared" si="3"/>
        <v>2012</v>
      </c>
      <c r="F55" s="71">
        <v>0.95323207741996818</v>
      </c>
      <c r="H55" s="72">
        <v>0.93718079853398861</v>
      </c>
      <c r="I55" s="72">
        <v>8.0819376293688634E-3</v>
      </c>
      <c r="J55" s="72">
        <v>7.9693412566107669E-3</v>
      </c>
      <c r="K55" s="28"/>
      <c r="L55" s="28"/>
      <c r="M55" s="28"/>
      <c r="N55" s="28"/>
      <c r="O55" s="28"/>
      <c r="P55" s="28"/>
      <c r="Q55" s="28"/>
    </row>
    <row r="56" spans="1:19" s="22" customFormat="1" ht="16.350000000000001" customHeight="1" x14ac:dyDescent="0.25">
      <c r="A56" s="21"/>
      <c r="D56" s="49">
        <f t="shared" si="3"/>
        <v>2013</v>
      </c>
      <c r="F56" s="69">
        <v>0.98588673192670162</v>
      </c>
      <c r="H56" s="70">
        <v>0.97237100540755317</v>
      </c>
      <c r="I56" s="70">
        <v>1.2095775346059627E-2</v>
      </c>
      <c r="J56" s="70">
        <v>1.4199511730887133E-3</v>
      </c>
      <c r="K56" s="28"/>
      <c r="L56" s="28"/>
      <c r="M56" s="28"/>
      <c r="N56" s="28"/>
      <c r="O56" s="28"/>
      <c r="P56" s="28"/>
      <c r="Q56" s="28"/>
    </row>
    <row r="57" spans="1:19" s="22" customFormat="1" ht="16.350000000000001" customHeight="1" x14ac:dyDescent="0.25">
      <c r="A57" s="21"/>
      <c r="D57" s="49">
        <f t="shared" si="3"/>
        <v>2014</v>
      </c>
      <c r="F57" s="71">
        <v>1.0083102142735154</v>
      </c>
      <c r="H57" s="72">
        <v>0.99371834831216344</v>
      </c>
      <c r="I57" s="72">
        <v>1.2593975835688788E-2</v>
      </c>
      <c r="J57" s="72">
        <v>1.9978901256630546E-3</v>
      </c>
      <c r="K57" s="28"/>
      <c r="L57" s="28"/>
      <c r="M57" s="28"/>
      <c r="N57" s="28"/>
      <c r="O57" s="28"/>
      <c r="P57" s="28"/>
      <c r="Q57" s="28"/>
    </row>
    <row r="58" spans="1:19" s="22" customFormat="1" ht="16.350000000000001" customHeight="1" x14ac:dyDescent="0.25">
      <c r="A58" s="21"/>
      <c r="D58" s="49">
        <f t="shared" si="3"/>
        <v>2015</v>
      </c>
      <c r="F58" s="69">
        <v>1.066890146636239</v>
      </c>
      <c r="H58" s="70">
        <v>1.0430338946440498</v>
      </c>
      <c r="I58" s="70">
        <v>1.908140639985903E-2</v>
      </c>
      <c r="J58" s="70">
        <v>4.7748455923302142E-3</v>
      </c>
      <c r="K58" s="28"/>
      <c r="L58" s="28"/>
      <c r="M58" s="28"/>
      <c r="N58" s="28"/>
      <c r="O58" s="28"/>
      <c r="P58" s="28"/>
      <c r="Q58" s="28"/>
    </row>
    <row r="59" spans="1:19" s="22" customFormat="1" ht="16.350000000000001" customHeight="1" x14ac:dyDescent="0.25">
      <c r="A59" s="21"/>
      <c r="D59" s="49">
        <f t="shared" si="3"/>
        <v>2016</v>
      </c>
      <c r="F59" s="71">
        <v>1.0818071902780395</v>
      </c>
      <c r="H59" s="72">
        <v>1.0253940698030486</v>
      </c>
      <c r="I59" s="72">
        <v>3.7882799477116411E-2</v>
      </c>
      <c r="J59" s="72">
        <v>1.8530320997874449E-2</v>
      </c>
    </row>
    <row r="60" spans="1:19" s="22" customFormat="1" ht="16.350000000000001" customHeight="1" x14ac:dyDescent="0.25">
      <c r="A60" s="48"/>
      <c r="D60" s="49">
        <f t="shared" si="3"/>
        <v>2017</v>
      </c>
      <c r="F60" s="69">
        <v>1.0724864602792257</v>
      </c>
      <c r="H60" s="70">
        <v>0.99707486106806864</v>
      </c>
      <c r="I60" s="70">
        <v>5.5477912572527273E-2</v>
      </c>
      <c r="J60" s="70">
        <v>1.9933686638629666E-2</v>
      </c>
    </row>
    <row r="61" spans="1:19" s="22" customFormat="1" ht="15.6" customHeight="1" x14ac:dyDescent="0.25">
      <c r="D61" s="49">
        <f t="shared" si="3"/>
        <v>2018</v>
      </c>
      <c r="F61" s="71">
        <v>1.0593785878439963</v>
      </c>
      <c r="H61" s="72">
        <v>0.94648434279121219</v>
      </c>
      <c r="I61" s="72">
        <v>6.7180116207548948E-2</v>
      </c>
      <c r="J61" s="72">
        <v>4.5714128845235145E-2</v>
      </c>
    </row>
    <row r="62" spans="1:19" s="22" customFormat="1" ht="18.600000000000001" customHeight="1" x14ac:dyDescent="0.25">
      <c r="D62" s="21">
        <f>D61+1</f>
        <v>2019</v>
      </c>
      <c r="F62" s="69">
        <v>1.033325566587264</v>
      </c>
      <c r="H62" s="70">
        <v>0.84095534272143813</v>
      </c>
      <c r="I62" s="70">
        <v>0.11316107503817709</v>
      </c>
      <c r="J62" s="70">
        <v>7.9209148827648804E-2</v>
      </c>
    </row>
    <row r="63" spans="1:19" s="22" customFormat="1" ht="18.600000000000001" customHeight="1" x14ac:dyDescent="0.25">
      <c r="D63" s="21">
        <f>D62+1</f>
        <v>2020</v>
      </c>
      <c r="F63" s="71">
        <v>1.0648199596579075</v>
      </c>
      <c r="H63" s="72">
        <v>0.82842176237905452</v>
      </c>
      <c r="I63" s="72">
        <v>0.11652622037712784</v>
      </c>
      <c r="J63" s="72">
        <v>0.1198719769017251</v>
      </c>
    </row>
    <row r="64" spans="1:19" s="22" customFormat="1" ht="18.600000000000001" customHeight="1" x14ac:dyDescent="0.25">
      <c r="D64" s="21">
        <f t="shared" ref="D64:D65" si="4">D63+1</f>
        <v>2021</v>
      </c>
      <c r="F64" s="69">
        <v>1.1223788174465921</v>
      </c>
      <c r="H64" s="70">
        <v>0.74629113956358739</v>
      </c>
      <c r="I64" s="70">
        <v>0.16059651036860673</v>
      </c>
      <c r="J64" s="70">
        <v>0.21549116751439798</v>
      </c>
    </row>
    <row r="65" spans="1:10" s="22" customFormat="1" ht="18.600000000000001" customHeight="1" x14ac:dyDescent="0.25">
      <c r="D65" s="21">
        <f t="shared" si="4"/>
        <v>2022</v>
      </c>
      <c r="F65" s="71">
        <v>1.0879630177589412</v>
      </c>
      <c r="H65" s="72">
        <v>0.50577453987970289</v>
      </c>
      <c r="I65" s="72">
        <v>0.16605738397779818</v>
      </c>
      <c r="J65" s="72">
        <v>0.41613109390144021</v>
      </c>
    </row>
    <row r="66" spans="1:10" s="22" customFormat="1" ht="18.600000000000001" customHeight="1" x14ac:dyDescent="0.25">
      <c r="D66" s="21">
        <f>D65+1</f>
        <v>2023</v>
      </c>
      <c r="F66" s="73">
        <v>1.0524807941380023</v>
      </c>
      <c r="H66" s="74">
        <v>0.28480344805091312</v>
      </c>
      <c r="I66" s="74">
        <v>0.20194162695690482</v>
      </c>
      <c r="J66" s="74">
        <v>0.56573571913018439</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10</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39E5-68D8-4797-B5F1-354799B6B35D}">
  <sheetPr codeName="WTemplate10">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26</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Motor - NP &amp; Fac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486.91839441778745</v>
      </c>
      <c r="C12" s="22">
        <f>+IF(I51="",J51*F12, IF(J51="", I51*F12,(I51+J51)*F12))</f>
        <v>88.494142561648047</v>
      </c>
      <c r="D12" s="21">
        <v>2008</v>
      </c>
      <c r="F12" s="23">
        <v>486.91839409037823</v>
      </c>
      <c r="H12" s="24">
        <v>0.10486217308460102</v>
      </c>
      <c r="I12" s="25">
        <v>0.35602218802016561</v>
      </c>
      <c r="J12" s="25">
        <v>0.4366166144975292</v>
      </c>
      <c r="K12" s="25">
        <v>0.44847343475052975</v>
      </c>
      <c r="L12" s="25">
        <v>0.49854397947580797</v>
      </c>
      <c r="M12" s="25">
        <v>0.52958715937950673</v>
      </c>
      <c r="N12" s="25">
        <v>0.52999484348903869</v>
      </c>
      <c r="O12" s="25">
        <v>0.53928180693389649</v>
      </c>
      <c r="P12" s="25">
        <v>0.55248748690034044</v>
      </c>
      <c r="Q12" s="25">
        <v>0.56292897379544815</v>
      </c>
      <c r="R12" s="25">
        <v>0.57207785024918123</v>
      </c>
      <c r="S12" s="26">
        <v>0.56208083011041121</v>
      </c>
      <c r="T12" s="26">
        <v>0.5650524301085702</v>
      </c>
      <c r="U12" s="26">
        <v>0.57284306078917235</v>
      </c>
      <c r="V12" s="26">
        <v>0.57258332866182948</v>
      </c>
      <c r="W12" s="27">
        <v>0.57747042657285652</v>
      </c>
      <c r="X12" s="28"/>
      <c r="Y12" s="28"/>
    </row>
    <row r="13" spans="1:43" s="22" customFormat="1" ht="16.350000000000001" customHeight="1" x14ac:dyDescent="0.25">
      <c r="A13" s="21"/>
      <c r="B13" s="22">
        <v>407.26782966479362</v>
      </c>
      <c r="C13" s="22">
        <f t="shared" ref="C13:C26" si="0">+IF(I52="",J52*F13, IF(J52="", I52*F13,(I52+J52)*F13))</f>
        <v>101.14424903148256</v>
      </c>
      <c r="D13" s="21">
        <f>D12+1</f>
        <v>2009</v>
      </c>
      <c r="F13" s="29">
        <v>407.26782957475854</v>
      </c>
      <c r="H13" s="30">
        <v>0.12587875104152926</v>
      </c>
      <c r="I13" s="28">
        <v>0.3113345193553726</v>
      </c>
      <c r="J13" s="28">
        <v>0.39086125501301261</v>
      </c>
      <c r="K13" s="28">
        <v>0.47050903737328598</v>
      </c>
      <c r="L13" s="28">
        <v>0.51400118458599553</v>
      </c>
      <c r="M13" s="28">
        <v>0.54795842555040164</v>
      </c>
      <c r="N13" s="28">
        <v>0.582231780491833</v>
      </c>
      <c r="O13" s="28">
        <v>0.58803957765936032</v>
      </c>
      <c r="P13" s="28">
        <v>0.58999741983350629</v>
      </c>
      <c r="Q13" s="28">
        <v>0.61866703593232641</v>
      </c>
      <c r="R13" s="28">
        <v>0.62219763658858041</v>
      </c>
      <c r="S13" s="28">
        <v>0.62816564581156065</v>
      </c>
      <c r="T13" s="28">
        <v>0.62605737959521945</v>
      </c>
      <c r="U13" s="28">
        <v>0.63372191450698978</v>
      </c>
      <c r="V13" s="31">
        <v>0.63376480457409012</v>
      </c>
      <c r="W13" s="28"/>
      <c r="X13" s="28"/>
      <c r="Y13" s="28"/>
    </row>
    <row r="14" spans="1:43" s="22" customFormat="1" ht="16.350000000000001" customHeight="1" x14ac:dyDescent="0.25">
      <c r="A14" s="21"/>
      <c r="B14" s="22">
        <v>357.61487023541463</v>
      </c>
      <c r="C14" s="22">
        <f t="shared" si="0"/>
        <v>73.855205689183364</v>
      </c>
      <c r="D14" s="21">
        <f>D13+1</f>
        <v>2010</v>
      </c>
      <c r="F14" s="32">
        <v>357.43941752655593</v>
      </c>
      <c r="H14" s="33">
        <v>6.5366350075336463E-2</v>
      </c>
      <c r="I14" s="34">
        <v>0.24114536696196492</v>
      </c>
      <c r="J14" s="34">
        <v>0.339997163787361</v>
      </c>
      <c r="K14" s="34">
        <v>0.39747969848284953</v>
      </c>
      <c r="L14" s="34">
        <v>0.44581140650228979</v>
      </c>
      <c r="M14" s="34">
        <v>0.48786474422435638</v>
      </c>
      <c r="N14" s="34">
        <v>0.49323621582855903</v>
      </c>
      <c r="O14" s="34">
        <v>0.51211015206426869</v>
      </c>
      <c r="P14" s="34">
        <v>0.5309167544132799</v>
      </c>
      <c r="Q14" s="34">
        <v>0.53753959506433002</v>
      </c>
      <c r="R14" s="34">
        <v>0.54001194055341328</v>
      </c>
      <c r="S14" s="34">
        <v>0.52995394233129089</v>
      </c>
      <c r="T14" s="34">
        <v>0.53991491098145605</v>
      </c>
      <c r="U14" s="35">
        <v>0.53793318840407345</v>
      </c>
      <c r="V14" s="28"/>
      <c r="W14" s="28"/>
      <c r="X14" s="28"/>
      <c r="Y14" s="28"/>
    </row>
    <row r="15" spans="1:43" s="22" customFormat="1" ht="16.350000000000001" customHeight="1" x14ac:dyDescent="0.25">
      <c r="A15" s="21"/>
      <c r="B15" s="22">
        <v>381.42670214992086</v>
      </c>
      <c r="C15" s="22">
        <f t="shared" si="0"/>
        <v>91.445317736981266</v>
      </c>
      <c r="D15" s="21">
        <f t="shared" ref="D15:D27" si="1">D14+1</f>
        <v>2011</v>
      </c>
      <c r="F15" s="29">
        <v>381.42343094076631</v>
      </c>
      <c r="H15" s="30">
        <v>0.12220589981481508</v>
      </c>
      <c r="I15" s="28">
        <v>0.31241926590284441</v>
      </c>
      <c r="J15" s="28">
        <v>0.39141458985968458</v>
      </c>
      <c r="K15" s="28">
        <v>0.47310277507357529</v>
      </c>
      <c r="L15" s="28">
        <v>0.51187188923150406</v>
      </c>
      <c r="M15" s="28">
        <v>0.56073728166459769</v>
      </c>
      <c r="N15" s="28">
        <v>0.5914255760466488</v>
      </c>
      <c r="O15" s="28">
        <v>0.63082337146035949</v>
      </c>
      <c r="P15" s="28">
        <v>0.63455994685879435</v>
      </c>
      <c r="Q15" s="28">
        <v>0.636483014199968</v>
      </c>
      <c r="R15" s="28">
        <v>0.6650782722657026</v>
      </c>
      <c r="S15" s="28">
        <v>0.67812957869220813</v>
      </c>
      <c r="T15" s="31">
        <v>0.67555424326322278</v>
      </c>
      <c r="U15" s="28"/>
      <c r="V15" s="28"/>
      <c r="W15" s="28"/>
      <c r="X15" s="28"/>
      <c r="Y15" s="28"/>
    </row>
    <row r="16" spans="1:43" s="22" customFormat="1" ht="16.350000000000001" customHeight="1" x14ac:dyDescent="0.25">
      <c r="A16" s="21"/>
      <c r="B16" s="22">
        <v>414.98786069089101</v>
      </c>
      <c r="C16" s="22">
        <f t="shared" si="0"/>
        <v>148.83690274052157</v>
      </c>
      <c r="D16" s="21">
        <f t="shared" si="1"/>
        <v>2012</v>
      </c>
      <c r="F16" s="32">
        <v>414.54657047228932</v>
      </c>
      <c r="H16" s="33">
        <v>0.10726621814183726</v>
      </c>
      <c r="I16" s="34">
        <v>0.33948544270547287</v>
      </c>
      <c r="J16" s="34">
        <v>0.42573309657312441</v>
      </c>
      <c r="K16" s="34">
        <v>0.58607777983025</v>
      </c>
      <c r="L16" s="34">
        <v>0.67499370676867676</v>
      </c>
      <c r="M16" s="34">
        <v>0.76194525011272085</v>
      </c>
      <c r="N16" s="34">
        <v>0.77597783370609075</v>
      </c>
      <c r="O16" s="34">
        <v>0.78782789665039898</v>
      </c>
      <c r="P16" s="34">
        <v>0.79294828006605356</v>
      </c>
      <c r="Q16" s="34">
        <v>0.79258426565525086</v>
      </c>
      <c r="R16" s="34">
        <v>0.79953236761626401</v>
      </c>
      <c r="S16" s="36">
        <v>0.7937005327216804</v>
      </c>
      <c r="T16" s="28"/>
      <c r="U16" s="28"/>
      <c r="V16" s="28"/>
      <c r="W16" s="28"/>
      <c r="X16" s="28"/>
      <c r="Y16" s="28"/>
    </row>
    <row r="17" spans="1:25" s="22" customFormat="1" ht="16.350000000000001" customHeight="1" x14ac:dyDescent="0.25">
      <c r="A17" s="21"/>
      <c r="B17" s="22">
        <v>404.48911901546802</v>
      </c>
      <c r="C17" s="22">
        <f t="shared" si="0"/>
        <v>122.72164084934529</v>
      </c>
      <c r="D17" s="21">
        <f t="shared" si="1"/>
        <v>2013</v>
      </c>
      <c r="F17" s="29">
        <v>405.10913308310211</v>
      </c>
      <c r="H17" s="30">
        <v>0.24534549979251821</v>
      </c>
      <c r="I17" s="28">
        <v>0.4826492230028292</v>
      </c>
      <c r="J17" s="28">
        <v>0.62150528517466064</v>
      </c>
      <c r="K17" s="28">
        <v>0.73666942645499212</v>
      </c>
      <c r="L17" s="28">
        <v>0.89120840407019919</v>
      </c>
      <c r="M17" s="28">
        <v>0.92910645966902994</v>
      </c>
      <c r="N17" s="28">
        <v>0.93544782084716982</v>
      </c>
      <c r="O17" s="28">
        <v>0.93339110311888118</v>
      </c>
      <c r="P17" s="28">
        <v>0.94271135432452224</v>
      </c>
      <c r="Q17" s="28">
        <v>0.95076635631942474</v>
      </c>
      <c r="R17" s="31">
        <v>0.92493804740983532</v>
      </c>
      <c r="S17" s="28" t="s">
        <v>15</v>
      </c>
      <c r="T17" s="28"/>
      <c r="U17" s="28"/>
      <c r="V17" s="28"/>
      <c r="W17" s="28"/>
      <c r="X17" s="28"/>
      <c r="Y17" s="28"/>
    </row>
    <row r="18" spans="1:25" s="22" customFormat="1" ht="16.350000000000001" customHeight="1" x14ac:dyDescent="0.25">
      <c r="A18" s="21"/>
      <c r="B18" s="22">
        <v>409.15556668140613</v>
      </c>
      <c r="C18" s="22">
        <f t="shared" si="0"/>
        <v>124.30038848134484</v>
      </c>
      <c r="D18" s="21">
        <f t="shared" si="1"/>
        <v>2014</v>
      </c>
      <c r="F18" s="32">
        <v>409.15556665420399</v>
      </c>
      <c r="H18" s="33">
        <v>0.18030754739082</v>
      </c>
      <c r="I18" s="34">
        <v>0.41958289574432439</v>
      </c>
      <c r="J18" s="34">
        <v>0.5292523759304153</v>
      </c>
      <c r="K18" s="34">
        <v>0.63076301488720821</v>
      </c>
      <c r="L18" s="34">
        <v>0.74023818526521556</v>
      </c>
      <c r="M18" s="34">
        <v>0.77200078458811039</v>
      </c>
      <c r="N18" s="34">
        <v>0.81335086735978923</v>
      </c>
      <c r="O18" s="34">
        <v>0.83422262908575129</v>
      </c>
      <c r="P18" s="34">
        <v>0.8543385718631219</v>
      </c>
      <c r="Q18" s="36">
        <v>0.85812216845172318</v>
      </c>
      <c r="R18" s="28" t="s">
        <v>15</v>
      </c>
      <c r="S18" s="28" t="s">
        <v>15</v>
      </c>
      <c r="T18" s="28"/>
      <c r="U18" s="28"/>
      <c r="V18" s="28"/>
      <c r="W18" s="28"/>
      <c r="X18" s="28"/>
      <c r="Y18" s="28"/>
    </row>
    <row r="19" spans="1:25" s="22" customFormat="1" ht="16.350000000000001" customHeight="1" x14ac:dyDescent="0.25">
      <c r="A19" s="21"/>
      <c r="B19" s="22">
        <v>447.6951172904536</v>
      </c>
      <c r="C19" s="22">
        <f t="shared" si="0"/>
        <v>207.27191151184823</v>
      </c>
      <c r="D19" s="21">
        <f t="shared" si="1"/>
        <v>2015</v>
      </c>
      <c r="F19" s="29">
        <v>447.69511676958632</v>
      </c>
      <c r="H19" s="30">
        <v>0.11278409547916389</v>
      </c>
      <c r="I19" s="28">
        <v>0.37305752097701284</v>
      </c>
      <c r="J19" s="28">
        <v>0.63291729061327184</v>
      </c>
      <c r="K19" s="28">
        <v>0.73099529709514521</v>
      </c>
      <c r="L19" s="28">
        <v>0.79788157510876367</v>
      </c>
      <c r="M19" s="28">
        <v>0.83760441916126049</v>
      </c>
      <c r="N19" s="28">
        <v>0.85861823886604549</v>
      </c>
      <c r="O19" s="28">
        <v>0.89822504717538221</v>
      </c>
      <c r="P19" s="31">
        <v>0.92785782554647267</v>
      </c>
      <c r="Q19" s="28" t="s">
        <v>15</v>
      </c>
      <c r="R19" s="28" t="s">
        <v>15</v>
      </c>
      <c r="S19" s="28" t="s">
        <v>15</v>
      </c>
      <c r="T19" s="28"/>
      <c r="U19" s="28"/>
      <c r="V19" s="28"/>
      <c r="W19" s="28"/>
      <c r="X19" s="28"/>
      <c r="Y19" s="28"/>
    </row>
    <row r="20" spans="1:25" s="22" customFormat="1" ht="16.350000000000001" customHeight="1" x14ac:dyDescent="0.25">
      <c r="A20" s="21"/>
      <c r="B20" s="22">
        <v>542.39566604766082</v>
      </c>
      <c r="C20" s="22">
        <f t="shared" si="0"/>
        <v>244.87561634225534</v>
      </c>
      <c r="D20" s="21">
        <f t="shared" si="1"/>
        <v>2016</v>
      </c>
      <c r="F20" s="32">
        <v>542.39566548396238</v>
      </c>
      <c r="H20" s="33">
        <v>0.13801687961190476</v>
      </c>
      <c r="I20" s="34">
        <v>0.52116303327375979</v>
      </c>
      <c r="J20" s="34">
        <v>0.64909077747337651</v>
      </c>
      <c r="K20" s="34">
        <v>0.80311118238643142</v>
      </c>
      <c r="L20" s="34">
        <v>0.85340749362634294</v>
      </c>
      <c r="M20" s="34">
        <v>0.8891338841862233</v>
      </c>
      <c r="N20" s="34">
        <v>0.91968204167059486</v>
      </c>
      <c r="O20" s="36">
        <v>0.92777854929353787</v>
      </c>
      <c r="P20" s="28" t="s">
        <v>15</v>
      </c>
      <c r="Q20" s="28" t="s">
        <v>15</v>
      </c>
      <c r="R20" s="28" t="s">
        <v>15</v>
      </c>
      <c r="S20" s="28" t="s">
        <v>15</v>
      </c>
      <c r="T20" s="28"/>
      <c r="U20" s="28"/>
      <c r="V20" s="28"/>
      <c r="W20" s="28"/>
      <c r="X20" s="28"/>
      <c r="Y20" s="28"/>
    </row>
    <row r="21" spans="1:25" s="22" customFormat="1" ht="16.350000000000001" customHeight="1" x14ac:dyDescent="0.25">
      <c r="A21" s="21"/>
      <c r="B21" s="22">
        <v>507.15410213075734</v>
      </c>
      <c r="C21" s="22">
        <f t="shared" si="0"/>
        <v>223.34638571002105</v>
      </c>
      <c r="D21" s="21">
        <f t="shared" si="1"/>
        <v>2017</v>
      </c>
      <c r="F21" s="29">
        <v>507.15410200280417</v>
      </c>
      <c r="H21" s="30">
        <v>0.15293412156196368</v>
      </c>
      <c r="I21" s="28">
        <v>0.38118110757575174</v>
      </c>
      <c r="J21" s="28">
        <v>0.4800100951541007</v>
      </c>
      <c r="K21" s="28">
        <v>0.57303713168403037</v>
      </c>
      <c r="L21" s="28">
        <v>0.66705126768759293</v>
      </c>
      <c r="M21" s="28">
        <v>0.71187828509859219</v>
      </c>
      <c r="N21" s="37">
        <v>0.74700173283690552</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539.16167477644603</v>
      </c>
      <c r="C22" s="22">
        <f t="shared" si="0"/>
        <v>308.47429111446172</v>
      </c>
      <c r="D22" s="21">
        <f t="shared" si="1"/>
        <v>2018</v>
      </c>
      <c r="F22" s="32">
        <v>539.16167638490322</v>
      </c>
      <c r="H22" s="33">
        <v>9.526465441722809E-2</v>
      </c>
      <c r="I22" s="34">
        <v>0.39622002378829907</v>
      </c>
      <c r="J22" s="34">
        <v>0.54442627900618923</v>
      </c>
      <c r="K22" s="34">
        <v>0.65357842962078372</v>
      </c>
      <c r="L22" s="34">
        <v>0.75243066772783196</v>
      </c>
      <c r="M22" s="36">
        <v>0.76918215211929319</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608.01796736323672</v>
      </c>
      <c r="C23" s="22">
        <f t="shared" si="0"/>
        <v>356.58018297126421</v>
      </c>
      <c r="D23" s="21">
        <f t="shared" si="1"/>
        <v>2019</v>
      </c>
      <c r="F23" s="40">
        <v>608.01796749605512</v>
      </c>
      <c r="H23" s="30">
        <v>0.10303388819392462</v>
      </c>
      <c r="I23" s="28">
        <v>0.30375500591672555</v>
      </c>
      <c r="J23" s="28">
        <v>0.47020352132666754</v>
      </c>
      <c r="K23" s="28">
        <v>0.57144637385595409</v>
      </c>
      <c r="L23" s="31">
        <v>0.62691319273987167</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634.38921047757481</v>
      </c>
      <c r="C24" s="22">
        <f t="shared" si="0"/>
        <v>389.96211317597061</v>
      </c>
      <c r="D24" s="21">
        <f t="shared" si="1"/>
        <v>2020</v>
      </c>
      <c r="F24" s="32">
        <v>634.3892104922021</v>
      </c>
      <c r="H24" s="34">
        <v>9.1845975152066092E-2</v>
      </c>
      <c r="I24" s="34">
        <v>0.26987936750210789</v>
      </c>
      <c r="J24" s="34">
        <v>0.36001203420998135</v>
      </c>
      <c r="K24" s="36">
        <v>0.44927007161557486</v>
      </c>
      <c r="L24" s="28"/>
      <c r="M24" s="28"/>
      <c r="N24" s="28"/>
      <c r="O24" s="28"/>
      <c r="P24" s="28"/>
      <c r="Q24" s="28"/>
      <c r="R24" s="28"/>
      <c r="S24" s="28"/>
      <c r="U24" s="38"/>
      <c r="V24" s="38"/>
      <c r="W24" s="38"/>
      <c r="X24" s="38"/>
      <c r="Y24" s="38"/>
    </row>
    <row r="25" spans="1:25" s="22" customFormat="1" ht="16.350000000000001" customHeight="1" x14ac:dyDescent="0.25">
      <c r="A25" s="21"/>
      <c r="B25" s="22">
        <v>597.48185213043348</v>
      </c>
      <c r="C25" s="22">
        <f t="shared" si="0"/>
        <v>464.24087783318413</v>
      </c>
      <c r="D25" s="21">
        <f t="shared" si="1"/>
        <v>2021</v>
      </c>
      <c r="F25" s="29">
        <v>597.4599541560616</v>
      </c>
      <c r="H25" s="30">
        <v>0.13689842356975432</v>
      </c>
      <c r="I25" s="28">
        <v>0.35816558933879517</v>
      </c>
      <c r="J25" s="31">
        <v>0.50298531566998239</v>
      </c>
      <c r="K25" s="28"/>
      <c r="L25" s="28"/>
      <c r="M25" s="28"/>
      <c r="N25" s="28"/>
      <c r="O25" s="28"/>
      <c r="P25" s="28"/>
      <c r="Q25" s="28"/>
      <c r="R25" s="28"/>
      <c r="S25" s="28"/>
      <c r="U25" s="38"/>
      <c r="V25" s="38"/>
      <c r="W25" s="38"/>
      <c r="X25" s="38"/>
      <c r="Y25" s="38"/>
    </row>
    <row r="26" spans="1:25" s="22" customFormat="1" ht="16.350000000000001" customHeight="1" x14ac:dyDescent="0.25">
      <c r="A26" s="21"/>
      <c r="B26" s="22">
        <v>598.390324362299</v>
      </c>
      <c r="C26" s="22">
        <f t="shared" si="0"/>
        <v>516.86421503853262</v>
      </c>
      <c r="D26" s="21">
        <f t="shared" si="1"/>
        <v>2022</v>
      </c>
      <c r="F26" s="32">
        <v>595.46901754446162</v>
      </c>
      <c r="H26" s="41">
        <v>0.15449417243760061</v>
      </c>
      <c r="I26" s="36">
        <v>0.41678199912323227</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614.58505908196764</v>
      </c>
      <c r="C27" s="22">
        <f>+IF(I66="",J66*F27, IF(J66="", I66*F27,(I66+J66)*F27))</f>
        <v>422.67189233945516</v>
      </c>
      <c r="D27" s="21">
        <f t="shared" si="1"/>
        <v>2023</v>
      </c>
      <c r="F27" s="42">
        <v>449.82934039620841</v>
      </c>
      <c r="H27" s="43">
        <v>0.18027064341256246</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486.91839409037823</v>
      </c>
      <c r="G31" s="17"/>
      <c r="H31" s="24">
        <v>2.3873969025541942E-2</v>
      </c>
      <c r="I31" s="25">
        <v>0.10543883569419132</v>
      </c>
      <c r="J31" s="25">
        <v>0.17437758846531076</v>
      </c>
      <c r="K31" s="25">
        <v>0.24804185851481336</v>
      </c>
      <c r="L31" s="25">
        <v>0.29197094839294796</v>
      </c>
      <c r="M31" s="25">
        <v>0.33665526900177578</v>
      </c>
      <c r="N31" s="25">
        <v>0.36619985053635262</v>
      </c>
      <c r="O31" s="25">
        <v>0.38728800243991829</v>
      </c>
      <c r="P31" s="25">
        <v>0.41215905214869686</v>
      </c>
      <c r="Q31" s="25">
        <v>0.42167141604015401</v>
      </c>
      <c r="R31" s="25">
        <v>0.43227971306377849</v>
      </c>
      <c r="S31" s="25">
        <v>0.44333356101519966</v>
      </c>
      <c r="T31" s="25">
        <v>0.45365419776785243</v>
      </c>
      <c r="U31" s="25">
        <v>0.4595449298094616</v>
      </c>
      <c r="V31" s="53">
        <v>0.46453254010442235</v>
      </c>
      <c r="W31" s="54">
        <v>0.46829885151432327</v>
      </c>
    </row>
    <row r="32" spans="1:25" s="48" customFormat="1" ht="19.350000000000001" customHeight="1" x14ac:dyDescent="0.25">
      <c r="D32" s="21">
        <f>D31+1</f>
        <v>2009</v>
      </c>
      <c r="E32" s="51"/>
      <c r="F32" s="55">
        <v>407.26782957475854</v>
      </c>
      <c r="G32" s="17"/>
      <c r="H32" s="30">
        <v>1.6961409277053061E-2</v>
      </c>
      <c r="I32" s="28">
        <v>9.9464855613262501E-2</v>
      </c>
      <c r="J32" s="28">
        <v>0.17976766191120691</v>
      </c>
      <c r="K32" s="28">
        <v>0.23674573092948314</v>
      </c>
      <c r="L32" s="28">
        <v>0.28238296886034364</v>
      </c>
      <c r="M32" s="28">
        <v>0.31951344254059955</v>
      </c>
      <c r="N32" s="28">
        <v>0.36024349896741581</v>
      </c>
      <c r="O32" s="28">
        <v>0.39334178448117046</v>
      </c>
      <c r="P32" s="28">
        <v>0.40441858510172468</v>
      </c>
      <c r="Q32" s="28">
        <v>0.42632069846953502</v>
      </c>
      <c r="R32" s="28">
        <v>0.43875092743971261</v>
      </c>
      <c r="S32" s="28">
        <v>0.47413642480112406</v>
      </c>
      <c r="T32" s="28">
        <v>0.48118794896387268</v>
      </c>
      <c r="U32" s="28">
        <v>0.4875048782894526</v>
      </c>
      <c r="V32" s="31">
        <v>0.4905933581096148</v>
      </c>
    </row>
    <row r="33" spans="1:21" s="48" customFormat="1" ht="16.350000000000001" customHeight="1" x14ac:dyDescent="0.25">
      <c r="D33" s="21">
        <f>D32+1</f>
        <v>2010</v>
      </c>
      <c r="F33" s="56">
        <v>357.43941752655593</v>
      </c>
      <c r="G33" s="17"/>
      <c r="H33" s="33">
        <v>6.3938354623952062E-4</v>
      </c>
      <c r="I33" s="34">
        <v>2.6113626057800335E-2</v>
      </c>
      <c r="J33" s="34">
        <v>9.6550679255478278E-2</v>
      </c>
      <c r="K33" s="34">
        <v>0.15569870785087475</v>
      </c>
      <c r="L33" s="34">
        <v>0.20926994205396929</v>
      </c>
      <c r="M33" s="34">
        <v>0.26114470826240999</v>
      </c>
      <c r="N33" s="34">
        <v>0.30103872502549073</v>
      </c>
      <c r="O33" s="34">
        <v>0.31820108095889843</v>
      </c>
      <c r="P33" s="34">
        <v>0.33570925356861947</v>
      </c>
      <c r="Q33" s="34">
        <v>0.3512850667852172</v>
      </c>
      <c r="R33" s="34">
        <v>0.3628111281813664</v>
      </c>
      <c r="S33" s="34">
        <v>0.38119207543846667</v>
      </c>
      <c r="T33" s="34">
        <v>0.39122542539875271</v>
      </c>
      <c r="U33" s="35">
        <v>0.39901695122616876</v>
      </c>
    </row>
    <row r="34" spans="1:21" s="48" customFormat="1" ht="16.350000000000001" customHeight="1" x14ac:dyDescent="0.25">
      <c r="D34" s="21">
        <f t="shared" ref="D34:D46" si="2">D33+1</f>
        <v>2011</v>
      </c>
      <c r="F34" s="55">
        <v>381.42343094076631</v>
      </c>
      <c r="G34" s="17"/>
      <c r="H34" s="30">
        <v>7.1890195064275974E-3</v>
      </c>
      <c r="I34" s="28">
        <v>6.7252700490709014E-2</v>
      </c>
      <c r="J34" s="28">
        <v>0.13741788945597161</v>
      </c>
      <c r="K34" s="28">
        <v>0.20450584901432434</v>
      </c>
      <c r="L34" s="28">
        <v>0.28715873677340442</v>
      </c>
      <c r="M34" s="28">
        <v>0.33669464975729474</v>
      </c>
      <c r="N34" s="28">
        <v>0.37976021262699311</v>
      </c>
      <c r="O34" s="28">
        <v>0.43116358155584783</v>
      </c>
      <c r="P34" s="28">
        <v>0.45601118748426134</v>
      </c>
      <c r="Q34" s="28">
        <v>0.47542406275697074</v>
      </c>
      <c r="R34" s="28">
        <v>0.48758902406188337</v>
      </c>
      <c r="S34" s="28">
        <v>0.51148846375546064</v>
      </c>
      <c r="T34" s="57">
        <v>0.5227267659967274</v>
      </c>
    </row>
    <row r="35" spans="1:21" s="48" customFormat="1" ht="16.350000000000001" customHeight="1" x14ac:dyDescent="0.25">
      <c r="A35" s="21"/>
      <c r="D35" s="21">
        <f t="shared" si="2"/>
        <v>2012</v>
      </c>
      <c r="F35" s="56">
        <v>414.54657047228932</v>
      </c>
      <c r="G35" s="17"/>
      <c r="H35" s="33">
        <v>6.8244483872645335E-4</v>
      </c>
      <c r="I35" s="34">
        <v>4.0666061430612431E-2</v>
      </c>
      <c r="J35" s="34">
        <v>0.10652019436065122</v>
      </c>
      <c r="K35" s="34">
        <v>0.24895424375403638</v>
      </c>
      <c r="L35" s="34">
        <v>0.33318711063981826</v>
      </c>
      <c r="M35" s="34">
        <v>0.40909159399504924</v>
      </c>
      <c r="N35" s="34">
        <v>0.4523531164119613</v>
      </c>
      <c r="O35" s="34">
        <v>0.4903818049271495</v>
      </c>
      <c r="P35" s="34">
        <v>0.5173760501572191</v>
      </c>
      <c r="Q35" s="34">
        <v>0.53255659623764706</v>
      </c>
      <c r="R35" s="34">
        <v>0.56132232148907157</v>
      </c>
      <c r="S35" s="34">
        <v>0.5920904101570903</v>
      </c>
    </row>
    <row r="36" spans="1:21" s="48" customFormat="1" ht="16.350000000000001" customHeight="1" x14ac:dyDescent="0.25">
      <c r="A36" s="21"/>
      <c r="D36" s="21">
        <f t="shared" si="2"/>
        <v>2013</v>
      </c>
      <c r="F36" s="55">
        <v>405.10913308310211</v>
      </c>
      <c r="G36" s="17"/>
      <c r="H36" s="30">
        <v>1.7939250941220355E-2</v>
      </c>
      <c r="I36" s="28">
        <v>0.15955862415922578</v>
      </c>
      <c r="J36" s="28">
        <v>0.29539707867265241</v>
      </c>
      <c r="K36" s="28">
        <v>0.41186677045230585</v>
      </c>
      <c r="L36" s="28">
        <v>0.5007979423340212</v>
      </c>
      <c r="M36" s="28">
        <v>0.60430527448049565</v>
      </c>
      <c r="N36" s="28">
        <v>0.65067615872200435</v>
      </c>
      <c r="O36" s="28">
        <v>0.68205919457954467</v>
      </c>
      <c r="P36" s="28">
        <v>0.70006572405660883</v>
      </c>
      <c r="Q36" s="28">
        <v>0.72101201798076897</v>
      </c>
      <c r="R36" s="31">
        <v>0.74339850596064883</v>
      </c>
      <c r="S36" s="28" t="s">
        <v>15</v>
      </c>
    </row>
    <row r="37" spans="1:21" s="48" customFormat="1" ht="16.350000000000001" customHeight="1" x14ac:dyDescent="0.25">
      <c r="A37" s="21"/>
      <c r="D37" s="21">
        <f t="shared" si="2"/>
        <v>2014</v>
      </c>
      <c r="F37" s="56">
        <v>409.15556665420399</v>
      </c>
      <c r="G37" s="17"/>
      <c r="H37" s="33">
        <v>1.0645866280909798E-2</v>
      </c>
      <c r="I37" s="34">
        <v>0.1048090522101264</v>
      </c>
      <c r="J37" s="34">
        <v>0.20565002175884739</v>
      </c>
      <c r="K37" s="34">
        <v>0.27718950747805637</v>
      </c>
      <c r="L37" s="34">
        <v>0.39182727976668702</v>
      </c>
      <c r="M37" s="34">
        <v>0.48905705638163022</v>
      </c>
      <c r="N37" s="34">
        <v>0.5450819878001395</v>
      </c>
      <c r="O37" s="34">
        <v>0.59626297344971513</v>
      </c>
      <c r="P37" s="34">
        <v>0.61968227953581256</v>
      </c>
      <c r="Q37" s="36">
        <v>0.65164070621899772</v>
      </c>
      <c r="R37" s="28" t="s">
        <v>15</v>
      </c>
      <c r="S37" s="28" t="s">
        <v>15</v>
      </c>
    </row>
    <row r="38" spans="1:21" s="48" customFormat="1" ht="16.350000000000001" customHeight="1" x14ac:dyDescent="0.25">
      <c r="A38" s="21"/>
      <c r="D38" s="21">
        <f t="shared" si="2"/>
        <v>2015</v>
      </c>
      <c r="F38" s="55">
        <v>447.69511676958632</v>
      </c>
      <c r="G38" s="17"/>
      <c r="H38" s="30">
        <v>1.2528854204116899E-3</v>
      </c>
      <c r="I38" s="28">
        <v>5.1978450670162518E-2</v>
      </c>
      <c r="J38" s="28">
        <v>0.20066041682026162</v>
      </c>
      <c r="K38" s="28">
        <v>0.36149851249509168</v>
      </c>
      <c r="L38" s="28">
        <v>0.45481845166735763</v>
      </c>
      <c r="M38" s="28">
        <v>0.54931495661397212</v>
      </c>
      <c r="N38" s="28">
        <v>0.61460065707785139</v>
      </c>
      <c r="O38" s="28">
        <v>0.67693639986491894</v>
      </c>
      <c r="P38" s="31">
        <v>0.72219021783947335</v>
      </c>
      <c r="Q38" s="28" t="s">
        <v>15</v>
      </c>
      <c r="R38" s="28" t="s">
        <v>15</v>
      </c>
      <c r="S38" s="28" t="s">
        <v>15</v>
      </c>
    </row>
    <row r="39" spans="1:21" s="48" customFormat="1" ht="16.350000000000001" customHeight="1" x14ac:dyDescent="0.25">
      <c r="A39" s="21"/>
      <c r="D39" s="21">
        <f t="shared" si="2"/>
        <v>2016</v>
      </c>
      <c r="F39" s="56">
        <v>542.39566548396238</v>
      </c>
      <c r="G39" s="17"/>
      <c r="H39" s="33">
        <v>1.1275643130493332E-2</v>
      </c>
      <c r="I39" s="34">
        <v>8.3604370642839806E-2</v>
      </c>
      <c r="J39" s="34">
        <v>0.18975100531772335</v>
      </c>
      <c r="K39" s="34">
        <v>0.31655480387401336</v>
      </c>
      <c r="L39" s="34">
        <v>0.44279357648639939</v>
      </c>
      <c r="M39" s="34">
        <v>0.51328416833760637</v>
      </c>
      <c r="N39" s="34">
        <v>0.60223322262914203</v>
      </c>
      <c r="O39" s="36">
        <v>0.65758881301674621</v>
      </c>
      <c r="P39" s="28" t="s">
        <v>15</v>
      </c>
      <c r="Q39" s="28" t="s">
        <v>15</v>
      </c>
      <c r="R39" s="28" t="s">
        <v>15</v>
      </c>
      <c r="S39" s="28" t="s">
        <v>15</v>
      </c>
    </row>
    <row r="40" spans="1:21" s="48" customFormat="1" ht="16.350000000000001" customHeight="1" x14ac:dyDescent="0.25">
      <c r="A40" s="21"/>
      <c r="D40" s="21">
        <f t="shared" si="2"/>
        <v>2017</v>
      </c>
      <c r="F40" s="55">
        <v>507.15410200280417</v>
      </c>
      <c r="G40" s="17"/>
      <c r="H40" s="30">
        <v>2.2451585544001687E-3</v>
      </c>
      <c r="I40" s="28">
        <v>4.4642507406983938E-2</v>
      </c>
      <c r="J40" s="28">
        <v>0.12714894461845763</v>
      </c>
      <c r="K40" s="58">
        <v>0.26252964545741808</v>
      </c>
      <c r="L40" s="28">
        <v>0.3535560225026444</v>
      </c>
      <c r="M40" s="28">
        <v>0.44078169313337712</v>
      </c>
      <c r="N40" s="31">
        <v>0.50919189587117319</v>
      </c>
      <c r="O40" s="28" t="s">
        <v>15</v>
      </c>
      <c r="P40" s="28" t="s">
        <v>15</v>
      </c>
      <c r="Q40" s="28" t="s">
        <v>15</v>
      </c>
      <c r="R40" s="28" t="s">
        <v>15</v>
      </c>
      <c r="S40" s="28" t="s">
        <v>15</v>
      </c>
    </row>
    <row r="41" spans="1:21" s="48" customFormat="1" ht="15.6" customHeight="1" x14ac:dyDescent="0.25">
      <c r="A41" s="21"/>
      <c r="D41" s="21">
        <f t="shared" si="2"/>
        <v>2018</v>
      </c>
      <c r="F41" s="56">
        <v>539.16167638490322</v>
      </c>
      <c r="G41" s="17"/>
      <c r="H41" s="33">
        <v>1.9149852734341292E-3</v>
      </c>
      <c r="I41" s="34">
        <v>4.7962412020364727E-2</v>
      </c>
      <c r="J41" s="34">
        <v>0.13301586955417921</v>
      </c>
      <c r="K41" s="34">
        <v>0.22089040239275337</v>
      </c>
      <c r="L41" s="34">
        <v>0.31021595036165928</v>
      </c>
      <c r="M41" s="36">
        <v>0.40516665852106476</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608.01796749605512</v>
      </c>
      <c r="G42" s="17"/>
      <c r="H42" s="60">
        <v>3.1870075314543713E-3</v>
      </c>
      <c r="I42" s="28">
        <v>4.6931659682046593E-2</v>
      </c>
      <c r="J42" s="28">
        <v>0.12508108336795132</v>
      </c>
      <c r="K42" s="28">
        <v>0.20519356236993919</v>
      </c>
      <c r="L42" s="31">
        <v>0.28906740533667985</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634.3892104922021</v>
      </c>
      <c r="G43" s="17"/>
      <c r="H43" s="34">
        <v>1.1251626706804188E-3</v>
      </c>
      <c r="I43" s="34">
        <v>3.9026529545132152E-2</v>
      </c>
      <c r="J43" s="34">
        <v>8.5326784477794987E-2</v>
      </c>
      <c r="K43" s="34">
        <v>0.18286007215916736</v>
      </c>
      <c r="L43" s="28"/>
      <c r="M43" s="28"/>
      <c r="N43" s="28"/>
      <c r="O43" s="28"/>
      <c r="P43" s="28"/>
      <c r="Q43" s="28"/>
      <c r="R43" s="28"/>
      <c r="S43" s="28"/>
    </row>
    <row r="44" spans="1:21" s="48" customFormat="1" ht="18.600000000000001" customHeight="1" x14ac:dyDescent="0.25">
      <c r="A44" s="21"/>
      <c r="D44" s="21">
        <f t="shared" si="2"/>
        <v>2021</v>
      </c>
      <c r="E44" s="59"/>
      <c r="F44" s="55">
        <v>597.4599541560616</v>
      </c>
      <c r="G44" s="17"/>
      <c r="H44" s="61">
        <v>1.0692300663651127E-2</v>
      </c>
      <c r="I44" s="28">
        <v>9.5942270507663088E-2</v>
      </c>
      <c r="J44" s="31">
        <v>0.1865768950387181</v>
      </c>
      <c r="K44" s="28"/>
      <c r="L44" s="28"/>
      <c r="M44" s="28"/>
      <c r="N44" s="28"/>
      <c r="O44" s="28"/>
      <c r="P44" s="28"/>
      <c r="Q44" s="28"/>
      <c r="R44" s="28"/>
      <c r="S44" s="28"/>
    </row>
    <row r="45" spans="1:21" s="48" customFormat="1" ht="18.600000000000001" customHeight="1" x14ac:dyDescent="0.25">
      <c r="A45" s="21"/>
      <c r="D45" s="21">
        <f t="shared" si="2"/>
        <v>2022</v>
      </c>
      <c r="E45" s="59"/>
      <c r="F45" s="56">
        <v>595.46901754446162</v>
      </c>
      <c r="G45" s="17"/>
      <c r="H45" s="41">
        <v>3.410226169295651E-3</v>
      </c>
      <c r="I45" s="36">
        <v>6.976632752710156E-2</v>
      </c>
      <c r="J45" s="28"/>
      <c r="K45" s="28"/>
      <c r="L45" s="28"/>
      <c r="M45" s="28"/>
      <c r="N45" s="28"/>
      <c r="O45" s="28"/>
      <c r="P45" s="28"/>
      <c r="Q45" s="28"/>
      <c r="R45" s="28"/>
      <c r="S45" s="28"/>
    </row>
    <row r="46" spans="1:21" s="48" customFormat="1" ht="18.600000000000001" customHeight="1" x14ac:dyDescent="0.25">
      <c r="A46" s="21"/>
      <c r="D46" s="21">
        <f t="shared" si="2"/>
        <v>2023</v>
      </c>
      <c r="E46" s="59"/>
      <c r="F46" s="62">
        <v>449.82934039620841</v>
      </c>
      <c r="G46" s="17"/>
      <c r="H46" s="63">
        <v>1.6079964230492317E-3</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0.65004212438238906</v>
      </c>
      <c r="H51" s="68">
        <v>0.46829885151432316</v>
      </c>
      <c r="I51" s="68">
        <v>0.10917157505853313</v>
      </c>
      <c r="J51" s="68">
        <v>7.2571697809532751E-2</v>
      </c>
      <c r="K51" s="28"/>
      <c r="L51" s="28"/>
      <c r="M51" s="28"/>
      <c r="N51" s="28"/>
      <c r="O51" s="28"/>
      <c r="P51" s="28"/>
      <c r="Q51" s="28"/>
    </row>
    <row r="52" spans="1:19" s="22" customFormat="1" ht="16.350000000000001" customHeight="1" x14ac:dyDescent="0.25">
      <c r="A52" s="21"/>
      <c r="D52" s="49">
        <f>D51+1</f>
        <v>2009</v>
      </c>
      <c r="F52" s="69">
        <v>0.73894159896401912</v>
      </c>
      <c r="H52" s="70">
        <v>0.49059335810961496</v>
      </c>
      <c r="I52" s="70">
        <v>0.14317144646447524</v>
      </c>
      <c r="J52" s="70">
        <v>0.10517679438992893</v>
      </c>
      <c r="K52" s="28"/>
      <c r="L52" s="28"/>
      <c r="M52" s="28"/>
      <c r="N52" s="28"/>
      <c r="O52" s="28"/>
      <c r="P52" s="28"/>
      <c r="Q52" s="28"/>
    </row>
    <row r="53" spans="1:19" s="22" customFormat="1" ht="16.350000000000001" customHeight="1" x14ac:dyDescent="0.25">
      <c r="A53" s="21"/>
      <c r="D53" s="49">
        <f>D52+1</f>
        <v>2010</v>
      </c>
      <c r="F53" s="71">
        <v>0.60563995380449032</v>
      </c>
      <c r="H53" s="72">
        <v>0.39901695122616865</v>
      </c>
      <c r="I53" s="72">
        <v>0.13891623717790472</v>
      </c>
      <c r="J53" s="72">
        <v>6.7706765400416979E-2</v>
      </c>
      <c r="K53" s="28"/>
      <c r="L53" s="28"/>
      <c r="M53" s="28"/>
      <c r="N53" s="28"/>
      <c r="O53" s="28"/>
      <c r="P53" s="28"/>
      <c r="Q53" s="28"/>
    </row>
    <row r="54" spans="1:19" s="22" customFormat="1" ht="16.350000000000001" customHeight="1" x14ac:dyDescent="0.25">
      <c r="A54" s="21"/>
      <c r="D54" s="49">
        <f t="shared" ref="D54:D61" si="3">D53+1</f>
        <v>2011</v>
      </c>
      <c r="F54" s="69">
        <v>0.76247427576935678</v>
      </c>
      <c r="H54" s="70">
        <v>0.52272676599672718</v>
      </c>
      <c r="I54" s="70">
        <v>0.15282747726649518</v>
      </c>
      <c r="J54" s="70">
        <v>8.6920032506134365E-2</v>
      </c>
      <c r="K54" s="28"/>
      <c r="L54" s="28"/>
      <c r="M54" s="28"/>
      <c r="N54" s="28"/>
      <c r="O54" s="28"/>
      <c r="P54" s="28"/>
      <c r="Q54" s="28"/>
    </row>
    <row r="55" spans="1:19" s="22" customFormat="1" ht="16.350000000000001" customHeight="1" x14ac:dyDescent="0.25">
      <c r="A55" s="21"/>
      <c r="D55" s="49">
        <f t="shared" si="3"/>
        <v>2012</v>
      </c>
      <c r="F55" s="71">
        <v>0.95112583184916411</v>
      </c>
      <c r="H55" s="72">
        <v>0.59209041015708985</v>
      </c>
      <c r="I55" s="72">
        <v>0.20161012256459038</v>
      </c>
      <c r="J55" s="72">
        <v>0.15742529912748385</v>
      </c>
      <c r="K55" s="28"/>
      <c r="L55" s="28"/>
      <c r="M55" s="28"/>
      <c r="N55" s="28"/>
      <c r="O55" s="28"/>
      <c r="P55" s="28"/>
      <c r="Q55" s="28"/>
    </row>
    <row r="56" spans="1:19" s="22" customFormat="1" ht="16.350000000000001" customHeight="1" x14ac:dyDescent="0.25">
      <c r="A56" s="21"/>
      <c r="D56" s="49">
        <f t="shared" si="3"/>
        <v>2013</v>
      </c>
      <c r="F56" s="69">
        <v>1.0463332729834673</v>
      </c>
      <c r="H56" s="70">
        <v>0.74339850596064938</v>
      </c>
      <c r="I56" s="70">
        <v>0.18153954144918644</v>
      </c>
      <c r="J56" s="70">
        <v>0.12139522557363154</v>
      </c>
      <c r="K56" s="28"/>
      <c r="L56" s="28"/>
      <c r="M56" s="28"/>
      <c r="N56" s="28"/>
      <c r="O56" s="28"/>
      <c r="P56" s="28"/>
      <c r="Q56" s="28"/>
    </row>
    <row r="57" spans="1:19" s="22" customFormat="1" ht="16.350000000000001" customHeight="1" x14ac:dyDescent="0.25">
      <c r="A57" s="21"/>
      <c r="D57" s="49">
        <f t="shared" si="3"/>
        <v>2014</v>
      </c>
      <c r="F57" s="71">
        <v>0.95543808455552881</v>
      </c>
      <c r="H57" s="72">
        <v>0.65164070621899794</v>
      </c>
      <c r="I57" s="72">
        <v>0.20648146223272562</v>
      </c>
      <c r="J57" s="72">
        <v>9.7315916103805161E-2</v>
      </c>
      <c r="K57" s="28"/>
      <c r="L57" s="28"/>
      <c r="M57" s="28"/>
      <c r="N57" s="28"/>
      <c r="O57" s="28"/>
      <c r="P57" s="28"/>
      <c r="Q57" s="28"/>
    </row>
    <row r="58" spans="1:19" s="22" customFormat="1" ht="16.350000000000001" customHeight="1" x14ac:dyDescent="0.25">
      <c r="A58" s="21"/>
      <c r="D58" s="49">
        <f t="shared" si="3"/>
        <v>2015</v>
      </c>
      <c r="F58" s="69">
        <v>1.1851658093702697</v>
      </c>
      <c r="H58" s="70">
        <v>0.72219021783947324</v>
      </c>
      <c r="I58" s="70">
        <v>0.20566760770699913</v>
      </c>
      <c r="J58" s="70">
        <v>0.25730798382379733</v>
      </c>
      <c r="K58" s="28"/>
      <c r="L58" s="28"/>
      <c r="M58" s="28"/>
      <c r="N58" s="28"/>
      <c r="O58" s="28"/>
      <c r="P58" s="28"/>
      <c r="Q58" s="28"/>
    </row>
    <row r="59" spans="1:19" s="22" customFormat="1" ht="16.350000000000001" customHeight="1" x14ac:dyDescent="0.25">
      <c r="A59" s="21"/>
      <c r="D59" s="49">
        <f t="shared" si="3"/>
        <v>2016</v>
      </c>
      <c r="F59" s="71">
        <v>1.1090592651704532</v>
      </c>
      <c r="H59" s="72">
        <v>0.65758881301674599</v>
      </c>
      <c r="I59" s="72">
        <v>0.27018973627679144</v>
      </c>
      <c r="J59" s="72">
        <v>0.1812807158769156</v>
      </c>
    </row>
    <row r="60" spans="1:19" s="22" customFormat="1" ht="16.350000000000001" customHeight="1" x14ac:dyDescent="0.25">
      <c r="A60" s="48"/>
      <c r="D60" s="49">
        <f t="shared" si="3"/>
        <v>2017</v>
      </c>
      <c r="F60" s="69">
        <v>0.94958345502055808</v>
      </c>
      <c r="H60" s="70">
        <v>0.50919189587117331</v>
      </c>
      <c r="I60" s="70">
        <v>0.23780983696573244</v>
      </c>
      <c r="J60" s="70">
        <v>0.20258172218365231</v>
      </c>
    </row>
    <row r="61" spans="1:19" s="22" customFormat="1" ht="15.6" customHeight="1" x14ac:dyDescent="0.25">
      <c r="D61" s="49">
        <f t="shared" si="3"/>
        <v>2018</v>
      </c>
      <c r="F61" s="71">
        <v>0.97730356035502308</v>
      </c>
      <c r="H61" s="72">
        <v>0.40516665852106482</v>
      </c>
      <c r="I61" s="72">
        <v>0.36401549359822843</v>
      </c>
      <c r="J61" s="72">
        <v>0.20812140823572983</v>
      </c>
    </row>
    <row r="62" spans="1:19" s="22" customFormat="1" ht="18.600000000000001" customHeight="1" x14ac:dyDescent="0.25">
      <c r="D62" s="21">
        <f>D61+1</f>
        <v>2019</v>
      </c>
      <c r="F62" s="69">
        <v>0.87553063838838685</v>
      </c>
      <c r="H62" s="70">
        <v>0.28906740533667996</v>
      </c>
      <c r="I62" s="70">
        <v>0.33784578740319182</v>
      </c>
      <c r="J62" s="70">
        <v>0.24861744564851518</v>
      </c>
    </row>
    <row r="63" spans="1:19" s="22" customFormat="1" ht="18.600000000000001" customHeight="1" x14ac:dyDescent="0.25">
      <c r="D63" s="21">
        <f>D62+1</f>
        <v>2020</v>
      </c>
      <c r="F63" s="71">
        <v>0.79756490434477723</v>
      </c>
      <c r="H63" s="72">
        <v>0.18286007215916741</v>
      </c>
      <c r="I63" s="72">
        <v>0.26640999945640753</v>
      </c>
      <c r="J63" s="72">
        <v>0.34829483272920236</v>
      </c>
    </row>
    <row r="64" spans="1:19" s="22" customFormat="1" ht="18.600000000000001" customHeight="1" x14ac:dyDescent="0.25">
      <c r="D64" s="21">
        <f t="shared" ref="D64:D65" si="4">D63+1</f>
        <v>2021</v>
      </c>
      <c r="F64" s="69">
        <v>0.96360115349122755</v>
      </c>
      <c r="H64" s="70">
        <v>0.1865768950387181</v>
      </c>
      <c r="I64" s="70">
        <v>0.31640842063126406</v>
      </c>
      <c r="J64" s="70">
        <v>0.46061583782124543</v>
      </c>
    </row>
    <row r="65" spans="1:10" s="22" customFormat="1" ht="18.600000000000001" customHeight="1" x14ac:dyDescent="0.25">
      <c r="D65" s="21">
        <f t="shared" si="4"/>
        <v>2022</v>
      </c>
      <c r="F65" s="71">
        <v>0.93776147053206937</v>
      </c>
      <c r="H65" s="72">
        <v>6.976632752710156E-2</v>
      </c>
      <c r="I65" s="72">
        <v>0.34701567159613078</v>
      </c>
      <c r="J65" s="72">
        <v>0.52097947140883694</v>
      </c>
    </row>
    <row r="66" spans="1:10" s="22" customFormat="1" ht="18.600000000000001" customHeight="1" x14ac:dyDescent="0.25">
      <c r="D66" s="21">
        <f>D65+1</f>
        <v>2023</v>
      </c>
      <c r="F66" s="73">
        <v>0.94123521586401981</v>
      </c>
      <c r="H66" s="74">
        <v>1.6079964230492317E-3</v>
      </c>
      <c r="I66" s="74">
        <v>0.17866264698951323</v>
      </c>
      <c r="J66" s="74">
        <v>0.76096457245145721</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11</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09E2D-B724-4FA7-83FB-30BC957BFB7B}">
  <sheetPr codeName="WTemplate11">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27</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Liability</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1989.0779958309272</v>
      </c>
      <c r="C12" s="22">
        <f>+IF(I51="",J51*F12, IF(J51="", I51*F12,(I51+J51)*F12))</f>
        <v>93.638267651437914</v>
      </c>
      <c r="D12" s="21">
        <v>2008</v>
      </c>
      <c r="F12" s="23">
        <v>1989.9620349654601</v>
      </c>
      <c r="H12" s="24">
        <v>4.5222360082352822E-2</v>
      </c>
      <c r="I12" s="25">
        <v>0.2349551126750607</v>
      </c>
      <c r="J12" s="25">
        <v>0.37415644336055487</v>
      </c>
      <c r="K12" s="25">
        <v>0.45978362482332835</v>
      </c>
      <c r="L12" s="25">
        <v>0.50529640401364373</v>
      </c>
      <c r="M12" s="25">
        <v>0.58111829720877373</v>
      </c>
      <c r="N12" s="25">
        <v>0.64983933242518421</v>
      </c>
      <c r="O12" s="25">
        <v>0.6558028804198075</v>
      </c>
      <c r="P12" s="25">
        <v>0.680193832855429</v>
      </c>
      <c r="Q12" s="25">
        <v>0.70201051642666767</v>
      </c>
      <c r="R12" s="25">
        <v>0.69253782984006707</v>
      </c>
      <c r="S12" s="26">
        <v>0.71107449293388203</v>
      </c>
      <c r="T12" s="26">
        <v>0.70937845590847814</v>
      </c>
      <c r="U12" s="26">
        <v>0.70736242654713932</v>
      </c>
      <c r="V12" s="26">
        <v>0.712690245020561</v>
      </c>
      <c r="W12" s="27">
        <v>0.72471899703906295</v>
      </c>
      <c r="X12" s="28"/>
      <c r="Y12" s="28"/>
    </row>
    <row r="13" spans="1:43" s="22" customFormat="1" ht="16.350000000000001" customHeight="1" x14ac:dyDescent="0.25">
      <c r="A13" s="21"/>
      <c r="B13" s="22">
        <v>1722.8794164124017</v>
      </c>
      <c r="C13" s="22">
        <f t="shared" ref="C13:C26" si="0">+IF(I52="",J52*F13, IF(J52="", I52*F13,(I52+J52)*F13))</f>
        <v>149.14305136235657</v>
      </c>
      <c r="D13" s="21">
        <f>D12+1</f>
        <v>2009</v>
      </c>
      <c r="F13" s="29">
        <v>1725.4439043246437</v>
      </c>
      <c r="H13" s="30">
        <v>4.8862227767258758E-2</v>
      </c>
      <c r="I13" s="28">
        <v>0.23087197034319851</v>
      </c>
      <c r="J13" s="28">
        <v>0.38376923302010796</v>
      </c>
      <c r="K13" s="28">
        <v>0.52584799903634372</v>
      </c>
      <c r="L13" s="28">
        <v>0.58729634257698793</v>
      </c>
      <c r="M13" s="28">
        <v>0.64585138634094963</v>
      </c>
      <c r="N13" s="28">
        <v>0.66384447690944881</v>
      </c>
      <c r="O13" s="28">
        <v>0.69784402735321138</v>
      </c>
      <c r="P13" s="28">
        <v>0.72636542811991933</v>
      </c>
      <c r="Q13" s="28">
        <v>0.73833406838810911</v>
      </c>
      <c r="R13" s="28">
        <v>0.75994167224686315</v>
      </c>
      <c r="S13" s="28">
        <v>0.761883065202416</v>
      </c>
      <c r="T13" s="28">
        <v>0.78068387391092098</v>
      </c>
      <c r="U13" s="28">
        <v>0.78519521140838355</v>
      </c>
      <c r="V13" s="31">
        <v>0.78143514702392292</v>
      </c>
      <c r="W13" s="28"/>
      <c r="X13" s="28"/>
      <c r="Y13" s="28"/>
    </row>
    <row r="14" spans="1:43" s="22" customFormat="1" ht="16.350000000000001" customHeight="1" x14ac:dyDescent="0.25">
      <c r="A14" s="21"/>
      <c r="B14" s="22">
        <v>1636.8749003678474</v>
      </c>
      <c r="C14" s="22">
        <f t="shared" si="0"/>
        <v>83.668367878516179</v>
      </c>
      <c r="D14" s="21">
        <f>D13+1</f>
        <v>2010</v>
      </c>
      <c r="F14" s="32">
        <v>1639.7641232219769</v>
      </c>
      <c r="H14" s="33">
        <v>6.5801462042326203E-2</v>
      </c>
      <c r="I14" s="34">
        <v>0.22474302363442442</v>
      </c>
      <c r="J14" s="34">
        <v>0.36114846016181595</v>
      </c>
      <c r="K14" s="34">
        <v>0.48194113747653783</v>
      </c>
      <c r="L14" s="34">
        <v>0.56035381305686105</v>
      </c>
      <c r="M14" s="34">
        <v>0.62475434906556149</v>
      </c>
      <c r="N14" s="34">
        <v>0.65096190918975183</v>
      </c>
      <c r="O14" s="34">
        <v>0.66558615248653097</v>
      </c>
      <c r="P14" s="34">
        <v>0.67538101813729734</v>
      </c>
      <c r="Q14" s="34">
        <v>0.68861471756466064</v>
      </c>
      <c r="R14" s="34">
        <v>0.70936049281220837</v>
      </c>
      <c r="S14" s="34">
        <v>0.71289024440020998</v>
      </c>
      <c r="T14" s="34">
        <v>0.70538640287299803</v>
      </c>
      <c r="U14" s="35">
        <v>0.70397626811001635</v>
      </c>
      <c r="V14" s="28"/>
      <c r="W14" s="28"/>
      <c r="X14" s="28"/>
      <c r="Y14" s="28"/>
    </row>
    <row r="15" spans="1:43" s="22" customFormat="1" ht="16.350000000000001" customHeight="1" x14ac:dyDescent="0.25">
      <c r="A15" s="21"/>
      <c r="B15" s="22">
        <v>1699.5660938920182</v>
      </c>
      <c r="C15" s="22">
        <f t="shared" si="0"/>
        <v>133.92185344623573</v>
      </c>
      <c r="D15" s="21">
        <f t="shared" ref="D15:D27" si="1">D14+1</f>
        <v>2011</v>
      </c>
      <c r="F15" s="29">
        <v>1699.2808745027999</v>
      </c>
      <c r="H15" s="30">
        <v>3.4458126971450939E-2</v>
      </c>
      <c r="I15" s="28">
        <v>0.1578811798869191</v>
      </c>
      <c r="J15" s="28">
        <v>0.2609971543133881</v>
      </c>
      <c r="K15" s="28">
        <v>0.36412489467015274</v>
      </c>
      <c r="L15" s="28">
        <v>0.43472494529122485</v>
      </c>
      <c r="M15" s="28">
        <v>0.47903945971745604</v>
      </c>
      <c r="N15" s="28">
        <v>0.53203729241802</v>
      </c>
      <c r="O15" s="28">
        <v>0.56980297321980189</v>
      </c>
      <c r="P15" s="28">
        <v>0.5988403134717778</v>
      </c>
      <c r="Q15" s="28">
        <v>0.61151987341293468</v>
      </c>
      <c r="R15" s="28">
        <v>0.61912490389724284</v>
      </c>
      <c r="S15" s="28">
        <v>0.62219082567252959</v>
      </c>
      <c r="T15" s="31">
        <v>0.64280117582049368</v>
      </c>
      <c r="U15" s="28"/>
      <c r="V15" s="28"/>
      <c r="W15" s="28"/>
      <c r="X15" s="28"/>
      <c r="Y15" s="28"/>
    </row>
    <row r="16" spans="1:43" s="22" customFormat="1" ht="16.350000000000001" customHeight="1" x14ac:dyDescent="0.25">
      <c r="A16" s="21"/>
      <c r="B16" s="22">
        <v>2178.1800571871654</v>
      </c>
      <c r="C16" s="22">
        <f t="shared" si="0"/>
        <v>281.02512292284734</v>
      </c>
      <c r="D16" s="21">
        <f t="shared" si="1"/>
        <v>2012</v>
      </c>
      <c r="F16" s="32">
        <v>2179.2247509559656</v>
      </c>
      <c r="H16" s="33">
        <v>2.7661985059148724E-2</v>
      </c>
      <c r="I16" s="34">
        <v>0.14215041894428898</v>
      </c>
      <c r="J16" s="34">
        <v>0.26120897443817753</v>
      </c>
      <c r="K16" s="34">
        <v>0.41081977729411789</v>
      </c>
      <c r="L16" s="34">
        <v>0.52271291135034836</v>
      </c>
      <c r="M16" s="34">
        <v>0.64235411893800864</v>
      </c>
      <c r="N16" s="34">
        <v>0.68569504648129964</v>
      </c>
      <c r="O16" s="34">
        <v>0.75341134957499611</v>
      </c>
      <c r="P16" s="34">
        <v>0.78484030782664982</v>
      </c>
      <c r="Q16" s="34">
        <v>0.82155251353515324</v>
      </c>
      <c r="R16" s="34">
        <v>0.84194823764639404</v>
      </c>
      <c r="S16" s="36">
        <v>0.85792430161475086</v>
      </c>
      <c r="T16" s="28"/>
      <c r="U16" s="28"/>
      <c r="V16" s="28"/>
      <c r="W16" s="28"/>
      <c r="X16" s="28"/>
      <c r="Y16" s="28"/>
    </row>
    <row r="17" spans="1:25" s="22" customFormat="1" ht="16.350000000000001" customHeight="1" x14ac:dyDescent="0.25">
      <c r="A17" s="21"/>
      <c r="B17" s="22">
        <v>2250.5599310520488</v>
      </c>
      <c r="C17" s="22">
        <f t="shared" si="0"/>
        <v>336.99386764298492</v>
      </c>
      <c r="D17" s="21">
        <f t="shared" si="1"/>
        <v>2013</v>
      </c>
      <c r="F17" s="29">
        <v>2250.8011096311357</v>
      </c>
      <c r="H17" s="30">
        <v>3.529159153984434E-2</v>
      </c>
      <c r="I17" s="28">
        <v>0.14939613863184406</v>
      </c>
      <c r="J17" s="28">
        <v>0.24861936894887776</v>
      </c>
      <c r="K17" s="28">
        <v>0.35113013516891256</v>
      </c>
      <c r="L17" s="28">
        <v>0.44834900302936487</v>
      </c>
      <c r="M17" s="28">
        <v>0.51826021222703911</v>
      </c>
      <c r="N17" s="28">
        <v>0.57081597290864805</v>
      </c>
      <c r="O17" s="28">
        <v>0.60252776851782686</v>
      </c>
      <c r="P17" s="28">
        <v>0.64035214721426026</v>
      </c>
      <c r="Q17" s="28">
        <v>0.65932241188299467</v>
      </c>
      <c r="R17" s="31">
        <v>0.67821906425267653</v>
      </c>
      <c r="S17" s="28" t="s">
        <v>15</v>
      </c>
      <c r="T17" s="28"/>
      <c r="U17" s="28"/>
      <c r="V17" s="28"/>
      <c r="W17" s="28"/>
      <c r="X17" s="28"/>
      <c r="Y17" s="28"/>
    </row>
    <row r="18" spans="1:25" s="22" customFormat="1" ht="16.350000000000001" customHeight="1" x14ac:dyDescent="0.25">
      <c r="A18" s="21"/>
      <c r="B18" s="22">
        <v>2712.7897884495387</v>
      </c>
      <c r="C18" s="22">
        <f t="shared" si="0"/>
        <v>586.98510511883569</v>
      </c>
      <c r="D18" s="21">
        <f t="shared" si="1"/>
        <v>2014</v>
      </c>
      <c r="F18" s="32">
        <v>2712.7358243857984</v>
      </c>
      <c r="H18" s="33">
        <v>2.1327135229590049E-2</v>
      </c>
      <c r="I18" s="34">
        <v>0.13196957771213738</v>
      </c>
      <c r="J18" s="34">
        <v>0.27762673627293555</v>
      </c>
      <c r="K18" s="34">
        <v>0.42608167315203027</v>
      </c>
      <c r="L18" s="34">
        <v>0.55733598836267373</v>
      </c>
      <c r="M18" s="34">
        <v>0.71653707134474787</v>
      </c>
      <c r="N18" s="34">
        <v>0.78487063334348284</v>
      </c>
      <c r="O18" s="34">
        <v>0.83035406151738622</v>
      </c>
      <c r="P18" s="34">
        <v>0.87399459870611718</v>
      </c>
      <c r="Q18" s="36">
        <v>0.91300737656872144</v>
      </c>
      <c r="R18" s="28" t="s">
        <v>15</v>
      </c>
      <c r="S18" s="28" t="s">
        <v>15</v>
      </c>
      <c r="T18" s="28"/>
      <c r="U18" s="28"/>
      <c r="V18" s="28"/>
      <c r="W18" s="28"/>
      <c r="X18" s="28"/>
      <c r="Y18" s="28"/>
    </row>
    <row r="19" spans="1:25" s="22" customFormat="1" ht="16.350000000000001" customHeight="1" x14ac:dyDescent="0.25">
      <c r="A19" s="21"/>
      <c r="B19" s="22">
        <v>2533.4834327798003</v>
      </c>
      <c r="C19" s="22">
        <f t="shared" si="0"/>
        <v>892.76165583435727</v>
      </c>
      <c r="D19" s="21">
        <f t="shared" si="1"/>
        <v>2015</v>
      </c>
      <c r="F19" s="29">
        <v>2531.1978450643837</v>
      </c>
      <c r="H19" s="30">
        <v>3.3251052583009803E-2</v>
      </c>
      <c r="I19" s="28">
        <v>0.19275553590436076</v>
      </c>
      <c r="J19" s="28">
        <v>0.38024624148581088</v>
      </c>
      <c r="K19" s="28">
        <v>0.53936985516937797</v>
      </c>
      <c r="L19" s="28">
        <v>0.73444924918746268</v>
      </c>
      <c r="M19" s="28">
        <v>0.8018468639744889</v>
      </c>
      <c r="N19" s="28">
        <v>0.86975203386680988</v>
      </c>
      <c r="O19" s="28">
        <v>0.91958465963037361</v>
      </c>
      <c r="P19" s="31">
        <v>0.98660043533894726</v>
      </c>
      <c r="Q19" s="28" t="s">
        <v>15</v>
      </c>
      <c r="R19" s="28" t="s">
        <v>15</v>
      </c>
      <c r="S19" s="28" t="s">
        <v>15</v>
      </c>
      <c r="T19" s="28"/>
      <c r="U19" s="28"/>
      <c r="V19" s="28"/>
      <c r="W19" s="28"/>
      <c r="X19" s="28"/>
      <c r="Y19" s="28"/>
    </row>
    <row r="20" spans="1:25" s="22" customFormat="1" ht="16.350000000000001" customHeight="1" x14ac:dyDescent="0.25">
      <c r="A20" s="21"/>
      <c r="B20" s="22">
        <v>3303.7851226086264</v>
      </c>
      <c r="C20" s="22">
        <f t="shared" si="0"/>
        <v>1481.0390235597772</v>
      </c>
      <c r="D20" s="21">
        <f t="shared" si="1"/>
        <v>2016</v>
      </c>
      <c r="F20" s="32">
        <v>3303.3421898605843</v>
      </c>
      <c r="H20" s="33">
        <v>3.08945158380215E-2</v>
      </c>
      <c r="I20" s="34">
        <v>0.17256256103268533</v>
      </c>
      <c r="J20" s="34">
        <v>0.36112457369676804</v>
      </c>
      <c r="K20" s="34">
        <v>0.57125168555863859</v>
      </c>
      <c r="L20" s="34">
        <v>0.73560034300186572</v>
      </c>
      <c r="M20" s="34">
        <v>0.86052371732152766</v>
      </c>
      <c r="N20" s="34">
        <v>0.95524540137419001</v>
      </c>
      <c r="O20" s="36">
        <v>1.0686016131164133</v>
      </c>
      <c r="P20" s="28" t="s">
        <v>15</v>
      </c>
      <c r="Q20" s="28" t="s">
        <v>15</v>
      </c>
      <c r="R20" s="28" t="s">
        <v>15</v>
      </c>
      <c r="S20" s="28" t="s">
        <v>15</v>
      </c>
      <c r="T20" s="28"/>
      <c r="U20" s="28"/>
      <c r="V20" s="28"/>
      <c r="W20" s="28"/>
      <c r="X20" s="28"/>
      <c r="Y20" s="28"/>
    </row>
    <row r="21" spans="1:25" s="22" customFormat="1" ht="16.350000000000001" customHeight="1" x14ac:dyDescent="0.25">
      <c r="A21" s="21"/>
      <c r="B21" s="22">
        <v>3388.6373385621032</v>
      </c>
      <c r="C21" s="22">
        <f t="shared" si="0"/>
        <v>1811.6673977258549</v>
      </c>
      <c r="D21" s="21">
        <f t="shared" si="1"/>
        <v>2017</v>
      </c>
      <c r="F21" s="29">
        <v>3382.6880010916857</v>
      </c>
      <c r="H21" s="30">
        <v>2.5962481690519814E-2</v>
      </c>
      <c r="I21" s="28">
        <v>0.1835474727021626</v>
      </c>
      <c r="J21" s="28">
        <v>0.40872568336358917</v>
      </c>
      <c r="K21" s="28">
        <v>0.6147522362919986</v>
      </c>
      <c r="L21" s="28">
        <v>0.73078288686741288</v>
      </c>
      <c r="M21" s="28">
        <v>0.8909011677134705</v>
      </c>
      <c r="N21" s="37">
        <v>1.0043900678024555</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3623.0896219113688</v>
      </c>
      <c r="C22" s="22">
        <f t="shared" si="0"/>
        <v>2322.1141418997972</v>
      </c>
      <c r="D22" s="21">
        <f t="shared" si="1"/>
        <v>2018</v>
      </c>
      <c r="F22" s="32">
        <v>3608.6134650567483</v>
      </c>
      <c r="H22" s="33">
        <v>3.2583016489444373E-2</v>
      </c>
      <c r="I22" s="34">
        <v>0.224827910218038</v>
      </c>
      <c r="J22" s="34">
        <v>0.40225102269983132</v>
      </c>
      <c r="K22" s="34">
        <v>0.5800054057956594</v>
      </c>
      <c r="L22" s="34">
        <v>0.76793420391239953</v>
      </c>
      <c r="M22" s="36">
        <v>0.92195810682219281</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4752.7621732683483</v>
      </c>
      <c r="C23" s="22">
        <f t="shared" si="0"/>
        <v>3290.8710594525719</v>
      </c>
      <c r="D23" s="21">
        <f t="shared" si="1"/>
        <v>2019</v>
      </c>
      <c r="F23" s="40">
        <v>4725.0114151846601</v>
      </c>
      <c r="H23" s="30">
        <v>3.5327706350569761E-2</v>
      </c>
      <c r="I23" s="28">
        <v>0.15314871061469948</v>
      </c>
      <c r="J23" s="28">
        <v>0.30864796721874288</v>
      </c>
      <c r="K23" s="28">
        <v>0.46967741059683488</v>
      </c>
      <c r="L23" s="31">
        <v>0.65290553155194819</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4791.1111584097716</v>
      </c>
      <c r="C24" s="22">
        <f t="shared" si="0"/>
        <v>3366.227142309735</v>
      </c>
      <c r="D24" s="21">
        <f t="shared" si="1"/>
        <v>2020</v>
      </c>
      <c r="F24" s="32">
        <v>4757.3981070581631</v>
      </c>
      <c r="H24" s="34">
        <v>3.0419030695550443E-2</v>
      </c>
      <c r="I24" s="34">
        <v>0.12712064700518486</v>
      </c>
      <c r="J24" s="34">
        <v>0.27113795105946376</v>
      </c>
      <c r="K24" s="36">
        <v>0.40918304484017193</v>
      </c>
      <c r="L24" s="28"/>
      <c r="M24" s="28"/>
      <c r="N24" s="28"/>
      <c r="O24" s="28"/>
      <c r="P24" s="28"/>
      <c r="Q24" s="28"/>
      <c r="R24" s="28"/>
      <c r="S24" s="28"/>
      <c r="U24" s="38"/>
      <c r="V24" s="38"/>
      <c r="W24" s="38"/>
      <c r="X24" s="38"/>
      <c r="Y24" s="38"/>
    </row>
    <row r="25" spans="1:25" s="22" customFormat="1" ht="16.350000000000001" customHeight="1" x14ac:dyDescent="0.25">
      <c r="A25" s="21"/>
      <c r="B25" s="22">
        <v>4721.9017417304321</v>
      </c>
      <c r="C25" s="22">
        <f t="shared" si="0"/>
        <v>3315.9471020337455</v>
      </c>
      <c r="D25" s="21">
        <f t="shared" si="1"/>
        <v>2021</v>
      </c>
      <c r="F25" s="29">
        <v>4632.452263054899</v>
      </c>
      <c r="H25" s="30">
        <v>2.1729758167883244E-2</v>
      </c>
      <c r="I25" s="28">
        <v>0.13177435175174679</v>
      </c>
      <c r="J25" s="31">
        <v>0.28276714401534414</v>
      </c>
      <c r="K25" s="28"/>
      <c r="L25" s="28"/>
      <c r="M25" s="28"/>
      <c r="N25" s="28"/>
      <c r="O25" s="28"/>
      <c r="P25" s="28"/>
      <c r="Q25" s="28"/>
      <c r="R25" s="28"/>
      <c r="S25" s="28"/>
      <c r="U25" s="38"/>
      <c r="V25" s="38"/>
      <c r="W25" s="38"/>
      <c r="X25" s="38"/>
      <c r="Y25" s="38"/>
    </row>
    <row r="26" spans="1:25" s="22" customFormat="1" ht="16.350000000000001" customHeight="1" x14ac:dyDescent="0.25">
      <c r="A26" s="21"/>
      <c r="B26" s="22">
        <v>4546.1809916468246</v>
      </c>
      <c r="C26" s="22">
        <f t="shared" si="0"/>
        <v>3321.5941070857384</v>
      </c>
      <c r="D26" s="21">
        <f t="shared" si="1"/>
        <v>2022</v>
      </c>
      <c r="F26" s="32">
        <v>4190.1003185955387</v>
      </c>
      <c r="H26" s="41">
        <v>2.7480552662602156E-2</v>
      </c>
      <c r="I26" s="36">
        <v>0.15217069801808511</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3446.421190668998</v>
      </c>
      <c r="C27" s="22">
        <f>+IF(I66="",J66*F27, IF(J66="", I66*F27,(I66+J66)*F27))</f>
        <v>1699.9980776940354</v>
      </c>
      <c r="D27" s="21">
        <f t="shared" si="1"/>
        <v>2023</v>
      </c>
      <c r="F27" s="42">
        <v>1916.4167080988163</v>
      </c>
      <c r="H27" s="43">
        <v>5.3417256343809713E-2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1989.9620349654601</v>
      </c>
      <c r="G31" s="17"/>
      <c r="H31" s="24">
        <v>7.7988813985929422E-3</v>
      </c>
      <c r="I31" s="25">
        <v>5.8055493044178619E-2</v>
      </c>
      <c r="J31" s="25">
        <v>0.14419278737026248</v>
      </c>
      <c r="K31" s="25">
        <v>0.20988185242096341</v>
      </c>
      <c r="L31" s="25">
        <v>0.28088980037573091</v>
      </c>
      <c r="M31" s="25">
        <v>0.38365841192590827</v>
      </c>
      <c r="N31" s="25">
        <v>0.49555399678197176</v>
      </c>
      <c r="O31" s="25">
        <v>0.53891276473815941</v>
      </c>
      <c r="P31" s="25">
        <v>0.58015504565448528</v>
      </c>
      <c r="Q31" s="25">
        <v>0.61126963145543067</v>
      </c>
      <c r="R31" s="25">
        <v>0.61190679346130028</v>
      </c>
      <c r="S31" s="25">
        <v>0.65493020659971724</v>
      </c>
      <c r="T31" s="25">
        <v>0.6679534586500363</v>
      </c>
      <c r="U31" s="25">
        <v>0.67355255704085382</v>
      </c>
      <c r="V31" s="53">
        <v>0.68272966034288862</v>
      </c>
      <c r="W31" s="54">
        <v>0.69643396497269827</v>
      </c>
    </row>
    <row r="32" spans="1:25" s="48" customFormat="1" ht="19.350000000000001" customHeight="1" x14ac:dyDescent="0.25">
      <c r="D32" s="21">
        <f>D31+1</f>
        <v>2009</v>
      </c>
      <c r="E32" s="51"/>
      <c r="F32" s="55">
        <v>1725.4439043246437</v>
      </c>
      <c r="G32" s="17"/>
      <c r="H32" s="30">
        <v>2.2887142652069772E-2</v>
      </c>
      <c r="I32" s="28">
        <v>9.0341505898603569E-2</v>
      </c>
      <c r="J32" s="28">
        <v>0.18482280891950348</v>
      </c>
      <c r="K32" s="28">
        <v>0.30709381108396816</v>
      </c>
      <c r="L32" s="28">
        <v>0.38074743475239903</v>
      </c>
      <c r="M32" s="28">
        <v>0.48127259496791319</v>
      </c>
      <c r="N32" s="28">
        <v>0.52991297377076185</v>
      </c>
      <c r="O32" s="28">
        <v>0.58029134557758477</v>
      </c>
      <c r="P32" s="28">
        <v>0.60890301390387158</v>
      </c>
      <c r="Q32" s="28">
        <v>0.62764681526170796</v>
      </c>
      <c r="R32" s="28">
        <v>0.65351334464294597</v>
      </c>
      <c r="S32" s="28">
        <v>0.683288377287256</v>
      </c>
      <c r="T32" s="28">
        <v>0.69853631769757174</v>
      </c>
      <c r="U32" s="28">
        <v>0.71551782399338149</v>
      </c>
      <c r="V32" s="31">
        <v>0.72083398828345868</v>
      </c>
    </row>
    <row r="33" spans="1:21" s="48" customFormat="1" ht="16.350000000000001" customHeight="1" x14ac:dyDescent="0.25">
      <c r="D33" s="21">
        <f>D32+1</f>
        <v>2010</v>
      </c>
      <c r="F33" s="56">
        <v>1639.7641232219769</v>
      </c>
      <c r="G33" s="17"/>
      <c r="H33" s="33">
        <v>1.9741338877772387E-2</v>
      </c>
      <c r="I33" s="34">
        <v>7.9509303240117152E-2</v>
      </c>
      <c r="J33" s="34">
        <v>0.19176870408465446</v>
      </c>
      <c r="K33" s="34">
        <v>0.2881773351104327</v>
      </c>
      <c r="L33" s="34">
        <v>0.40310886877860852</v>
      </c>
      <c r="M33" s="34">
        <v>0.50106555848628365</v>
      </c>
      <c r="N33" s="34">
        <v>0.54279136799359939</v>
      </c>
      <c r="O33" s="34">
        <v>0.57298667751169108</v>
      </c>
      <c r="P33" s="34">
        <v>0.59538375480338102</v>
      </c>
      <c r="Q33" s="34">
        <v>0.61474678599461718</v>
      </c>
      <c r="R33" s="34">
        <v>0.63798577995559647</v>
      </c>
      <c r="S33" s="34">
        <v>0.64816746190258667</v>
      </c>
      <c r="T33" s="34">
        <v>0.6645021285613808</v>
      </c>
      <c r="U33" s="35">
        <v>0.67940526732554141</v>
      </c>
    </row>
    <row r="34" spans="1:21" s="48" customFormat="1" ht="16.350000000000001" customHeight="1" x14ac:dyDescent="0.25">
      <c r="D34" s="21">
        <f t="shared" ref="D34:D46" si="2">D33+1</f>
        <v>2011</v>
      </c>
      <c r="F34" s="55">
        <v>1699.2808745027999</v>
      </c>
      <c r="G34" s="17"/>
      <c r="H34" s="30">
        <v>1.1976896532377757E-2</v>
      </c>
      <c r="I34" s="28">
        <v>5.7630195110806623E-2</v>
      </c>
      <c r="J34" s="28">
        <v>0.1335580619335599</v>
      </c>
      <c r="K34" s="28">
        <v>0.21706846321441908</v>
      </c>
      <c r="L34" s="28">
        <v>0.31302762383091359</v>
      </c>
      <c r="M34" s="28">
        <v>0.37999456493748929</v>
      </c>
      <c r="N34" s="28">
        <v>0.44463182777292798</v>
      </c>
      <c r="O34" s="28">
        <v>0.48947462276085529</v>
      </c>
      <c r="P34" s="28">
        <v>0.53165332564638035</v>
      </c>
      <c r="Q34" s="28">
        <v>0.54470095195008228</v>
      </c>
      <c r="R34" s="28">
        <v>0.56127982458371906</v>
      </c>
      <c r="S34" s="28">
        <v>0.57284209529744956</v>
      </c>
      <c r="T34" s="57">
        <v>0.60004187017661004</v>
      </c>
    </row>
    <row r="35" spans="1:21" s="48" customFormat="1" ht="16.350000000000001" customHeight="1" x14ac:dyDescent="0.25">
      <c r="A35" s="21"/>
      <c r="D35" s="21">
        <f t="shared" si="2"/>
        <v>2012</v>
      </c>
      <c r="F35" s="56">
        <v>2179.2247509559656</v>
      </c>
      <c r="G35" s="17"/>
      <c r="H35" s="33">
        <v>9.4797938346441162E-3</v>
      </c>
      <c r="I35" s="34">
        <v>6.4854568310954583E-2</v>
      </c>
      <c r="J35" s="34">
        <v>0.13102838728946203</v>
      </c>
      <c r="K35" s="34">
        <v>0.25591835329654666</v>
      </c>
      <c r="L35" s="34">
        <v>0.39533873048550616</v>
      </c>
      <c r="M35" s="34">
        <v>0.49996967893749134</v>
      </c>
      <c r="N35" s="34">
        <v>0.58472833507129118</v>
      </c>
      <c r="O35" s="34">
        <v>0.6418296578748125</v>
      </c>
      <c r="P35" s="34">
        <v>0.69418554060774373</v>
      </c>
      <c r="Q35" s="34">
        <v>0.72104175454333852</v>
      </c>
      <c r="R35" s="34">
        <v>0.76427155897318089</v>
      </c>
      <c r="S35" s="34">
        <v>0.78632204310574061</v>
      </c>
    </row>
    <row r="36" spans="1:21" s="48" customFormat="1" ht="16.350000000000001" customHeight="1" x14ac:dyDescent="0.25">
      <c r="A36" s="21"/>
      <c r="D36" s="21">
        <f t="shared" si="2"/>
        <v>2013</v>
      </c>
      <c r="F36" s="55">
        <v>2250.8011096311357</v>
      </c>
      <c r="G36" s="17"/>
      <c r="H36" s="30">
        <v>6.0243076055337477E-3</v>
      </c>
      <c r="I36" s="28">
        <v>5.1649335036178849E-2</v>
      </c>
      <c r="J36" s="28">
        <v>0.12202643123324283</v>
      </c>
      <c r="K36" s="28">
        <v>0.22106953679781144</v>
      </c>
      <c r="L36" s="28">
        <v>0.32250190340920804</v>
      </c>
      <c r="M36" s="28">
        <v>0.40692870360780292</v>
      </c>
      <c r="N36" s="28">
        <v>0.4790849677719311</v>
      </c>
      <c r="O36" s="28">
        <v>0.51825446839283895</v>
      </c>
      <c r="P36" s="28">
        <v>0.55146326879595797</v>
      </c>
      <c r="Q36" s="28">
        <v>0.57518879999136663</v>
      </c>
      <c r="R36" s="31">
        <v>0.61543378098134538</v>
      </c>
      <c r="S36" s="28" t="s">
        <v>15</v>
      </c>
    </row>
    <row r="37" spans="1:21" s="48" customFormat="1" ht="16.350000000000001" customHeight="1" x14ac:dyDescent="0.25">
      <c r="A37" s="21"/>
      <c r="D37" s="21">
        <f t="shared" si="2"/>
        <v>2014</v>
      </c>
      <c r="F37" s="56">
        <v>2712.7358243857984</v>
      </c>
      <c r="G37" s="17"/>
      <c r="H37" s="33">
        <v>5.5881247873872395E-3</v>
      </c>
      <c r="I37" s="34">
        <v>4.3309473097573457E-2</v>
      </c>
      <c r="J37" s="34">
        <v>0.12376039568441335</v>
      </c>
      <c r="K37" s="34">
        <v>0.25498754741079027</v>
      </c>
      <c r="L37" s="34">
        <v>0.40034551104361238</v>
      </c>
      <c r="M37" s="34">
        <v>0.54709962439892612</v>
      </c>
      <c r="N37" s="34">
        <v>0.65645477071673752</v>
      </c>
      <c r="O37" s="34">
        <v>0.70969918456546011</v>
      </c>
      <c r="P37" s="34">
        <v>0.76896380767150796</v>
      </c>
      <c r="Q37" s="36">
        <v>0.82698190488156387</v>
      </c>
      <c r="R37" s="28" t="s">
        <v>15</v>
      </c>
      <c r="S37" s="28" t="s">
        <v>15</v>
      </c>
    </row>
    <row r="38" spans="1:21" s="48" customFormat="1" ht="16.350000000000001" customHeight="1" x14ac:dyDescent="0.25">
      <c r="A38" s="21"/>
      <c r="D38" s="21">
        <f t="shared" si="2"/>
        <v>2015</v>
      </c>
      <c r="F38" s="55">
        <v>2531.1978450643837</v>
      </c>
      <c r="G38" s="17"/>
      <c r="H38" s="30">
        <v>5.4218626978898296E-3</v>
      </c>
      <c r="I38" s="28">
        <v>6.3356415598985125E-2</v>
      </c>
      <c r="J38" s="28">
        <v>0.17783361648306242</v>
      </c>
      <c r="K38" s="28">
        <v>0.33452830517075</v>
      </c>
      <c r="L38" s="28">
        <v>0.48018451896807468</v>
      </c>
      <c r="M38" s="28">
        <v>0.61041373817408584</v>
      </c>
      <c r="N38" s="28">
        <v>0.68522436309877421</v>
      </c>
      <c r="O38" s="28">
        <v>0.76158328886360904</v>
      </c>
      <c r="P38" s="31">
        <v>0.82845032020753107</v>
      </c>
      <c r="Q38" s="28" t="s">
        <v>15</v>
      </c>
      <c r="R38" s="28" t="s">
        <v>15</v>
      </c>
      <c r="S38" s="28" t="s">
        <v>15</v>
      </c>
    </row>
    <row r="39" spans="1:21" s="48" customFormat="1" ht="16.350000000000001" customHeight="1" x14ac:dyDescent="0.25">
      <c r="A39" s="21"/>
      <c r="D39" s="21">
        <f t="shared" si="2"/>
        <v>2016</v>
      </c>
      <c r="F39" s="56">
        <v>3303.3421898605843</v>
      </c>
      <c r="G39" s="17"/>
      <c r="H39" s="33">
        <v>5.1578816615685886E-3</v>
      </c>
      <c r="I39" s="34">
        <v>5.7610926889459339E-2</v>
      </c>
      <c r="J39" s="34">
        <v>0.15736435852429786</v>
      </c>
      <c r="K39" s="34">
        <v>0.31701459650582331</v>
      </c>
      <c r="L39" s="34">
        <v>0.45972465890586256</v>
      </c>
      <c r="M39" s="34">
        <v>0.60051859741603297</v>
      </c>
      <c r="N39" s="34">
        <v>0.73749194568661181</v>
      </c>
      <c r="O39" s="36">
        <v>0.87429456998991373</v>
      </c>
      <c r="P39" s="28" t="s">
        <v>15</v>
      </c>
      <c r="Q39" s="28" t="s">
        <v>15</v>
      </c>
      <c r="R39" s="28" t="s">
        <v>15</v>
      </c>
      <c r="S39" s="28" t="s">
        <v>15</v>
      </c>
    </row>
    <row r="40" spans="1:21" s="48" customFormat="1" ht="16.350000000000001" customHeight="1" x14ac:dyDescent="0.25">
      <c r="A40" s="21"/>
      <c r="D40" s="21">
        <f t="shared" si="2"/>
        <v>2017</v>
      </c>
      <c r="F40" s="55">
        <v>3382.6880010916857</v>
      </c>
      <c r="G40" s="17"/>
      <c r="H40" s="30">
        <v>3.3404599161294666E-3</v>
      </c>
      <c r="I40" s="28">
        <v>4.5314979533022409E-2</v>
      </c>
      <c r="J40" s="28">
        <v>0.16932343814871581</v>
      </c>
      <c r="K40" s="58">
        <v>0.38193691523699913</v>
      </c>
      <c r="L40" s="28">
        <v>0.49386086052378686</v>
      </c>
      <c r="M40" s="28">
        <v>0.64468248920510784</v>
      </c>
      <c r="N40" s="31">
        <v>0.79961767708783027</v>
      </c>
      <c r="O40" s="28" t="s">
        <v>15</v>
      </c>
      <c r="P40" s="28" t="s">
        <v>15</v>
      </c>
      <c r="Q40" s="28" t="s">
        <v>15</v>
      </c>
      <c r="R40" s="28" t="s">
        <v>15</v>
      </c>
      <c r="S40" s="28" t="s">
        <v>15</v>
      </c>
    </row>
    <row r="41" spans="1:21" s="48" customFormat="1" ht="15.6" customHeight="1" x14ac:dyDescent="0.25">
      <c r="A41" s="21"/>
      <c r="D41" s="21">
        <f t="shared" si="2"/>
        <v>2018</v>
      </c>
      <c r="F41" s="56">
        <v>3608.6134650567483</v>
      </c>
      <c r="G41" s="17"/>
      <c r="H41" s="33">
        <v>4.0194018216156884E-3</v>
      </c>
      <c r="I41" s="34">
        <v>9.5197792161688125E-2</v>
      </c>
      <c r="J41" s="34">
        <v>0.20412805550688279</v>
      </c>
      <c r="K41" s="34">
        <v>0.33025138447288993</v>
      </c>
      <c r="L41" s="34">
        <v>0.49533256091745875</v>
      </c>
      <c r="M41" s="36">
        <v>0.67627598574293435</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4725.0114151846601</v>
      </c>
      <c r="G42" s="17"/>
      <c r="H42" s="60">
        <v>7.4769362821542626E-3</v>
      </c>
      <c r="I42" s="28">
        <v>5.8961787922879601E-2</v>
      </c>
      <c r="J42" s="28">
        <v>0.13915754094198901</v>
      </c>
      <c r="K42" s="28">
        <v>0.26428455292817699</v>
      </c>
      <c r="L42" s="31">
        <v>0.41339668460877366</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4757.3981070581631</v>
      </c>
      <c r="G43" s="17"/>
      <c r="H43" s="34">
        <v>4.1894131179449935E-3</v>
      </c>
      <c r="I43" s="34">
        <v>4.1796582411352076E-2</v>
      </c>
      <c r="J43" s="34">
        <v>0.1177329090213101</v>
      </c>
      <c r="K43" s="34">
        <v>0.23295151601142577</v>
      </c>
      <c r="L43" s="28"/>
      <c r="M43" s="28"/>
      <c r="N43" s="28"/>
      <c r="O43" s="28"/>
      <c r="P43" s="28"/>
      <c r="Q43" s="28"/>
      <c r="R43" s="28"/>
      <c r="S43" s="28"/>
    </row>
    <row r="44" spans="1:21" s="48" customFormat="1" ht="18.600000000000001" customHeight="1" x14ac:dyDescent="0.25">
      <c r="A44" s="21"/>
      <c r="D44" s="21">
        <f t="shared" si="2"/>
        <v>2021</v>
      </c>
      <c r="E44" s="59"/>
      <c r="F44" s="55">
        <v>4632.452263054899</v>
      </c>
      <c r="G44" s="17"/>
      <c r="H44" s="61">
        <v>6.8456673809555203E-3</v>
      </c>
      <c r="I44" s="28">
        <v>5.1209740576984547E-2</v>
      </c>
      <c r="J44" s="31">
        <v>0.14230972928194457</v>
      </c>
      <c r="K44" s="28"/>
      <c r="L44" s="28"/>
      <c r="M44" s="28"/>
      <c r="N44" s="28"/>
      <c r="O44" s="28"/>
      <c r="P44" s="28"/>
      <c r="Q44" s="28"/>
      <c r="R44" s="28"/>
      <c r="S44" s="28"/>
    </row>
    <row r="45" spans="1:21" s="48" customFormat="1" ht="18.600000000000001" customHeight="1" x14ac:dyDescent="0.25">
      <c r="A45" s="21"/>
      <c r="D45" s="21">
        <f t="shared" si="2"/>
        <v>2022</v>
      </c>
      <c r="E45" s="59"/>
      <c r="F45" s="56">
        <v>4190.1003185955387</v>
      </c>
      <c r="G45" s="17"/>
      <c r="H45" s="41">
        <v>5.0376485384433451E-3</v>
      </c>
      <c r="I45" s="36">
        <v>6.1690931161584125E-2</v>
      </c>
      <c r="J45" s="28"/>
      <c r="K45" s="28"/>
      <c r="L45" s="28"/>
      <c r="M45" s="28"/>
      <c r="N45" s="28"/>
      <c r="O45" s="28"/>
      <c r="P45" s="28"/>
      <c r="Q45" s="28"/>
      <c r="R45" s="28"/>
      <c r="S45" s="28"/>
    </row>
    <row r="46" spans="1:21" s="48" customFormat="1" ht="18.600000000000001" customHeight="1" x14ac:dyDescent="0.25">
      <c r="A46" s="21"/>
      <c r="D46" s="21">
        <f t="shared" si="2"/>
        <v>2023</v>
      </c>
      <c r="E46" s="59"/>
      <c r="F46" s="62">
        <v>1916.4167080988163</v>
      </c>
      <c r="G46" s="17"/>
      <c r="H46" s="63">
        <v>9.35779363256946E-3</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0.74348926854438879</v>
      </c>
      <c r="H51" s="68">
        <v>0.6964339649726986</v>
      </c>
      <c r="I51" s="68">
        <v>2.8285032066364849E-2</v>
      </c>
      <c r="J51" s="68">
        <v>1.8770271505325248E-2</v>
      </c>
      <c r="K51" s="28"/>
      <c r="L51" s="28"/>
      <c r="M51" s="28"/>
      <c r="N51" s="28"/>
      <c r="O51" s="28"/>
      <c r="P51" s="28"/>
      <c r="Q51" s="28"/>
    </row>
    <row r="52" spans="1:19" s="22" customFormat="1" ht="16.350000000000001" customHeight="1" x14ac:dyDescent="0.25">
      <c r="A52" s="21"/>
      <c r="D52" s="49">
        <f>D51+1</f>
        <v>2009</v>
      </c>
      <c r="F52" s="69">
        <v>0.80727148473787613</v>
      </c>
      <c r="H52" s="70">
        <v>0.72083398828345924</v>
      </c>
      <c r="I52" s="70">
        <v>6.0601158740464303E-2</v>
      </c>
      <c r="J52" s="70">
        <v>2.5836337713952572E-2</v>
      </c>
      <c r="K52" s="28"/>
      <c r="L52" s="28"/>
      <c r="M52" s="28"/>
      <c r="N52" s="28"/>
      <c r="O52" s="28"/>
      <c r="P52" s="28"/>
      <c r="Q52" s="28"/>
    </row>
    <row r="53" spans="1:19" s="22" customFormat="1" ht="16.350000000000001" customHeight="1" x14ac:dyDescent="0.25">
      <c r="A53" s="21"/>
      <c r="D53" s="49">
        <f>D52+1</f>
        <v>2010</v>
      </c>
      <c r="F53" s="71">
        <v>0.73042990354829029</v>
      </c>
      <c r="H53" s="72">
        <v>0.67940526732554141</v>
      </c>
      <c r="I53" s="72">
        <v>2.4571000784474703E-2</v>
      </c>
      <c r="J53" s="72">
        <v>2.6453635438274205E-2</v>
      </c>
      <c r="K53" s="28"/>
      <c r="L53" s="28"/>
      <c r="M53" s="28"/>
      <c r="N53" s="28"/>
      <c r="O53" s="28"/>
      <c r="P53" s="28"/>
      <c r="Q53" s="28"/>
    </row>
    <row r="54" spans="1:19" s="22" customFormat="1" ht="16.350000000000001" customHeight="1" x14ac:dyDescent="0.25">
      <c r="A54" s="21"/>
      <c r="D54" s="49">
        <f t="shared" ref="D54:D61" si="3">D53+1</f>
        <v>2011</v>
      </c>
      <c r="F54" s="69">
        <v>0.67885276921966642</v>
      </c>
      <c r="H54" s="70">
        <v>0.60004187017661059</v>
      </c>
      <c r="I54" s="70">
        <v>4.2759305643883479E-2</v>
      </c>
      <c r="J54" s="70">
        <v>3.6051593399172313E-2</v>
      </c>
      <c r="K54" s="28"/>
      <c r="L54" s="28"/>
      <c r="M54" s="28"/>
      <c r="N54" s="28"/>
      <c r="O54" s="28"/>
      <c r="P54" s="28"/>
      <c r="Q54" s="28"/>
    </row>
    <row r="55" spans="1:19" s="22" customFormat="1" ht="16.350000000000001" customHeight="1" x14ac:dyDescent="0.25">
      <c r="A55" s="21"/>
      <c r="D55" s="49">
        <f t="shared" si="3"/>
        <v>2012</v>
      </c>
      <c r="F55" s="71">
        <v>0.91527850929839427</v>
      </c>
      <c r="H55" s="72">
        <v>0.7863220431057405</v>
      </c>
      <c r="I55" s="72">
        <v>7.160225850901053E-2</v>
      </c>
      <c r="J55" s="72">
        <v>5.7354207683643244E-2</v>
      </c>
      <c r="K55" s="28"/>
      <c r="L55" s="28"/>
      <c r="M55" s="28"/>
      <c r="N55" s="28"/>
      <c r="O55" s="28"/>
      <c r="P55" s="28"/>
      <c r="Q55" s="28"/>
    </row>
    <row r="56" spans="1:19" s="22" customFormat="1" ht="16.350000000000001" customHeight="1" x14ac:dyDescent="0.25">
      <c r="A56" s="21"/>
      <c r="D56" s="49">
        <f t="shared" si="3"/>
        <v>2013</v>
      </c>
      <c r="F56" s="69">
        <v>0.76515552503105078</v>
      </c>
      <c r="H56" s="70">
        <v>0.61543378098134582</v>
      </c>
      <c r="I56" s="70">
        <v>6.2785283271331149E-2</v>
      </c>
      <c r="J56" s="70">
        <v>8.6936460778373872E-2</v>
      </c>
      <c r="K56" s="28"/>
      <c r="L56" s="28"/>
      <c r="M56" s="28"/>
      <c r="N56" s="28"/>
      <c r="O56" s="28"/>
      <c r="P56" s="28"/>
      <c r="Q56" s="28"/>
    </row>
    <row r="57" spans="1:19" s="22" customFormat="1" ht="16.350000000000001" customHeight="1" x14ac:dyDescent="0.25">
      <c r="A57" s="21"/>
      <c r="D57" s="49">
        <f t="shared" si="3"/>
        <v>2014</v>
      </c>
      <c r="F57" s="71">
        <v>1.0433631314802645</v>
      </c>
      <c r="H57" s="72">
        <v>0.82698190488156398</v>
      </c>
      <c r="I57" s="72">
        <v>8.6025471687157698E-2</v>
      </c>
      <c r="J57" s="72">
        <v>0.13035575491154267</v>
      </c>
      <c r="K57" s="28"/>
      <c r="L57" s="28"/>
      <c r="M57" s="28"/>
      <c r="N57" s="28"/>
      <c r="O57" s="28"/>
      <c r="P57" s="28"/>
      <c r="Q57" s="28"/>
    </row>
    <row r="58" spans="1:19" s="22" customFormat="1" ht="16.350000000000001" customHeight="1" x14ac:dyDescent="0.25">
      <c r="A58" s="21"/>
      <c r="D58" s="49">
        <f t="shared" si="3"/>
        <v>2015</v>
      </c>
      <c r="F58" s="69">
        <v>1.1811535502514263</v>
      </c>
      <c r="H58" s="70">
        <v>0.82845032020753051</v>
      </c>
      <c r="I58" s="70">
        <v>0.15815011513141616</v>
      </c>
      <c r="J58" s="70">
        <v>0.19455311491247984</v>
      </c>
      <c r="K58" s="28"/>
      <c r="L58" s="28"/>
      <c r="M58" s="28"/>
      <c r="N58" s="28"/>
      <c r="O58" s="28"/>
      <c r="P58" s="28"/>
      <c r="Q58" s="28"/>
    </row>
    <row r="59" spans="1:19" s="22" customFormat="1" ht="16.350000000000001" customHeight="1" x14ac:dyDescent="0.25">
      <c r="A59" s="21"/>
      <c r="D59" s="49">
        <f t="shared" si="3"/>
        <v>2016</v>
      </c>
      <c r="F59" s="71">
        <v>1.3226401964605043</v>
      </c>
      <c r="H59" s="72">
        <v>0.87429456998991351</v>
      </c>
      <c r="I59" s="72">
        <v>0.19430704312649957</v>
      </c>
      <c r="J59" s="72">
        <v>0.25403858334409124</v>
      </c>
    </row>
    <row r="60" spans="1:19" s="22" customFormat="1" ht="16.350000000000001" customHeight="1" x14ac:dyDescent="0.25">
      <c r="A60" s="48"/>
      <c r="D60" s="49">
        <f t="shared" si="3"/>
        <v>2017</v>
      </c>
      <c r="F60" s="69">
        <v>1.3351880273953907</v>
      </c>
      <c r="H60" s="70">
        <v>0.79961767708783049</v>
      </c>
      <c r="I60" s="70">
        <v>0.20477239071462525</v>
      </c>
      <c r="J60" s="70">
        <v>0.33079795959293501</v>
      </c>
    </row>
    <row r="61" spans="1:19" s="22" customFormat="1" ht="15.6" customHeight="1" x14ac:dyDescent="0.25">
      <c r="D61" s="49">
        <f t="shared" si="3"/>
        <v>2018</v>
      </c>
      <c r="F61" s="71">
        <v>1.3197680539252148</v>
      </c>
      <c r="H61" s="72">
        <v>0.67627598574293291</v>
      </c>
      <c r="I61" s="72">
        <v>0.24568212107925849</v>
      </c>
      <c r="J61" s="72">
        <v>0.39780994710302331</v>
      </c>
    </row>
    <row r="62" spans="1:19" s="22" customFormat="1" ht="18.600000000000001" customHeight="1" x14ac:dyDescent="0.25">
      <c r="D62" s="21">
        <f>D61+1</f>
        <v>2019</v>
      </c>
      <c r="F62" s="69">
        <v>1.1098756494800066</v>
      </c>
      <c r="H62" s="70">
        <v>0.41339668460877343</v>
      </c>
      <c r="I62" s="70">
        <v>0.23950884694317442</v>
      </c>
      <c r="J62" s="70">
        <v>0.45697011792805864</v>
      </c>
    </row>
    <row r="63" spans="1:19" s="22" customFormat="1" ht="18.600000000000001" customHeight="1" x14ac:dyDescent="0.25">
      <c r="D63" s="21">
        <f>D62+1</f>
        <v>2020</v>
      </c>
      <c r="F63" s="71">
        <v>0.94052886534351932</v>
      </c>
      <c r="H63" s="72">
        <v>0.23295151601142552</v>
      </c>
      <c r="I63" s="72">
        <v>0.17623152882874615</v>
      </c>
      <c r="J63" s="72">
        <v>0.53134582050334755</v>
      </c>
    </row>
    <row r="64" spans="1:19" s="22" customFormat="1" ht="18.600000000000001" customHeight="1" x14ac:dyDescent="0.25">
      <c r="D64" s="21">
        <f t="shared" ref="D64:D65" si="4">D63+1</f>
        <v>2021</v>
      </c>
      <c r="F64" s="69">
        <v>0.85811788309269177</v>
      </c>
      <c r="H64" s="70">
        <v>0.14230972928194457</v>
      </c>
      <c r="I64" s="70">
        <v>0.14045741473339954</v>
      </c>
      <c r="J64" s="70">
        <v>0.57535073907734768</v>
      </c>
    </row>
    <row r="65" spans="1:10" s="22" customFormat="1" ht="18.600000000000001" customHeight="1" x14ac:dyDescent="0.25">
      <c r="D65" s="21">
        <f t="shared" si="4"/>
        <v>2022</v>
      </c>
      <c r="F65" s="71">
        <v>0.85441517510023268</v>
      </c>
      <c r="H65" s="72">
        <v>6.1690931161584125E-2</v>
      </c>
      <c r="I65" s="72">
        <v>9.047976685650104E-2</v>
      </c>
      <c r="J65" s="72">
        <v>0.70224447708214743</v>
      </c>
    </row>
    <row r="66" spans="1:10" s="22" customFormat="1" ht="18.600000000000001" customHeight="1" x14ac:dyDescent="0.25">
      <c r="D66" s="21">
        <f>D65+1</f>
        <v>2023</v>
      </c>
      <c r="F66" s="73">
        <v>0.89642899819356536</v>
      </c>
      <c r="H66" s="74">
        <v>9.35779363256946E-3</v>
      </c>
      <c r="I66" s="74">
        <v>4.4059462711240234E-2</v>
      </c>
      <c r="J66" s="74">
        <v>0.84301174184975558</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12</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B4B2-CE8D-4DBB-8D30-DDB9A3242645}">
  <sheetPr codeName="WTemplate12">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28</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Liability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1335.1749523858361</v>
      </c>
      <c r="C12" s="22">
        <f>+IF(I51="",J51*F12, IF(J51="", I51*F12,(I51+J51)*F12))</f>
        <v>84.490446224889183</v>
      </c>
      <c r="D12" s="21">
        <v>2008</v>
      </c>
      <c r="F12" s="23">
        <v>1336.0589914803543</v>
      </c>
      <c r="H12" s="24">
        <v>5.231671973366802E-2</v>
      </c>
      <c r="I12" s="25">
        <v>0.2625559711139166</v>
      </c>
      <c r="J12" s="25">
        <v>0.39823740776209238</v>
      </c>
      <c r="K12" s="25">
        <v>0.4937943079757573</v>
      </c>
      <c r="L12" s="25">
        <v>0.54481072164131727</v>
      </c>
      <c r="M12" s="25">
        <v>0.60703456300013192</v>
      </c>
      <c r="N12" s="25">
        <v>0.68385748322274786</v>
      </c>
      <c r="O12" s="25">
        <v>0.68307216080160404</v>
      </c>
      <c r="P12" s="25">
        <v>0.70326323802044188</v>
      </c>
      <c r="Q12" s="25">
        <v>0.71315236297621276</v>
      </c>
      <c r="R12" s="25">
        <v>0.72369665008226824</v>
      </c>
      <c r="S12" s="26">
        <v>0.74479597373069295</v>
      </c>
      <c r="T12" s="26">
        <v>0.74136356131259995</v>
      </c>
      <c r="U12" s="26">
        <v>0.74147028235872514</v>
      </c>
      <c r="V12" s="26">
        <v>0.74882703576288712</v>
      </c>
      <c r="W12" s="27">
        <v>0.74997169242666373</v>
      </c>
      <c r="X12" s="28"/>
      <c r="Y12" s="28"/>
    </row>
    <row r="13" spans="1:43" s="22" customFormat="1" ht="16.350000000000001" customHeight="1" x14ac:dyDescent="0.25">
      <c r="A13" s="21"/>
      <c r="B13" s="22">
        <v>1207.2937120420261</v>
      </c>
      <c r="C13" s="22">
        <f t="shared" ref="C13:C26" si="0">+IF(I52="",J52*F13, IF(J52="", I52*F13,(I52+J52)*F13))</f>
        <v>128.23255782974257</v>
      </c>
      <c r="D13" s="21">
        <f>D12+1</f>
        <v>2009</v>
      </c>
      <c r="F13" s="29">
        <v>1209.858199977944</v>
      </c>
      <c r="H13" s="30">
        <v>5.6335140555634274E-2</v>
      </c>
      <c r="I13" s="28">
        <v>0.21270309387332745</v>
      </c>
      <c r="J13" s="28">
        <v>0.36453860347569178</v>
      </c>
      <c r="K13" s="28">
        <v>0.52458849240125793</v>
      </c>
      <c r="L13" s="28">
        <v>0.58480623772417495</v>
      </c>
      <c r="M13" s="28">
        <v>0.62752584808439549</v>
      </c>
      <c r="N13" s="28">
        <v>0.64714101082043918</v>
      </c>
      <c r="O13" s="28">
        <v>0.68818824515001664</v>
      </c>
      <c r="P13" s="28">
        <v>0.71187289331449333</v>
      </c>
      <c r="Q13" s="28">
        <v>0.72738646028525322</v>
      </c>
      <c r="R13" s="28">
        <v>0.7451137708318134</v>
      </c>
      <c r="S13" s="28">
        <v>0.74601090371331735</v>
      </c>
      <c r="T13" s="28">
        <v>0.77658590541471018</v>
      </c>
      <c r="U13" s="28">
        <v>0.78291312545393343</v>
      </c>
      <c r="V13" s="31">
        <v>0.77722941372435095</v>
      </c>
      <c r="W13" s="28"/>
      <c r="X13" s="28"/>
      <c r="Y13" s="28"/>
    </row>
    <row r="14" spans="1:43" s="22" customFormat="1" ht="16.350000000000001" customHeight="1" x14ac:dyDescent="0.25">
      <c r="A14" s="21"/>
      <c r="B14" s="22">
        <v>1110.6247865187449</v>
      </c>
      <c r="C14" s="22">
        <f t="shared" si="0"/>
        <v>71.188204066391378</v>
      </c>
      <c r="D14" s="21">
        <f>D13+1</f>
        <v>2010</v>
      </c>
      <c r="F14" s="32">
        <v>1113.5140093705477</v>
      </c>
      <c r="H14" s="33">
        <v>6.0416690940193585E-2</v>
      </c>
      <c r="I14" s="34">
        <v>0.19481383708331407</v>
      </c>
      <c r="J14" s="34">
        <v>0.31722443492435154</v>
      </c>
      <c r="K14" s="34">
        <v>0.44724385800477007</v>
      </c>
      <c r="L14" s="34">
        <v>0.55015433484807774</v>
      </c>
      <c r="M14" s="34">
        <v>0.58595162593985051</v>
      </c>
      <c r="N14" s="34">
        <v>0.61767965926400548</v>
      </c>
      <c r="O14" s="34">
        <v>0.63614812129888543</v>
      </c>
      <c r="P14" s="34">
        <v>0.64535399611717359</v>
      </c>
      <c r="Q14" s="34">
        <v>0.66182412242655253</v>
      </c>
      <c r="R14" s="34">
        <v>0.69030029044560148</v>
      </c>
      <c r="S14" s="34">
        <v>0.695118983393331</v>
      </c>
      <c r="T14" s="34">
        <v>0.68317301395230401</v>
      </c>
      <c r="U14" s="35">
        <v>0.67859796439187148</v>
      </c>
      <c r="V14" s="28"/>
      <c r="W14" s="28"/>
      <c r="X14" s="28"/>
      <c r="Y14" s="28"/>
    </row>
    <row r="15" spans="1:43" s="22" customFormat="1" ht="16.350000000000001" customHeight="1" x14ac:dyDescent="0.25">
      <c r="A15" s="21"/>
      <c r="B15" s="22">
        <v>1157.652030647529</v>
      </c>
      <c r="C15" s="22">
        <f t="shared" si="0"/>
        <v>118.61760899229746</v>
      </c>
      <c r="D15" s="21">
        <f t="shared" ref="D15:D27" si="1">D14+1</f>
        <v>2011</v>
      </c>
      <c r="F15" s="29">
        <v>1157.3668113205097</v>
      </c>
      <c r="H15" s="30">
        <v>4.0368302679961762E-2</v>
      </c>
      <c r="I15" s="28">
        <v>0.16590623465972404</v>
      </c>
      <c r="J15" s="28">
        <v>0.27431145545189967</v>
      </c>
      <c r="K15" s="28">
        <v>0.37216992658067161</v>
      </c>
      <c r="L15" s="28">
        <v>0.44784326402846286</v>
      </c>
      <c r="M15" s="28">
        <v>0.49900363578284146</v>
      </c>
      <c r="N15" s="28">
        <v>0.54895115581165865</v>
      </c>
      <c r="O15" s="28">
        <v>0.59004690935469373</v>
      </c>
      <c r="P15" s="28">
        <v>0.62480452065010084</v>
      </c>
      <c r="Q15" s="28">
        <v>0.63855113096986427</v>
      </c>
      <c r="R15" s="28">
        <v>0.65210960641242322</v>
      </c>
      <c r="S15" s="28">
        <v>0.64388150268101962</v>
      </c>
      <c r="T15" s="31">
        <v>0.67406800855944338</v>
      </c>
      <c r="U15" s="28"/>
      <c r="V15" s="28"/>
      <c r="W15" s="28"/>
      <c r="X15" s="28"/>
      <c r="Y15" s="28"/>
    </row>
    <row r="16" spans="1:43" s="22" customFormat="1" ht="16.350000000000001" customHeight="1" x14ac:dyDescent="0.25">
      <c r="A16" s="21"/>
      <c r="B16" s="22">
        <v>1501.1598679960232</v>
      </c>
      <c r="C16" s="22">
        <f t="shared" si="0"/>
        <v>201.15794843643698</v>
      </c>
      <c r="D16" s="21">
        <f t="shared" si="1"/>
        <v>2012</v>
      </c>
      <c r="F16" s="32">
        <v>1502.2865712885439</v>
      </c>
      <c r="H16" s="33">
        <v>3.210762610920679E-2</v>
      </c>
      <c r="I16" s="34">
        <v>0.1537729248183676</v>
      </c>
      <c r="J16" s="34">
        <v>0.25564654546866372</v>
      </c>
      <c r="K16" s="34">
        <v>0.37132366689951191</v>
      </c>
      <c r="L16" s="34">
        <v>0.47997596871494935</v>
      </c>
      <c r="M16" s="34">
        <v>0.58333735435264045</v>
      </c>
      <c r="N16" s="34">
        <v>0.61623359792729315</v>
      </c>
      <c r="O16" s="34">
        <v>0.66088046520428056</v>
      </c>
      <c r="P16" s="34">
        <v>0.68892765879763951</v>
      </c>
      <c r="Q16" s="34">
        <v>0.71161512760926726</v>
      </c>
      <c r="R16" s="34">
        <v>0.73378784862235613</v>
      </c>
      <c r="S16" s="36">
        <v>0.7507140171477078</v>
      </c>
      <c r="T16" s="28"/>
      <c r="U16" s="28"/>
      <c r="V16" s="28"/>
      <c r="W16" s="28"/>
      <c r="X16" s="28"/>
      <c r="Y16" s="28"/>
    </row>
    <row r="17" spans="1:25" s="22" customFormat="1" ht="16.350000000000001" customHeight="1" x14ac:dyDescent="0.25">
      <c r="A17" s="21"/>
      <c r="B17" s="22">
        <v>1463.3227491516966</v>
      </c>
      <c r="C17" s="22">
        <f t="shared" si="0"/>
        <v>251.54846813961021</v>
      </c>
      <c r="D17" s="21">
        <f t="shared" si="1"/>
        <v>2013</v>
      </c>
      <c r="F17" s="29">
        <v>1463.8498957823126</v>
      </c>
      <c r="H17" s="30">
        <v>4.644889588780738E-2</v>
      </c>
      <c r="I17" s="28">
        <v>0.17195602706440019</v>
      </c>
      <c r="J17" s="28">
        <v>0.27156397395268733</v>
      </c>
      <c r="K17" s="28">
        <v>0.38084298478813183</v>
      </c>
      <c r="L17" s="28">
        <v>0.49122173351167953</v>
      </c>
      <c r="M17" s="28">
        <v>0.57549415743329035</v>
      </c>
      <c r="N17" s="28">
        <v>0.62776326880673605</v>
      </c>
      <c r="O17" s="28">
        <v>0.66657477799325149</v>
      </c>
      <c r="P17" s="28">
        <v>0.69271264061492999</v>
      </c>
      <c r="Q17" s="28">
        <v>0.71786484461535294</v>
      </c>
      <c r="R17" s="31">
        <v>0.74048745061071619</v>
      </c>
      <c r="S17" s="28" t="s">
        <v>15</v>
      </c>
      <c r="T17" s="28"/>
      <c r="U17" s="28"/>
      <c r="V17" s="28"/>
      <c r="W17" s="28"/>
      <c r="X17" s="28"/>
      <c r="Y17" s="28"/>
    </row>
    <row r="18" spans="1:25" s="22" customFormat="1" ht="16.350000000000001" customHeight="1" x14ac:dyDescent="0.25">
      <c r="A18" s="21"/>
      <c r="B18" s="22">
        <v>1864.8858131316251</v>
      </c>
      <c r="C18" s="22">
        <f t="shared" si="0"/>
        <v>450.61415388252834</v>
      </c>
      <c r="D18" s="21">
        <f t="shared" si="1"/>
        <v>2014</v>
      </c>
      <c r="F18" s="32">
        <v>1865.0101211657031</v>
      </c>
      <c r="H18" s="33">
        <v>2.444782265689583E-2</v>
      </c>
      <c r="I18" s="34">
        <v>0.14203433065425489</v>
      </c>
      <c r="J18" s="34">
        <v>0.2832286929583096</v>
      </c>
      <c r="K18" s="34">
        <v>0.43517060393663975</v>
      </c>
      <c r="L18" s="34">
        <v>0.58830018689432806</v>
      </c>
      <c r="M18" s="34">
        <v>0.774050197275435</v>
      </c>
      <c r="N18" s="34">
        <v>0.85558368986369193</v>
      </c>
      <c r="O18" s="34">
        <v>0.91148524559470723</v>
      </c>
      <c r="P18" s="34">
        <v>0.95736050204969236</v>
      </c>
      <c r="Q18" s="36">
        <v>0.99714026331470318</v>
      </c>
      <c r="R18" s="28" t="s">
        <v>15</v>
      </c>
      <c r="S18" s="28" t="s">
        <v>15</v>
      </c>
      <c r="T18" s="28"/>
      <c r="U18" s="28"/>
      <c r="V18" s="28"/>
      <c r="W18" s="28"/>
      <c r="X18" s="28"/>
      <c r="Y18" s="28"/>
    </row>
    <row r="19" spans="1:25" s="22" customFormat="1" ht="16.350000000000001" customHeight="1" x14ac:dyDescent="0.25">
      <c r="A19" s="21"/>
      <c r="B19" s="22">
        <v>1627.0634903385467</v>
      </c>
      <c r="C19" s="22">
        <f t="shared" si="0"/>
        <v>620.83650268081067</v>
      </c>
      <c r="D19" s="21">
        <f t="shared" si="1"/>
        <v>2015</v>
      </c>
      <c r="F19" s="29">
        <v>1626.6400038193726</v>
      </c>
      <c r="H19" s="30">
        <v>3.1598398171884069E-2</v>
      </c>
      <c r="I19" s="28">
        <v>0.16653114815924791</v>
      </c>
      <c r="J19" s="28">
        <v>0.33262667042002475</v>
      </c>
      <c r="K19" s="28">
        <v>0.4994873896452553</v>
      </c>
      <c r="L19" s="28">
        <v>0.65826950935085282</v>
      </c>
      <c r="M19" s="28">
        <v>0.77702585508128497</v>
      </c>
      <c r="N19" s="28">
        <v>0.84317187379085234</v>
      </c>
      <c r="O19" s="28">
        <v>0.90118828763578485</v>
      </c>
      <c r="P19" s="31">
        <v>0.96262214613182506</v>
      </c>
      <c r="Q19" s="28" t="s">
        <v>15</v>
      </c>
      <c r="R19" s="28" t="s">
        <v>15</v>
      </c>
      <c r="S19" s="28" t="s">
        <v>15</v>
      </c>
      <c r="T19" s="28"/>
      <c r="U19" s="28"/>
      <c r="V19" s="28"/>
      <c r="W19" s="28"/>
      <c r="X19" s="28"/>
      <c r="Y19" s="28"/>
    </row>
    <row r="20" spans="1:25" s="22" customFormat="1" ht="16.350000000000001" customHeight="1" x14ac:dyDescent="0.25">
      <c r="A20" s="21"/>
      <c r="B20" s="22">
        <v>2324.3175229131421</v>
      </c>
      <c r="C20" s="22">
        <f t="shared" si="0"/>
        <v>1158.0542222539648</v>
      </c>
      <c r="D20" s="21">
        <f t="shared" si="1"/>
        <v>2016</v>
      </c>
      <c r="F20" s="32">
        <v>2324.5609140051852</v>
      </c>
      <c r="H20" s="33">
        <v>3.8567369013240732E-2</v>
      </c>
      <c r="I20" s="34">
        <v>0.1834118557621689</v>
      </c>
      <c r="J20" s="34">
        <v>0.37299143231088083</v>
      </c>
      <c r="K20" s="34">
        <v>0.56417972634931757</v>
      </c>
      <c r="L20" s="34">
        <v>0.73776363209702589</v>
      </c>
      <c r="M20" s="34">
        <v>0.86203792615641117</v>
      </c>
      <c r="N20" s="34">
        <v>0.97345501048916483</v>
      </c>
      <c r="O20" s="36">
        <v>1.0866997393659898</v>
      </c>
      <c r="P20" s="28" t="s">
        <v>15</v>
      </c>
      <c r="Q20" s="28" t="s">
        <v>15</v>
      </c>
      <c r="R20" s="28" t="s">
        <v>15</v>
      </c>
      <c r="S20" s="28" t="s">
        <v>15</v>
      </c>
      <c r="T20" s="28"/>
      <c r="U20" s="28"/>
      <c r="V20" s="28"/>
      <c r="W20" s="28"/>
      <c r="X20" s="28"/>
      <c r="Y20" s="28"/>
    </row>
    <row r="21" spans="1:25" s="22" customFormat="1" ht="16.350000000000001" customHeight="1" x14ac:dyDescent="0.25">
      <c r="A21" s="21"/>
      <c r="B21" s="22">
        <v>2393.6064560890954</v>
      </c>
      <c r="C21" s="22">
        <f t="shared" si="0"/>
        <v>1457.3328305664181</v>
      </c>
      <c r="D21" s="21">
        <f t="shared" si="1"/>
        <v>2017</v>
      </c>
      <c r="F21" s="29">
        <v>2393.3791692906311</v>
      </c>
      <c r="H21" s="30">
        <v>2.0277954094610494E-2</v>
      </c>
      <c r="I21" s="28">
        <v>0.15851455254217744</v>
      </c>
      <c r="J21" s="28">
        <v>0.3787089206611714</v>
      </c>
      <c r="K21" s="28">
        <v>0.60638445051816303</v>
      </c>
      <c r="L21" s="28">
        <v>0.73567837178590967</v>
      </c>
      <c r="M21" s="28">
        <v>0.92181697098330129</v>
      </c>
      <c r="N21" s="37">
        <v>1.05161523244406</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2497.3405668279261</v>
      </c>
      <c r="C22" s="22">
        <f t="shared" si="0"/>
        <v>1698.2063071730724</v>
      </c>
      <c r="D22" s="21">
        <f t="shared" si="1"/>
        <v>2018</v>
      </c>
      <c r="F22" s="32">
        <v>2494.205537771646</v>
      </c>
      <c r="H22" s="33">
        <v>1.7851616421590312E-2</v>
      </c>
      <c r="I22" s="34">
        <v>0.18175710735880116</v>
      </c>
      <c r="J22" s="34">
        <v>0.36373855242786612</v>
      </c>
      <c r="K22" s="34">
        <v>0.53882890289242891</v>
      </c>
      <c r="L22" s="34">
        <v>0.74193565402572204</v>
      </c>
      <c r="M22" s="36">
        <v>0.90398089691364492</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3664.4525401553738</v>
      </c>
      <c r="C23" s="22">
        <f t="shared" si="0"/>
        <v>2650.9312643969915</v>
      </c>
      <c r="D23" s="21">
        <f t="shared" si="1"/>
        <v>2019</v>
      </c>
      <c r="F23" s="40">
        <v>3657.8431113133438</v>
      </c>
      <c r="H23" s="30">
        <v>2.7100854571067423E-2</v>
      </c>
      <c r="I23" s="28">
        <v>0.14433985516784856</v>
      </c>
      <c r="J23" s="28">
        <v>0.29700818512542948</v>
      </c>
      <c r="K23" s="28">
        <v>0.46021626338779381</v>
      </c>
      <c r="L23" s="31">
        <v>0.6614777439922257</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3732.1479317951535</v>
      </c>
      <c r="C24" s="22">
        <f t="shared" si="0"/>
        <v>2790.7576644012538</v>
      </c>
      <c r="D24" s="21">
        <f t="shared" si="1"/>
        <v>2020</v>
      </c>
      <c r="F24" s="32">
        <v>3725.1679949771165</v>
      </c>
      <c r="H24" s="34">
        <v>1.6103464582859644E-2</v>
      </c>
      <c r="I24" s="34">
        <v>0.10833246631287026</v>
      </c>
      <c r="J24" s="34">
        <v>0.25655747641931687</v>
      </c>
      <c r="K24" s="36">
        <v>0.41520396380292224</v>
      </c>
      <c r="L24" s="28"/>
      <c r="M24" s="28"/>
      <c r="N24" s="28"/>
      <c r="O24" s="28"/>
      <c r="P24" s="28"/>
      <c r="Q24" s="28"/>
      <c r="R24" s="28"/>
      <c r="S24" s="28"/>
      <c r="U24" s="38"/>
      <c r="V24" s="38"/>
      <c r="W24" s="38"/>
      <c r="X24" s="38"/>
      <c r="Y24" s="38"/>
    </row>
    <row r="25" spans="1:25" s="22" customFormat="1" ht="16.350000000000001" customHeight="1" x14ac:dyDescent="0.25">
      <c r="A25" s="21"/>
      <c r="B25" s="22">
        <v>3169.273568227944</v>
      </c>
      <c r="C25" s="22">
        <f t="shared" si="0"/>
        <v>2556.5264653026893</v>
      </c>
      <c r="D25" s="21">
        <f t="shared" si="1"/>
        <v>2021</v>
      </c>
      <c r="F25" s="29">
        <v>3153.0657318366821</v>
      </c>
      <c r="H25" s="30">
        <v>2.0962821286613201E-2</v>
      </c>
      <c r="I25" s="28">
        <v>0.12652967155094499</v>
      </c>
      <c r="J25" s="31">
        <v>0.28371010283489673</v>
      </c>
      <c r="K25" s="28"/>
      <c r="L25" s="28"/>
      <c r="M25" s="28"/>
      <c r="N25" s="28"/>
      <c r="O25" s="28"/>
      <c r="P25" s="28"/>
      <c r="Q25" s="28"/>
      <c r="R25" s="28"/>
      <c r="S25" s="28"/>
      <c r="U25" s="38"/>
      <c r="V25" s="38"/>
      <c r="W25" s="38"/>
      <c r="X25" s="38"/>
      <c r="Y25" s="38"/>
    </row>
    <row r="26" spans="1:25" s="22" customFormat="1" ht="16.350000000000001" customHeight="1" x14ac:dyDescent="0.25">
      <c r="A26" s="21"/>
      <c r="B26" s="22">
        <v>3052.0211861018515</v>
      </c>
      <c r="C26" s="22">
        <f t="shared" si="0"/>
        <v>2500.3719662504277</v>
      </c>
      <c r="D26" s="21">
        <f t="shared" si="1"/>
        <v>2022</v>
      </c>
      <c r="F26" s="32">
        <v>2832.8788786001214</v>
      </c>
      <c r="H26" s="41">
        <v>2.060291054446468E-2</v>
      </c>
      <c r="I26" s="36">
        <v>0.13957075006218275</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2323.8440106964963</v>
      </c>
      <c r="C27" s="22">
        <f>+IF(I66="",J66*F27, IF(J66="", I66*F27,(I66+J66)*F27))</f>
        <v>1298.1402804443876</v>
      </c>
      <c r="D27" s="21">
        <f t="shared" si="1"/>
        <v>2023</v>
      </c>
      <c r="F27" s="42">
        <v>1351.2203780162313</v>
      </c>
      <c r="H27" s="43">
        <v>4.6097976175887685E-2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1336.0589914803543</v>
      </c>
      <c r="G31" s="17"/>
      <c r="H31" s="24">
        <v>7.7474195125770253E-3</v>
      </c>
      <c r="I31" s="25">
        <v>6.2656069576950482E-2</v>
      </c>
      <c r="J31" s="25">
        <v>0.14985001708226905</v>
      </c>
      <c r="K31" s="25">
        <v>0.20834853349371296</v>
      </c>
      <c r="L31" s="25">
        <v>0.2782419954238361</v>
      </c>
      <c r="M31" s="25">
        <v>0.35629248645780304</v>
      </c>
      <c r="N31" s="25">
        <v>0.4982789257301069</v>
      </c>
      <c r="O31" s="25">
        <v>0.55084341398521797</v>
      </c>
      <c r="P31" s="25">
        <v>0.59596797089933917</v>
      </c>
      <c r="Q31" s="25">
        <v>0.62759707017328181</v>
      </c>
      <c r="R31" s="25">
        <v>0.64574342067927493</v>
      </c>
      <c r="S31" s="25">
        <v>0.67513793039209913</v>
      </c>
      <c r="T31" s="25">
        <v>0.69174967847267288</v>
      </c>
      <c r="U31" s="25">
        <v>0.69839471403388675</v>
      </c>
      <c r="V31" s="53">
        <v>0.70917361244960841</v>
      </c>
      <c r="W31" s="54">
        <v>0.71208831979932852</v>
      </c>
    </row>
    <row r="32" spans="1:25" s="48" customFormat="1" ht="19.350000000000001" customHeight="1" x14ac:dyDescent="0.25">
      <c r="D32" s="21">
        <f>D31+1</f>
        <v>2009</v>
      </c>
      <c r="E32" s="51"/>
      <c r="F32" s="55">
        <v>1209.858199977944</v>
      </c>
      <c r="G32" s="17"/>
      <c r="H32" s="30">
        <v>2.9896304229875513E-2</v>
      </c>
      <c r="I32" s="28">
        <v>0.10433156811603819</v>
      </c>
      <c r="J32" s="28">
        <v>0.15993255875200146</v>
      </c>
      <c r="K32" s="28">
        <v>0.28318351107715162</v>
      </c>
      <c r="L32" s="28">
        <v>0.34927549107370104</v>
      </c>
      <c r="M32" s="28">
        <v>0.4439779872752444</v>
      </c>
      <c r="N32" s="28">
        <v>0.49340567627637372</v>
      </c>
      <c r="O32" s="28">
        <v>0.55481454619965831</v>
      </c>
      <c r="P32" s="28">
        <v>0.58890310615323016</v>
      </c>
      <c r="Q32" s="28">
        <v>0.60769821219552522</v>
      </c>
      <c r="R32" s="28">
        <v>0.64008318684738641</v>
      </c>
      <c r="S32" s="28">
        <v>0.65798495917317645</v>
      </c>
      <c r="T32" s="28">
        <v>0.67329483449961125</v>
      </c>
      <c r="U32" s="28">
        <v>0.69671060146061292</v>
      </c>
      <c r="V32" s="31">
        <v>0.70342561013665239</v>
      </c>
    </row>
    <row r="33" spans="1:21" s="48" customFormat="1" ht="16.350000000000001" customHeight="1" x14ac:dyDescent="0.25">
      <c r="D33" s="21">
        <f>D32+1</f>
        <v>2010</v>
      </c>
      <c r="F33" s="56">
        <v>1113.5140093705477</v>
      </c>
      <c r="G33" s="17"/>
      <c r="H33" s="33">
        <v>2.4420151013099353E-2</v>
      </c>
      <c r="I33" s="34">
        <v>7.5707275378381567E-2</v>
      </c>
      <c r="J33" s="34">
        <v>0.15448258194510628</v>
      </c>
      <c r="K33" s="34">
        <v>0.24565596646728771</v>
      </c>
      <c r="L33" s="34">
        <v>0.35249970454689306</v>
      </c>
      <c r="M33" s="34">
        <v>0.43110694451646531</v>
      </c>
      <c r="N33" s="34">
        <v>0.47482054703800075</v>
      </c>
      <c r="O33" s="34">
        <v>0.51066998556314236</v>
      </c>
      <c r="P33" s="34">
        <v>0.53451948706794705</v>
      </c>
      <c r="Q33" s="34">
        <v>0.55898234440119865</v>
      </c>
      <c r="R33" s="34">
        <v>0.58934032931728497</v>
      </c>
      <c r="S33" s="34">
        <v>0.60272094293257727</v>
      </c>
      <c r="T33" s="34">
        <v>0.62560673131229172</v>
      </c>
      <c r="U33" s="35">
        <v>0.64631118709411695</v>
      </c>
    </row>
    <row r="34" spans="1:21" s="48" customFormat="1" ht="16.350000000000001" customHeight="1" x14ac:dyDescent="0.25">
      <c r="D34" s="21">
        <f t="shared" ref="D34:D46" si="2">D33+1</f>
        <v>2011</v>
      </c>
      <c r="F34" s="55">
        <v>1157.3668113205097</v>
      </c>
      <c r="G34" s="17"/>
      <c r="H34" s="30">
        <v>1.4895521538508613E-2</v>
      </c>
      <c r="I34" s="28">
        <v>6.1854210290117936E-2</v>
      </c>
      <c r="J34" s="28">
        <v>0.13746760916185979</v>
      </c>
      <c r="K34" s="28">
        <v>0.2167848864551849</v>
      </c>
      <c r="L34" s="28">
        <v>0.30725978170127266</v>
      </c>
      <c r="M34" s="28">
        <v>0.38150331595907544</v>
      </c>
      <c r="N34" s="28">
        <v>0.44347421855943853</v>
      </c>
      <c r="O34" s="28">
        <v>0.49624494528671281</v>
      </c>
      <c r="P34" s="28">
        <v>0.53907418418507003</v>
      </c>
      <c r="Q34" s="28">
        <v>0.55573085374000442</v>
      </c>
      <c r="R34" s="28">
        <v>0.57235074897882754</v>
      </c>
      <c r="S34" s="28">
        <v>0.58395292409123856</v>
      </c>
      <c r="T34" s="57">
        <v>0.61282808829419888</v>
      </c>
    </row>
    <row r="35" spans="1:21" s="48" customFormat="1" ht="16.350000000000001" customHeight="1" x14ac:dyDescent="0.25">
      <c r="A35" s="21"/>
      <c r="D35" s="21">
        <f t="shared" si="2"/>
        <v>2012</v>
      </c>
      <c r="F35" s="56">
        <v>1502.2865712885439</v>
      </c>
      <c r="G35" s="17"/>
      <c r="H35" s="33">
        <v>1.1956444028758071E-2</v>
      </c>
      <c r="I35" s="34">
        <v>7.3847324021411476E-2</v>
      </c>
      <c r="J35" s="34">
        <v>0.13328511659088854</v>
      </c>
      <c r="K35" s="34">
        <v>0.23318147622304947</v>
      </c>
      <c r="L35" s="34">
        <v>0.33583507232669413</v>
      </c>
      <c r="M35" s="34">
        <v>0.4265719607658679</v>
      </c>
      <c r="N35" s="34">
        <v>0.50224780797916591</v>
      </c>
      <c r="O35" s="34">
        <v>0.55398065569016497</v>
      </c>
      <c r="P35" s="34">
        <v>0.58631404164161371</v>
      </c>
      <c r="Q35" s="34">
        <v>0.61929660275095888</v>
      </c>
      <c r="R35" s="34">
        <v>0.64849346640390015</v>
      </c>
      <c r="S35" s="34">
        <v>0.67716878659359681</v>
      </c>
    </row>
    <row r="36" spans="1:21" s="48" customFormat="1" ht="16.350000000000001" customHeight="1" x14ac:dyDescent="0.25">
      <c r="A36" s="21"/>
      <c r="D36" s="21">
        <f t="shared" si="2"/>
        <v>2013</v>
      </c>
      <c r="F36" s="55">
        <v>1463.8498957823126</v>
      </c>
      <c r="G36" s="17"/>
      <c r="H36" s="30">
        <v>7.7630223486484778E-3</v>
      </c>
      <c r="I36" s="28">
        <v>6.0684375301315277E-2</v>
      </c>
      <c r="J36" s="28">
        <v>0.12858030106416057</v>
      </c>
      <c r="K36" s="28">
        <v>0.22773590702364765</v>
      </c>
      <c r="L36" s="28">
        <v>0.33122426806083294</v>
      </c>
      <c r="M36" s="28">
        <v>0.43085712952549354</v>
      </c>
      <c r="N36" s="28">
        <v>0.51333238728754271</v>
      </c>
      <c r="O36" s="28">
        <v>0.56198479863984996</v>
      </c>
      <c r="P36" s="28">
        <v>0.5987465106516654</v>
      </c>
      <c r="Q36" s="28">
        <v>0.62950248146031196</v>
      </c>
      <c r="R36" s="31">
        <v>0.65900004290138781</v>
      </c>
      <c r="S36" s="28" t="s">
        <v>15</v>
      </c>
    </row>
    <row r="37" spans="1:21" s="48" customFormat="1" ht="16.350000000000001" customHeight="1" x14ac:dyDescent="0.25">
      <c r="A37" s="21"/>
      <c r="D37" s="21">
        <f t="shared" si="2"/>
        <v>2014</v>
      </c>
      <c r="F37" s="56">
        <v>1865.0101211657031</v>
      </c>
      <c r="G37" s="17"/>
      <c r="H37" s="33">
        <v>6.8685825235251293E-3</v>
      </c>
      <c r="I37" s="34">
        <v>4.9737762437487405E-2</v>
      </c>
      <c r="J37" s="34">
        <v>0.13171911348519022</v>
      </c>
      <c r="K37" s="34">
        <v>0.25461292928332679</v>
      </c>
      <c r="L37" s="34">
        <v>0.41000714972758834</v>
      </c>
      <c r="M37" s="34">
        <v>0.56904545886352742</v>
      </c>
      <c r="N37" s="34">
        <v>0.70190581515372241</v>
      </c>
      <c r="O37" s="34">
        <v>0.75795209771727856</v>
      </c>
      <c r="P37" s="34">
        <v>0.8358797579299887</v>
      </c>
      <c r="Q37" s="36">
        <v>0.89526622834581404</v>
      </c>
      <c r="R37" s="28" t="s">
        <v>15</v>
      </c>
      <c r="S37" s="28" t="s">
        <v>15</v>
      </c>
    </row>
    <row r="38" spans="1:21" s="48" customFormat="1" ht="16.350000000000001" customHeight="1" x14ac:dyDescent="0.25">
      <c r="A38" s="21"/>
      <c r="D38" s="21">
        <f t="shared" si="2"/>
        <v>2015</v>
      </c>
      <c r="F38" s="55">
        <v>1626.6400038193726</v>
      </c>
      <c r="G38" s="17"/>
      <c r="H38" s="30">
        <v>7.3037191295545279E-3</v>
      </c>
      <c r="I38" s="28">
        <v>5.7596594063711565E-2</v>
      </c>
      <c r="J38" s="28">
        <v>0.15204709382266068</v>
      </c>
      <c r="K38" s="28">
        <v>0.29417660081811159</v>
      </c>
      <c r="L38" s="28">
        <v>0.45903176219702257</v>
      </c>
      <c r="M38" s="28">
        <v>0.57027855519345083</v>
      </c>
      <c r="N38" s="28">
        <v>0.64344204527803917</v>
      </c>
      <c r="O38" s="28">
        <v>0.7260802552453911</v>
      </c>
      <c r="P38" s="31">
        <v>0.80786046948850576</v>
      </c>
      <c r="Q38" s="28" t="s">
        <v>15</v>
      </c>
      <c r="R38" s="28" t="s">
        <v>15</v>
      </c>
      <c r="S38" s="28" t="s">
        <v>15</v>
      </c>
    </row>
    <row r="39" spans="1:21" s="48" customFormat="1" ht="16.350000000000001" customHeight="1" x14ac:dyDescent="0.25">
      <c r="A39" s="21"/>
      <c r="D39" s="21">
        <f t="shared" si="2"/>
        <v>2016</v>
      </c>
      <c r="F39" s="56">
        <v>2324.5609140051852</v>
      </c>
      <c r="G39" s="17"/>
      <c r="H39" s="33">
        <v>6.4009222597694489E-3</v>
      </c>
      <c r="I39" s="34">
        <v>5.8220562116210628E-2</v>
      </c>
      <c r="J39" s="34">
        <v>0.1615424237137324</v>
      </c>
      <c r="K39" s="34">
        <v>0.30654177028125823</v>
      </c>
      <c r="L39" s="34">
        <v>0.46452878955279053</v>
      </c>
      <c r="M39" s="34">
        <v>0.58917958822194572</v>
      </c>
      <c r="N39" s="34">
        <v>0.72292910981015124</v>
      </c>
      <c r="O39" s="36">
        <v>0.87161949371779157</v>
      </c>
      <c r="P39" s="28" t="s">
        <v>15</v>
      </c>
      <c r="Q39" s="28" t="s">
        <v>15</v>
      </c>
      <c r="R39" s="28" t="s">
        <v>15</v>
      </c>
      <c r="S39" s="28" t="s">
        <v>15</v>
      </c>
    </row>
    <row r="40" spans="1:21" s="48" customFormat="1" ht="16.350000000000001" customHeight="1" x14ac:dyDescent="0.25">
      <c r="A40" s="21"/>
      <c r="D40" s="21">
        <f t="shared" si="2"/>
        <v>2017</v>
      </c>
      <c r="F40" s="55">
        <v>2393.3791692906311</v>
      </c>
      <c r="G40" s="17"/>
      <c r="H40" s="30">
        <v>3.6557122613087582E-3</v>
      </c>
      <c r="I40" s="28">
        <v>4.8423726813364411E-2</v>
      </c>
      <c r="J40" s="28">
        <v>0.14934223375195579</v>
      </c>
      <c r="K40" s="58">
        <v>0.35677889074313396</v>
      </c>
      <c r="L40" s="28">
        <v>0.48313461301379829</v>
      </c>
      <c r="M40" s="28">
        <v>0.6495215680754034</v>
      </c>
      <c r="N40" s="31">
        <v>0.82225172992192708</v>
      </c>
      <c r="O40" s="28" t="s">
        <v>15</v>
      </c>
      <c r="P40" s="28" t="s">
        <v>15</v>
      </c>
      <c r="Q40" s="28" t="s">
        <v>15</v>
      </c>
      <c r="R40" s="28" t="s">
        <v>15</v>
      </c>
      <c r="S40" s="28" t="s">
        <v>15</v>
      </c>
    </row>
    <row r="41" spans="1:21" s="48" customFormat="1" ht="15.6" customHeight="1" x14ac:dyDescent="0.25">
      <c r="A41" s="21"/>
      <c r="D41" s="21">
        <f t="shared" si="2"/>
        <v>2018</v>
      </c>
      <c r="F41" s="56">
        <v>2494.205537771646</v>
      </c>
      <c r="G41" s="17"/>
      <c r="H41" s="33">
        <v>3.7507946658711794E-3</v>
      </c>
      <c r="I41" s="34">
        <v>7.2436259436726103E-2</v>
      </c>
      <c r="J41" s="34">
        <v>0.17701249615963788</v>
      </c>
      <c r="K41" s="34">
        <v>0.30446661176159207</v>
      </c>
      <c r="L41" s="34">
        <v>0.48704463118140529</v>
      </c>
      <c r="M41" s="36">
        <v>0.67574068417933131</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3657.8431113133438</v>
      </c>
      <c r="G42" s="17"/>
      <c r="H42" s="60">
        <v>7.0901715560622051E-3</v>
      </c>
      <c r="I42" s="28">
        <v>5.7806616891921889E-2</v>
      </c>
      <c r="J42" s="28">
        <v>0.13587200438762273</v>
      </c>
      <c r="K42" s="28">
        <v>0.26351303413759558</v>
      </c>
      <c r="L42" s="31">
        <v>0.42890407824612919</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3725.1679949771165</v>
      </c>
      <c r="G43" s="17"/>
      <c r="H43" s="34">
        <v>3.5057255036457899E-3</v>
      </c>
      <c r="I43" s="34">
        <v>3.6953052918321391E-2</v>
      </c>
      <c r="J43" s="34">
        <v>0.11372945186133698</v>
      </c>
      <c r="K43" s="34">
        <v>0.23376428715420927</v>
      </c>
      <c r="L43" s="28"/>
      <c r="M43" s="28"/>
      <c r="N43" s="28"/>
      <c r="O43" s="28"/>
      <c r="P43" s="28"/>
      <c r="Q43" s="28"/>
      <c r="R43" s="28"/>
      <c r="S43" s="28"/>
    </row>
    <row r="44" spans="1:21" s="48" customFormat="1" ht="18.600000000000001" customHeight="1" x14ac:dyDescent="0.25">
      <c r="A44" s="21"/>
      <c r="D44" s="21">
        <f t="shared" si="2"/>
        <v>2021</v>
      </c>
      <c r="E44" s="59"/>
      <c r="F44" s="55">
        <v>3153.0657318366821</v>
      </c>
      <c r="G44" s="17"/>
      <c r="H44" s="61">
        <v>5.1179030538567516E-3</v>
      </c>
      <c r="I44" s="28">
        <v>5.0014982041144102E-2</v>
      </c>
      <c r="J44" s="31">
        <v>0.13629421075726406</v>
      </c>
      <c r="K44" s="28"/>
      <c r="L44" s="28"/>
      <c r="M44" s="28"/>
      <c r="N44" s="28"/>
      <c r="O44" s="28"/>
      <c r="P44" s="28"/>
      <c r="Q44" s="28"/>
      <c r="R44" s="28"/>
      <c r="S44" s="28"/>
    </row>
    <row r="45" spans="1:21" s="48" customFormat="1" ht="18.600000000000001" customHeight="1" x14ac:dyDescent="0.25">
      <c r="A45" s="21"/>
      <c r="D45" s="21">
        <f t="shared" si="2"/>
        <v>2022</v>
      </c>
      <c r="E45" s="59"/>
      <c r="F45" s="56">
        <v>2832.8788786001214</v>
      </c>
      <c r="G45" s="17"/>
      <c r="H45" s="41">
        <v>3.4374326715624075E-3</v>
      </c>
      <c r="I45" s="36">
        <v>5.2343057860047594E-2</v>
      </c>
      <c r="J45" s="28"/>
      <c r="K45" s="28"/>
      <c r="L45" s="28"/>
      <c r="M45" s="28"/>
      <c r="N45" s="28"/>
      <c r="O45" s="28"/>
      <c r="P45" s="28"/>
      <c r="Q45" s="28"/>
      <c r="R45" s="28"/>
      <c r="S45" s="28"/>
    </row>
    <row r="46" spans="1:21" s="48" customFormat="1" ht="18.600000000000001" customHeight="1" x14ac:dyDescent="0.25">
      <c r="A46" s="21"/>
      <c r="D46" s="21">
        <f t="shared" si="2"/>
        <v>2023</v>
      </c>
      <c r="E46" s="59"/>
      <c r="F46" s="62">
        <v>1351.2203780162313</v>
      </c>
      <c r="G46" s="17"/>
      <c r="H46" s="63">
        <v>7.6672414923792953E-3</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0.77532687944651457</v>
      </c>
      <c r="H51" s="68">
        <v>0.71208831979932885</v>
      </c>
      <c r="I51" s="68">
        <v>3.7883372627335404E-2</v>
      </c>
      <c r="J51" s="68">
        <v>2.5355187019850321E-2</v>
      </c>
      <c r="K51" s="28"/>
      <c r="L51" s="28"/>
      <c r="M51" s="28"/>
      <c r="N51" s="28"/>
      <c r="O51" s="28"/>
      <c r="P51" s="28"/>
      <c r="Q51" s="28"/>
    </row>
    <row r="52" spans="1:19" s="22" customFormat="1" ht="16.350000000000001" customHeight="1" x14ac:dyDescent="0.25">
      <c r="A52" s="21"/>
      <c r="D52" s="49">
        <f>D51+1</f>
        <v>2009</v>
      </c>
      <c r="F52" s="69">
        <v>0.80941535160559563</v>
      </c>
      <c r="H52" s="70">
        <v>0.70342561013665306</v>
      </c>
      <c r="I52" s="70">
        <v>7.3803803587698502E-2</v>
      </c>
      <c r="J52" s="70">
        <v>3.2185937881244131E-2</v>
      </c>
      <c r="K52" s="28"/>
      <c r="L52" s="28"/>
      <c r="M52" s="28"/>
      <c r="N52" s="28"/>
      <c r="O52" s="28"/>
      <c r="P52" s="28"/>
      <c r="Q52" s="28"/>
    </row>
    <row r="53" spans="1:19" s="22" customFormat="1" ht="16.350000000000001" customHeight="1" x14ac:dyDescent="0.25">
      <c r="A53" s="21"/>
      <c r="D53" s="49">
        <f>D52+1</f>
        <v>2010</v>
      </c>
      <c r="F53" s="71">
        <v>0.71024231276233663</v>
      </c>
      <c r="H53" s="72">
        <v>0.64631118709411728</v>
      </c>
      <c r="I53" s="72">
        <v>3.228677729775456E-2</v>
      </c>
      <c r="J53" s="72">
        <v>3.1644348370464905E-2</v>
      </c>
      <c r="K53" s="28"/>
      <c r="L53" s="28"/>
      <c r="M53" s="28"/>
      <c r="N53" s="28"/>
      <c r="O53" s="28"/>
      <c r="P53" s="28"/>
      <c r="Q53" s="28"/>
    </row>
    <row r="54" spans="1:19" s="22" customFormat="1" ht="16.350000000000001" customHeight="1" x14ac:dyDescent="0.25">
      <c r="A54" s="21"/>
      <c r="D54" s="49">
        <f t="shared" ref="D54:D61" si="3">D53+1</f>
        <v>2011</v>
      </c>
      <c r="F54" s="69">
        <v>0.71531729727450488</v>
      </c>
      <c r="H54" s="70">
        <v>0.61282808829419944</v>
      </c>
      <c r="I54" s="70">
        <v>6.1239920265244392E-2</v>
      </c>
      <c r="J54" s="70">
        <v>4.1249288715061047E-2</v>
      </c>
      <c r="K54" s="28"/>
      <c r="L54" s="28"/>
      <c r="M54" s="28"/>
      <c r="N54" s="28"/>
      <c r="O54" s="28"/>
      <c r="P54" s="28"/>
      <c r="Q54" s="28"/>
    </row>
    <row r="55" spans="1:19" s="22" customFormat="1" ht="16.350000000000001" customHeight="1" x14ac:dyDescent="0.25">
      <c r="A55" s="21"/>
      <c r="D55" s="49">
        <f t="shared" si="3"/>
        <v>2012</v>
      </c>
      <c r="F55" s="71">
        <v>0.81106996915152973</v>
      </c>
      <c r="H55" s="72">
        <v>0.6771687865935978</v>
      </c>
      <c r="I55" s="72">
        <v>7.3545230554111274E-2</v>
      </c>
      <c r="J55" s="72">
        <v>6.0355952003820684E-2</v>
      </c>
      <c r="K55" s="28"/>
      <c r="L55" s="28"/>
      <c r="M55" s="28"/>
      <c r="N55" s="28"/>
      <c r="O55" s="28"/>
      <c r="P55" s="28"/>
      <c r="Q55" s="28"/>
    </row>
    <row r="56" spans="1:19" s="22" customFormat="1" ht="16.350000000000001" customHeight="1" x14ac:dyDescent="0.25">
      <c r="A56" s="21"/>
      <c r="D56" s="49">
        <f t="shared" si="3"/>
        <v>2013</v>
      </c>
      <c r="F56" s="69">
        <v>0.83084038586577191</v>
      </c>
      <c r="H56" s="70">
        <v>0.65900004290138792</v>
      </c>
      <c r="I56" s="70">
        <v>8.1487407709328094E-2</v>
      </c>
      <c r="J56" s="70">
        <v>9.0352935255055805E-2</v>
      </c>
      <c r="K56" s="28"/>
      <c r="L56" s="28"/>
      <c r="M56" s="28"/>
      <c r="N56" s="28"/>
      <c r="O56" s="28"/>
      <c r="P56" s="28"/>
      <c r="Q56" s="28"/>
    </row>
    <row r="57" spans="1:19" s="22" customFormat="1" ht="16.350000000000001" customHeight="1" x14ac:dyDescent="0.25">
      <c r="A57" s="21"/>
      <c r="D57" s="49">
        <f t="shared" si="3"/>
        <v>2014</v>
      </c>
      <c r="F57" s="71">
        <v>1.1368810854281328</v>
      </c>
      <c r="H57" s="72">
        <v>0.8952662283458146</v>
      </c>
      <c r="I57" s="72">
        <v>0.10187403496888947</v>
      </c>
      <c r="J57" s="72">
        <v>0.13974082211342875</v>
      </c>
      <c r="K57" s="28"/>
      <c r="L57" s="28"/>
      <c r="M57" s="28"/>
      <c r="N57" s="28"/>
      <c r="O57" s="28"/>
      <c r="P57" s="28"/>
      <c r="Q57" s="28"/>
    </row>
    <row r="58" spans="1:19" s="22" customFormat="1" ht="16.350000000000001" customHeight="1" x14ac:dyDescent="0.25">
      <c r="A58" s="21"/>
      <c r="D58" s="49">
        <f t="shared" si="3"/>
        <v>2015</v>
      </c>
      <c r="F58" s="69">
        <v>1.1895285098804038</v>
      </c>
      <c r="H58" s="70">
        <v>0.80786046948850498</v>
      </c>
      <c r="I58" s="70">
        <v>0.15476167664331944</v>
      </c>
      <c r="J58" s="70">
        <v>0.22690636374857934</v>
      </c>
      <c r="K58" s="28"/>
      <c r="L58" s="28"/>
      <c r="M58" s="28"/>
      <c r="N58" s="28"/>
      <c r="O58" s="28"/>
      <c r="P58" s="28"/>
      <c r="Q58" s="28"/>
    </row>
    <row r="59" spans="1:19" s="22" customFormat="1" ht="16.350000000000001" customHeight="1" x14ac:dyDescent="0.25">
      <c r="A59" s="21"/>
      <c r="D59" s="49">
        <f t="shared" si="3"/>
        <v>2016</v>
      </c>
      <c r="F59" s="71">
        <v>1.3698014149902495</v>
      </c>
      <c r="H59" s="72">
        <v>0.87161949371779146</v>
      </c>
      <c r="I59" s="72">
        <v>0.21508024564819825</v>
      </c>
      <c r="J59" s="72">
        <v>0.28310167562426009</v>
      </c>
    </row>
    <row r="60" spans="1:19" s="22" customFormat="1" ht="16.350000000000001" customHeight="1" x14ac:dyDescent="0.25">
      <c r="A60" s="48"/>
      <c r="D60" s="49">
        <f t="shared" si="3"/>
        <v>2017</v>
      </c>
      <c r="F60" s="69">
        <v>1.4311535074862207</v>
      </c>
      <c r="H60" s="70">
        <v>0.82225172992192697</v>
      </c>
      <c r="I60" s="70">
        <v>0.22936350252213303</v>
      </c>
      <c r="J60" s="70">
        <v>0.37953827504216076</v>
      </c>
    </row>
    <row r="61" spans="1:19" s="22" customFormat="1" ht="15.6" customHeight="1" x14ac:dyDescent="0.25">
      <c r="D61" s="49">
        <f t="shared" si="3"/>
        <v>2018</v>
      </c>
      <c r="F61" s="71">
        <v>1.3566012954865572</v>
      </c>
      <c r="H61" s="72">
        <v>0.67574068417933075</v>
      </c>
      <c r="I61" s="72">
        <v>0.22824021273431369</v>
      </c>
      <c r="J61" s="72">
        <v>0.4526203985729127</v>
      </c>
    </row>
    <row r="62" spans="1:19" s="22" customFormat="1" ht="18.600000000000001" customHeight="1" x14ac:dyDescent="0.25">
      <c r="D62" s="21">
        <f>D61+1</f>
        <v>2019</v>
      </c>
      <c r="F62" s="69">
        <v>1.1536293285440236</v>
      </c>
      <c r="H62" s="70">
        <v>0.42890407824612914</v>
      </c>
      <c r="I62" s="70">
        <v>0.23257366574609625</v>
      </c>
      <c r="J62" s="70">
        <v>0.49215158455179803</v>
      </c>
    </row>
    <row r="63" spans="1:19" s="22" customFormat="1" ht="18.600000000000001" customHeight="1" x14ac:dyDescent="0.25">
      <c r="D63" s="21">
        <f>D62+1</f>
        <v>2020</v>
      </c>
      <c r="F63" s="71">
        <v>0.98292718884460595</v>
      </c>
      <c r="H63" s="72">
        <v>0.23376428715420908</v>
      </c>
      <c r="I63" s="72">
        <v>0.18143967664871286</v>
      </c>
      <c r="J63" s="72">
        <v>0.56772322504168393</v>
      </c>
    </row>
    <row r="64" spans="1:19" s="22" customFormat="1" ht="18.600000000000001" customHeight="1" x14ac:dyDescent="0.25">
      <c r="D64" s="21">
        <f t="shared" ref="D64:D65" si="4">D63+1</f>
        <v>2021</v>
      </c>
      <c r="F64" s="69">
        <v>0.94710079797468172</v>
      </c>
      <c r="H64" s="70">
        <v>0.13629421075726411</v>
      </c>
      <c r="I64" s="70">
        <v>0.14741589207763267</v>
      </c>
      <c r="J64" s="70">
        <v>0.66339069513978488</v>
      </c>
    </row>
    <row r="65" spans="1:10" s="22" customFormat="1" ht="18.600000000000001" customHeight="1" x14ac:dyDescent="0.25">
      <c r="D65" s="21">
        <f t="shared" si="4"/>
        <v>2022</v>
      </c>
      <c r="F65" s="71">
        <v>0.93496885070227342</v>
      </c>
      <c r="H65" s="72">
        <v>5.2343057860047594E-2</v>
      </c>
      <c r="I65" s="72">
        <v>8.7227692202135096E-2</v>
      </c>
      <c r="J65" s="72">
        <v>0.79539810064009064</v>
      </c>
    </row>
    <row r="66" spans="1:10" s="22" customFormat="1" ht="18.600000000000001" customHeight="1" x14ac:dyDescent="0.25">
      <c r="D66" s="21">
        <f>D65+1</f>
        <v>2023</v>
      </c>
      <c r="F66" s="73">
        <v>0.96838416196261945</v>
      </c>
      <c r="H66" s="74">
        <v>7.6672414923792953E-3</v>
      </c>
      <c r="I66" s="74">
        <v>3.8430734683508376E-2</v>
      </c>
      <c r="J66" s="74">
        <v>0.92228618578673183</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13</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AEF8-1771-4AC5-99DD-3944D33E8DDF}">
  <sheetPr codeName="WTemplate13">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29</v>
      </c>
      <c r="D1" s="3"/>
      <c r="E1" s="3"/>
      <c r="F1" s="3"/>
      <c r="G1" s="3"/>
      <c r="H1" s="3"/>
      <c r="I1" s="3"/>
      <c r="J1" s="3"/>
      <c r="K1" s="3"/>
      <c r="L1" s="3"/>
      <c r="M1" s="3"/>
      <c r="N1" s="3"/>
      <c r="O1" s="3"/>
      <c r="P1" s="3"/>
      <c r="Q1" s="3"/>
      <c r="R1" s="3"/>
      <c r="S1" s="3"/>
      <c r="T1" s="3"/>
      <c r="U1" s="3"/>
      <c r="V1" s="3"/>
      <c r="W1" s="3"/>
      <c r="X1" s="3"/>
      <c r="Y1" s="3"/>
    </row>
    <row r="2" spans="1:43" ht="19.8" x14ac:dyDescent="0.3">
      <c r="A2" s="4" t="s">
        <v>2</v>
      </c>
      <c r="B2" s="2" t="s">
        <v>22</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Corporate Solutions</v>
      </c>
      <c r="H5" s="10"/>
      <c r="I5" s="10"/>
      <c r="J5" s="11"/>
      <c r="K5" s="12"/>
      <c r="L5" s="13"/>
      <c r="M5" s="12"/>
      <c r="N5" s="12"/>
      <c r="O5" s="10"/>
      <c r="P5" s="10"/>
      <c r="Q5" s="10"/>
      <c r="R5" s="10"/>
      <c r="S5" s="10"/>
      <c r="T5" s="10"/>
      <c r="Z5" s="14" t="str">
        <f>B1</f>
        <v>Liability Corporate Solutions</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653.90304344509229</v>
      </c>
      <c r="C12" s="22">
        <f>+IF(I51="",J51*F12, IF(J51="", I51*F12,(I51+J51)*F12))</f>
        <v>9.147821426548651</v>
      </c>
      <c r="D12" s="21">
        <v>2008</v>
      </c>
      <c r="F12" s="23">
        <v>653.9030434851071</v>
      </c>
      <c r="H12" s="24">
        <v>3.0727117866599141E-2</v>
      </c>
      <c r="I12" s="25">
        <v>0.17856085750648096</v>
      </c>
      <c r="J12" s="25">
        <v>0.32495405879797934</v>
      </c>
      <c r="K12" s="25">
        <v>0.39029277371792692</v>
      </c>
      <c r="L12" s="25">
        <v>0.42456049081573133</v>
      </c>
      <c r="M12" s="25">
        <v>0.52816601279731878</v>
      </c>
      <c r="N12" s="25">
        <v>0.58033322337821625</v>
      </c>
      <c r="O12" s="25">
        <v>0.60008610771430071</v>
      </c>
      <c r="P12" s="25">
        <v>0.63305827276605076</v>
      </c>
      <c r="Q12" s="25">
        <v>0.67924542240771935</v>
      </c>
      <c r="R12" s="25">
        <v>0.62887392375601192</v>
      </c>
      <c r="S12" s="26">
        <v>0.64217454198016199</v>
      </c>
      <c r="T12" s="26">
        <v>0.64402627855682471</v>
      </c>
      <c r="U12" s="26">
        <v>0.63767303162658584</v>
      </c>
      <c r="V12" s="26">
        <v>0.63885531692907049</v>
      </c>
      <c r="W12" s="27">
        <v>0.67312252403306472</v>
      </c>
      <c r="X12" s="28"/>
      <c r="Y12" s="28"/>
    </row>
    <row r="13" spans="1:43" s="22" customFormat="1" ht="16.350000000000001" customHeight="1" x14ac:dyDescent="0.25">
      <c r="A13" s="21"/>
      <c r="B13" s="22">
        <v>515.58570437037736</v>
      </c>
      <c r="C13" s="22">
        <f t="shared" ref="C13:C26" si="0">+IF(I52="",J52*F13, IF(J52="", I52*F13,(I52+J52)*F13))</f>
        <v>20.910493532614055</v>
      </c>
      <c r="D13" s="21">
        <f>D12+1</f>
        <v>2009</v>
      </c>
      <c r="F13" s="29">
        <v>515.58570434670162</v>
      </c>
      <c r="H13" s="30">
        <v>3.1326511127883885E-2</v>
      </c>
      <c r="I13" s="28">
        <v>0.27350651974233753</v>
      </c>
      <c r="J13" s="28">
        <v>0.42889526085388974</v>
      </c>
      <c r="K13" s="28">
        <v>0.52880352014086096</v>
      </c>
      <c r="L13" s="28">
        <v>0.59313954914687683</v>
      </c>
      <c r="M13" s="28">
        <v>0.68885355366596035</v>
      </c>
      <c r="N13" s="28">
        <v>0.70304033755001338</v>
      </c>
      <c r="O13" s="28">
        <v>0.72050200094954564</v>
      </c>
      <c r="P13" s="28">
        <v>0.76037318265032505</v>
      </c>
      <c r="Q13" s="28">
        <v>0.76402340252154177</v>
      </c>
      <c r="R13" s="28">
        <v>0.79473638816745329</v>
      </c>
      <c r="S13" s="28">
        <v>0.79912821099886655</v>
      </c>
      <c r="T13" s="28">
        <v>0.79030004586175617</v>
      </c>
      <c r="U13" s="28">
        <v>0.79055028696957064</v>
      </c>
      <c r="V13" s="31">
        <v>0.79130419668241447</v>
      </c>
      <c r="W13" s="28"/>
      <c r="X13" s="28"/>
      <c r="Y13" s="28"/>
    </row>
    <row r="14" spans="1:43" s="22" customFormat="1" ht="16.350000000000001" customHeight="1" x14ac:dyDescent="0.25">
      <c r="A14" s="21"/>
      <c r="B14" s="22">
        <v>526.25011384910124</v>
      </c>
      <c r="C14" s="22">
        <f t="shared" si="0"/>
        <v>12.48016381212482</v>
      </c>
      <c r="D14" s="21">
        <f>D13+1</f>
        <v>2010</v>
      </c>
      <c r="F14" s="32">
        <v>526.25011385142784</v>
      </c>
      <c r="H14" s="33">
        <v>7.7195318122652415E-2</v>
      </c>
      <c r="I14" s="34">
        <v>0.28807140615926913</v>
      </c>
      <c r="J14" s="34">
        <v>0.45408909079067877</v>
      </c>
      <c r="K14" s="34">
        <v>0.55535852164791089</v>
      </c>
      <c r="L14" s="34">
        <v>0.58193530363485058</v>
      </c>
      <c r="M14" s="34">
        <v>0.70685860836156023</v>
      </c>
      <c r="N14" s="34">
        <v>0.72138517481996911</v>
      </c>
      <c r="O14" s="34">
        <v>0.72787527941104435</v>
      </c>
      <c r="P14" s="34">
        <v>0.73891641470830127</v>
      </c>
      <c r="Q14" s="34">
        <v>0.74530202692661285</v>
      </c>
      <c r="R14" s="34">
        <v>0.74969074984783324</v>
      </c>
      <c r="S14" s="34">
        <v>0.75049317801387871</v>
      </c>
      <c r="T14" s="34">
        <v>0.75238861552386904</v>
      </c>
      <c r="U14" s="35">
        <v>0.75767525264305091</v>
      </c>
      <c r="V14" s="28"/>
      <c r="W14" s="28"/>
      <c r="X14" s="28"/>
      <c r="Y14" s="28"/>
    </row>
    <row r="15" spans="1:43" s="22" customFormat="1" ht="16.350000000000001" customHeight="1" x14ac:dyDescent="0.25">
      <c r="A15" s="21"/>
      <c r="B15" s="22">
        <v>541.91406324448837</v>
      </c>
      <c r="C15" s="22">
        <f t="shared" si="0"/>
        <v>15.304244453938313</v>
      </c>
      <c r="D15" s="21">
        <f t="shared" ref="D15:D27" si="1">D14+1</f>
        <v>2011</v>
      </c>
      <c r="F15" s="29">
        <v>541.9140631822894</v>
      </c>
      <c r="H15" s="30">
        <v>2.18357543872537E-2</v>
      </c>
      <c r="I15" s="28">
        <v>0.14074205639096882</v>
      </c>
      <c r="J15" s="28">
        <v>0.23256177811526849</v>
      </c>
      <c r="K15" s="28">
        <v>0.34694310596629213</v>
      </c>
      <c r="L15" s="28">
        <v>0.40670812904983522</v>
      </c>
      <c r="M15" s="28">
        <v>0.43640193402242033</v>
      </c>
      <c r="N15" s="28">
        <v>0.49591432482413217</v>
      </c>
      <c r="O15" s="28">
        <v>0.52656796345565382</v>
      </c>
      <c r="P15" s="28">
        <v>0.5433885108483566</v>
      </c>
      <c r="Q15" s="28">
        <v>0.55378916943206558</v>
      </c>
      <c r="R15" s="28">
        <v>0.54867941711992652</v>
      </c>
      <c r="S15" s="28">
        <v>0.57586600889755968</v>
      </c>
      <c r="T15" s="31">
        <v>0.57602454652494228</v>
      </c>
      <c r="U15" s="28"/>
      <c r="V15" s="28"/>
      <c r="W15" s="28"/>
      <c r="X15" s="28"/>
      <c r="Y15" s="28"/>
    </row>
    <row r="16" spans="1:43" s="22" customFormat="1" ht="16.350000000000001" customHeight="1" x14ac:dyDescent="0.25">
      <c r="A16" s="21"/>
      <c r="B16" s="22">
        <v>677.02018919115187</v>
      </c>
      <c r="C16" s="22">
        <f t="shared" si="0"/>
        <v>79.867174486410178</v>
      </c>
      <c r="D16" s="21">
        <f t="shared" si="1"/>
        <v>2012</v>
      </c>
      <c r="F16" s="32">
        <v>676.9381796674312</v>
      </c>
      <c r="H16" s="33">
        <v>1.7796051875186954E-2</v>
      </c>
      <c r="I16" s="34">
        <v>0.11635731844590989</v>
      </c>
      <c r="J16" s="34">
        <v>0.27355332521589515</v>
      </c>
      <c r="K16" s="34">
        <v>0.49847102529004639</v>
      </c>
      <c r="L16" s="34">
        <v>0.61755633567991652</v>
      </c>
      <c r="M16" s="34">
        <v>0.77332633409810936</v>
      </c>
      <c r="N16" s="34">
        <v>0.8398464956375481</v>
      </c>
      <c r="O16" s="34">
        <v>0.95875935504259158</v>
      </c>
      <c r="P16" s="34">
        <v>0.99769325212914728</v>
      </c>
      <c r="Q16" s="34">
        <v>1.0655296794266618</v>
      </c>
      <c r="R16" s="34">
        <v>1.0819818254342428</v>
      </c>
      <c r="S16" s="36">
        <v>1.0958493817719697</v>
      </c>
      <c r="T16" s="28"/>
      <c r="U16" s="28"/>
      <c r="V16" s="28"/>
      <c r="W16" s="28"/>
      <c r="X16" s="28"/>
      <c r="Y16" s="28"/>
    </row>
    <row r="17" spans="1:25" s="22" customFormat="1" ht="16.350000000000001" customHeight="1" x14ac:dyDescent="0.25">
      <c r="A17" s="21"/>
      <c r="B17" s="22">
        <v>787.23718190035413</v>
      </c>
      <c r="C17" s="22">
        <f t="shared" si="0"/>
        <v>85.445399503374489</v>
      </c>
      <c r="D17" s="21">
        <f t="shared" si="1"/>
        <v>2013</v>
      </c>
      <c r="F17" s="29">
        <v>786.95121384882498</v>
      </c>
      <c r="H17" s="30">
        <v>1.453729506052686E-2</v>
      </c>
      <c r="I17" s="28">
        <v>0.10743128776219127</v>
      </c>
      <c r="J17" s="28">
        <v>0.20593888628042406</v>
      </c>
      <c r="K17" s="28">
        <v>0.29585967995763701</v>
      </c>
      <c r="L17" s="28">
        <v>0.36859915202971127</v>
      </c>
      <c r="M17" s="28">
        <v>0.41179630029580072</v>
      </c>
      <c r="N17" s="28">
        <v>0.46488527263335028</v>
      </c>
      <c r="O17" s="28">
        <v>0.48339051261700466</v>
      </c>
      <c r="P17" s="28">
        <v>0.54295360273167181</v>
      </c>
      <c r="Q17" s="28">
        <v>0.55042451256471592</v>
      </c>
      <c r="R17" s="31">
        <v>0.56239032000950373</v>
      </c>
      <c r="S17" s="28" t="s">
        <v>15</v>
      </c>
      <c r="T17" s="28"/>
      <c r="U17" s="28"/>
      <c r="V17" s="28"/>
      <c r="W17" s="28"/>
      <c r="X17" s="28"/>
      <c r="Y17" s="28"/>
    </row>
    <row r="18" spans="1:25" s="22" customFormat="1" ht="16.350000000000001" customHeight="1" x14ac:dyDescent="0.25">
      <c r="A18" s="21"/>
      <c r="B18" s="22">
        <v>847.90397531791234</v>
      </c>
      <c r="C18" s="22">
        <f t="shared" si="0"/>
        <v>136.37095123630681</v>
      </c>
      <c r="D18" s="21">
        <f t="shared" si="1"/>
        <v>2014</v>
      </c>
      <c r="F18" s="32">
        <v>847.72570322009403</v>
      </c>
      <c r="H18" s="33">
        <v>1.4461572919974961E-2</v>
      </c>
      <c r="I18" s="34">
        <v>0.1098269600791226</v>
      </c>
      <c r="J18" s="34">
        <v>0.26530234186461638</v>
      </c>
      <c r="K18" s="34">
        <v>0.40608587989074063</v>
      </c>
      <c r="L18" s="34">
        <v>0.48921425578342048</v>
      </c>
      <c r="M18" s="34">
        <v>0.59000727337687875</v>
      </c>
      <c r="N18" s="34">
        <v>0.62930077671674378</v>
      </c>
      <c r="O18" s="34">
        <v>0.6518641574462859</v>
      </c>
      <c r="P18" s="34">
        <v>0.6905882764661484</v>
      </c>
      <c r="Q18" s="36">
        <v>0.72791367856225075</v>
      </c>
      <c r="R18" s="28" t="s">
        <v>15</v>
      </c>
      <c r="S18" s="28" t="s">
        <v>15</v>
      </c>
      <c r="T18" s="28"/>
      <c r="U18" s="28"/>
      <c r="V18" s="28"/>
      <c r="W18" s="28"/>
      <c r="X18" s="28"/>
      <c r="Y18" s="28"/>
    </row>
    <row r="19" spans="1:25" s="22" customFormat="1" ht="16.350000000000001" customHeight="1" x14ac:dyDescent="0.25">
      <c r="A19" s="21"/>
      <c r="B19" s="22">
        <v>906.41994244125237</v>
      </c>
      <c r="C19" s="22">
        <f t="shared" si="0"/>
        <v>271.92515315354586</v>
      </c>
      <c r="D19" s="21">
        <f t="shared" si="1"/>
        <v>2015</v>
      </c>
      <c r="F19" s="29">
        <v>904.55784124500985</v>
      </c>
      <c r="H19" s="30">
        <v>3.6222972846202343E-2</v>
      </c>
      <c r="I19" s="28">
        <v>0.2399140881127621</v>
      </c>
      <c r="J19" s="28">
        <v>0.46587912832665018</v>
      </c>
      <c r="K19" s="28">
        <v>0.61108933060192072</v>
      </c>
      <c r="L19" s="28">
        <v>0.87144105518212056</v>
      </c>
      <c r="M19" s="28">
        <v>0.84648176089304572</v>
      </c>
      <c r="N19" s="28">
        <v>0.9175503610892759</v>
      </c>
      <c r="O19" s="28">
        <v>0.95266631925133782</v>
      </c>
      <c r="P19" s="31">
        <v>1.0297198940059269</v>
      </c>
      <c r="Q19" s="28" t="s">
        <v>15</v>
      </c>
      <c r="R19" s="28" t="s">
        <v>15</v>
      </c>
      <c r="S19" s="28" t="s">
        <v>15</v>
      </c>
      <c r="T19" s="28"/>
      <c r="U19" s="28"/>
      <c r="V19" s="28"/>
      <c r="W19" s="28"/>
      <c r="X19" s="28"/>
      <c r="Y19" s="28"/>
    </row>
    <row r="20" spans="1:25" s="22" customFormat="1" ht="16.350000000000001" customHeight="1" x14ac:dyDescent="0.25">
      <c r="A20" s="21"/>
      <c r="B20" s="22">
        <v>979.46759969548566</v>
      </c>
      <c r="C20" s="22">
        <f t="shared" si="0"/>
        <v>322.98480130581191</v>
      </c>
      <c r="D20" s="21">
        <f t="shared" si="1"/>
        <v>2016</v>
      </c>
      <c r="F20" s="32">
        <v>978.78127585540051</v>
      </c>
      <c r="H20" s="33">
        <v>1.2671839301399399E-2</v>
      </c>
      <c r="I20" s="34">
        <v>0.1467959805976034</v>
      </c>
      <c r="J20" s="34">
        <v>0.33294132541968513</v>
      </c>
      <c r="K20" s="34">
        <v>0.58804726631702509</v>
      </c>
      <c r="L20" s="34">
        <v>0.73046263001087142</v>
      </c>
      <c r="M20" s="34">
        <v>0.85692754036142316</v>
      </c>
      <c r="N20" s="34">
        <v>0.91199840978151669</v>
      </c>
      <c r="O20" s="36">
        <v>1.0256193882472955</v>
      </c>
      <c r="P20" s="28" t="s">
        <v>15</v>
      </c>
      <c r="Q20" s="28" t="s">
        <v>15</v>
      </c>
      <c r="R20" s="28" t="s">
        <v>15</v>
      </c>
      <c r="S20" s="28" t="s">
        <v>15</v>
      </c>
      <c r="T20" s="28"/>
      <c r="U20" s="28"/>
      <c r="V20" s="28"/>
      <c r="W20" s="28"/>
      <c r="X20" s="28"/>
      <c r="Y20" s="28"/>
    </row>
    <row r="21" spans="1:25" s="22" customFormat="1" ht="16.350000000000001" customHeight="1" x14ac:dyDescent="0.25">
      <c r="A21" s="21"/>
      <c r="B21" s="22">
        <v>995.03088247300434</v>
      </c>
      <c r="C21" s="22">
        <f t="shared" si="0"/>
        <v>354.33456715943663</v>
      </c>
      <c r="D21" s="21">
        <f t="shared" si="1"/>
        <v>2017</v>
      </c>
      <c r="F21" s="29">
        <v>989.30883180105127</v>
      </c>
      <c r="H21" s="30">
        <v>3.9714739325315877E-2</v>
      </c>
      <c r="I21" s="28">
        <v>0.24410820736006675</v>
      </c>
      <c r="J21" s="28">
        <v>0.48134354774747412</v>
      </c>
      <c r="K21" s="28">
        <v>0.63499594939797288</v>
      </c>
      <c r="L21" s="28">
        <v>0.71893951576743653</v>
      </c>
      <c r="M21" s="28">
        <v>0.81610830509119814</v>
      </c>
      <c r="N21" s="37">
        <v>0.89014088525572355</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1125.7490550834466</v>
      </c>
      <c r="C22" s="22">
        <f t="shared" si="0"/>
        <v>623.90783472672376</v>
      </c>
      <c r="D22" s="21">
        <f t="shared" si="1"/>
        <v>2018</v>
      </c>
      <c r="F22" s="32">
        <v>1114.4079272851063</v>
      </c>
      <c r="H22" s="33">
        <v>6.5554012772541331E-2</v>
      </c>
      <c r="I22" s="34">
        <v>0.3212265739187623</v>
      </c>
      <c r="J22" s="34">
        <v>0.48844748117228132</v>
      </c>
      <c r="K22" s="34">
        <v>0.67216435320866541</v>
      </c>
      <c r="L22" s="34">
        <v>0.82612270519070163</v>
      </c>
      <c r="M22" s="36">
        <v>0.9621936932800299</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1088.3096331129818</v>
      </c>
      <c r="C23" s="22">
        <f t="shared" si="0"/>
        <v>639.93979505558195</v>
      </c>
      <c r="D23" s="21">
        <f t="shared" si="1"/>
        <v>2019</v>
      </c>
      <c r="F23" s="40">
        <v>1067.1683038713231</v>
      </c>
      <c r="H23" s="30">
        <v>6.3526194817930454E-2</v>
      </c>
      <c r="I23" s="28">
        <v>0.18334208414156433</v>
      </c>
      <c r="J23" s="28">
        <v>0.34854467010315215</v>
      </c>
      <c r="K23" s="28">
        <v>0.50210658977894274</v>
      </c>
      <c r="L23" s="31">
        <v>0.62352327937144458</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1058.9632266146177</v>
      </c>
      <c r="C24" s="22">
        <f t="shared" si="0"/>
        <v>575.46947790848083</v>
      </c>
      <c r="D24" s="21">
        <f t="shared" si="1"/>
        <v>2020</v>
      </c>
      <c r="F24" s="32">
        <v>1032.230112081045</v>
      </c>
      <c r="H24" s="34">
        <v>8.2081821858910498E-2</v>
      </c>
      <c r="I24" s="34">
        <v>0.19492445216424464</v>
      </c>
      <c r="J24" s="34">
        <v>0.32375675847978702</v>
      </c>
      <c r="K24" s="36">
        <v>0.38745442603910873</v>
      </c>
      <c r="L24" s="28"/>
      <c r="M24" s="28"/>
      <c r="N24" s="28"/>
      <c r="O24" s="28"/>
      <c r="P24" s="28"/>
      <c r="Q24" s="28"/>
      <c r="R24" s="28"/>
      <c r="S24" s="28"/>
      <c r="U24" s="38"/>
      <c r="V24" s="38"/>
      <c r="W24" s="38"/>
      <c r="X24" s="38"/>
      <c r="Y24" s="38"/>
    </row>
    <row r="25" spans="1:25" s="22" customFormat="1" ht="16.350000000000001" customHeight="1" x14ac:dyDescent="0.25">
      <c r="A25" s="21"/>
      <c r="B25" s="22">
        <v>1552.6281735024793</v>
      </c>
      <c r="C25" s="22">
        <f t="shared" si="0"/>
        <v>759.42063673105497</v>
      </c>
      <c r="D25" s="21">
        <f t="shared" si="1"/>
        <v>2021</v>
      </c>
      <c r="F25" s="29">
        <v>1479.3865312182081</v>
      </c>
      <c r="H25" s="30">
        <v>2.3364356258230336E-2</v>
      </c>
      <c r="I25" s="28">
        <v>0.14295251314948113</v>
      </c>
      <c r="J25" s="31">
        <v>0.28075738451184679</v>
      </c>
      <c r="K25" s="28"/>
      <c r="L25" s="28"/>
      <c r="M25" s="28"/>
      <c r="N25" s="28"/>
      <c r="O25" s="28"/>
      <c r="P25" s="28"/>
      <c r="Q25" s="28"/>
      <c r="R25" s="28"/>
      <c r="S25" s="28"/>
      <c r="U25" s="38"/>
      <c r="V25" s="38"/>
      <c r="W25" s="38"/>
      <c r="X25" s="38"/>
      <c r="Y25" s="38"/>
    </row>
    <row r="26" spans="1:25" s="22" customFormat="1" ht="16.350000000000001" customHeight="1" x14ac:dyDescent="0.25">
      <c r="A26" s="21"/>
      <c r="B26" s="22">
        <v>1494.1598055449665</v>
      </c>
      <c r="C26" s="22">
        <f t="shared" si="0"/>
        <v>821.22214083530889</v>
      </c>
      <c r="D26" s="21">
        <f t="shared" si="1"/>
        <v>2022</v>
      </c>
      <c r="F26" s="32">
        <v>1357.2214399954109</v>
      </c>
      <c r="H26" s="41">
        <v>4.1836004556368517E-2</v>
      </c>
      <c r="I26" s="36">
        <v>0.17847011046758082</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1122.5771799724976</v>
      </c>
      <c r="C27" s="22">
        <f>+IF(I66="",J66*F27, IF(J66="", I66*F27,(I66+J66)*F27))</f>
        <v>401.85779724964698</v>
      </c>
      <c r="D27" s="21">
        <f t="shared" si="1"/>
        <v>2023</v>
      </c>
      <c r="F27" s="42">
        <v>565.19633008258018</v>
      </c>
      <c r="H27" s="43">
        <v>7.0915530817498476E-2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653.9030434851071</v>
      </c>
      <c r="G31" s="17"/>
      <c r="H31" s="24">
        <v>7.9040286619603793E-3</v>
      </c>
      <c r="I31" s="25">
        <v>4.8655564868521781E-2</v>
      </c>
      <c r="J31" s="25">
        <v>0.13263389848160939</v>
      </c>
      <c r="K31" s="25">
        <v>0.21301473971973045</v>
      </c>
      <c r="L31" s="25">
        <v>0.28629981283692141</v>
      </c>
      <c r="M31" s="25">
        <v>0.43957265050625743</v>
      </c>
      <c r="N31" s="25">
        <v>0.48998640406532351</v>
      </c>
      <c r="O31" s="25">
        <v>0.51453598386897104</v>
      </c>
      <c r="P31" s="25">
        <v>0.54784597297852089</v>
      </c>
      <c r="Q31" s="25">
        <v>0.57790930147353292</v>
      </c>
      <c r="R31" s="25">
        <v>0.54277157458389436</v>
      </c>
      <c r="S31" s="25">
        <v>0.61364165267852844</v>
      </c>
      <c r="T31" s="25">
        <v>0.61933286608048721</v>
      </c>
      <c r="U31" s="25">
        <v>0.62279489877792038</v>
      </c>
      <c r="V31" s="53">
        <v>0.62869920378749811</v>
      </c>
      <c r="W31" s="54">
        <v>0.66444888441630146</v>
      </c>
    </row>
    <row r="32" spans="1:25" s="48" customFormat="1" ht="19.350000000000001" customHeight="1" x14ac:dyDescent="0.25">
      <c r="D32" s="21">
        <f>D31+1</f>
        <v>2009</v>
      </c>
      <c r="E32" s="51"/>
      <c r="F32" s="55">
        <v>515.58570434670162</v>
      </c>
      <c r="G32" s="17"/>
      <c r="H32" s="30">
        <v>6.4396509191021406E-3</v>
      </c>
      <c r="I32" s="28">
        <v>5.7512838716273565E-2</v>
      </c>
      <c r="J32" s="28">
        <v>0.24322953550400289</v>
      </c>
      <c r="K32" s="28">
        <v>0.36320101553765616</v>
      </c>
      <c r="L32" s="28">
        <v>0.45459856911843599</v>
      </c>
      <c r="M32" s="28">
        <v>0.56878702089465216</v>
      </c>
      <c r="N32" s="28">
        <v>0.61557992081807167</v>
      </c>
      <c r="O32" s="28">
        <v>0.64007445123144002</v>
      </c>
      <c r="P32" s="28">
        <v>0.65583420727661046</v>
      </c>
      <c r="Q32" s="28">
        <v>0.67445761857578845</v>
      </c>
      <c r="R32" s="28">
        <v>0.68502815663049443</v>
      </c>
      <c r="S32" s="28">
        <v>0.74266463158348117</v>
      </c>
      <c r="T32" s="28">
        <v>0.75776723734719986</v>
      </c>
      <c r="U32" s="28">
        <v>0.75965029742747348</v>
      </c>
      <c r="V32" s="31">
        <v>0.76168397475838634</v>
      </c>
    </row>
    <row r="33" spans="1:21" s="48" customFormat="1" ht="16.350000000000001" customHeight="1" x14ac:dyDescent="0.25">
      <c r="D33" s="21">
        <f>D32+1</f>
        <v>2010</v>
      </c>
      <c r="F33" s="56">
        <v>526.25011385142784</v>
      </c>
      <c r="G33" s="17"/>
      <c r="H33" s="33">
        <v>9.8412500744275329E-3</v>
      </c>
      <c r="I33" s="34">
        <v>8.7554168555348366E-2</v>
      </c>
      <c r="J33" s="34">
        <v>0.27066392570015069</v>
      </c>
      <c r="K33" s="34">
        <v>0.37815002762963917</v>
      </c>
      <c r="L33" s="34">
        <v>0.51019485677415821</v>
      </c>
      <c r="M33" s="34">
        <v>0.64909383378948393</v>
      </c>
      <c r="N33" s="34">
        <v>0.68661359124891852</v>
      </c>
      <c r="O33" s="34">
        <v>0.70484509934555173</v>
      </c>
      <c r="P33" s="34">
        <v>0.72416893319978959</v>
      </c>
      <c r="Q33" s="34">
        <v>0.73274103493558529</v>
      </c>
      <c r="R33" s="34">
        <v>0.74091666652866217</v>
      </c>
      <c r="S33" s="34">
        <v>0.74432959891357808</v>
      </c>
      <c r="T33" s="34">
        <v>0.74680248080248612</v>
      </c>
      <c r="U33" s="35">
        <v>0.74943037704994275</v>
      </c>
    </row>
    <row r="34" spans="1:21" s="48" customFormat="1" ht="16.350000000000001" customHeight="1" x14ac:dyDescent="0.25">
      <c r="D34" s="21">
        <f t="shared" ref="D34:D46" si="2">D33+1</f>
        <v>2011</v>
      </c>
      <c r="F34" s="55">
        <v>541.9140631822894</v>
      </c>
      <c r="G34" s="17"/>
      <c r="H34" s="30">
        <v>5.7435840087097867E-3</v>
      </c>
      <c r="I34" s="28">
        <v>4.8608958514102095E-2</v>
      </c>
      <c r="J34" s="28">
        <v>0.12520843508912385</v>
      </c>
      <c r="K34" s="28">
        <v>0.21767409859445036</v>
      </c>
      <c r="L34" s="28">
        <v>0.32534601434209937</v>
      </c>
      <c r="M34" s="28">
        <v>0.37677232274529499</v>
      </c>
      <c r="N34" s="28">
        <v>0.44710413579221836</v>
      </c>
      <c r="O34" s="28">
        <v>0.47501523311639976</v>
      </c>
      <c r="P34" s="28">
        <v>0.51580458510300276</v>
      </c>
      <c r="Q34" s="28">
        <v>0.52114437143099313</v>
      </c>
      <c r="R34" s="28">
        <v>0.53763563201507769</v>
      </c>
      <c r="S34" s="28">
        <v>0.54911267883484371</v>
      </c>
      <c r="T34" s="57">
        <v>0.57273432180869799</v>
      </c>
    </row>
    <row r="35" spans="1:21" s="48" customFormat="1" ht="16.350000000000001" customHeight="1" x14ac:dyDescent="0.25">
      <c r="A35" s="21"/>
      <c r="D35" s="21">
        <f t="shared" si="2"/>
        <v>2012</v>
      </c>
      <c r="F35" s="56">
        <v>676.9381796674312</v>
      </c>
      <c r="G35" s="17"/>
      <c r="H35" s="33">
        <v>3.9835189307458937E-3</v>
      </c>
      <c r="I35" s="34">
        <v>4.4897507905031782E-2</v>
      </c>
      <c r="J35" s="34">
        <v>0.1260201690704317</v>
      </c>
      <c r="K35" s="34">
        <v>0.30637688278491398</v>
      </c>
      <c r="L35" s="34">
        <v>0.52739147810633047</v>
      </c>
      <c r="M35" s="34">
        <v>0.66285664511011477</v>
      </c>
      <c r="N35" s="34">
        <v>0.76777221110760763</v>
      </c>
      <c r="O35" s="34">
        <v>0.83678745497812357</v>
      </c>
      <c r="P35" s="34">
        <v>0.93357801275518693</v>
      </c>
      <c r="Q35" s="34">
        <v>0.94683840750578807</v>
      </c>
      <c r="R35" s="34">
        <v>1.0212106398825702</v>
      </c>
      <c r="S35" s="34">
        <v>1.0285590396231479</v>
      </c>
    </row>
    <row r="36" spans="1:21" s="48" customFormat="1" ht="16.350000000000001" customHeight="1" x14ac:dyDescent="0.25">
      <c r="A36" s="21"/>
      <c r="D36" s="21">
        <f t="shared" si="2"/>
        <v>2013</v>
      </c>
      <c r="F36" s="55">
        <v>786.95121384882498</v>
      </c>
      <c r="G36" s="17"/>
      <c r="H36" s="30">
        <v>2.7900316418999743E-3</v>
      </c>
      <c r="I36" s="28">
        <v>3.4842775089694272E-2</v>
      </c>
      <c r="J36" s="28">
        <v>0.10983522865279537</v>
      </c>
      <c r="K36" s="28">
        <v>0.20866906623673315</v>
      </c>
      <c r="L36" s="28">
        <v>0.30627696803639093</v>
      </c>
      <c r="M36" s="28">
        <v>0.36241816322178111</v>
      </c>
      <c r="N36" s="28">
        <v>0.41537951741300605</v>
      </c>
      <c r="O36" s="28">
        <v>0.43690935036254713</v>
      </c>
      <c r="P36" s="28">
        <v>0.46350919051935402</v>
      </c>
      <c r="Q36" s="28">
        <v>0.47415702628201983</v>
      </c>
      <c r="R36" s="31">
        <v>0.53439385519055649</v>
      </c>
      <c r="S36" s="28" t="s">
        <v>15</v>
      </c>
    </row>
    <row r="37" spans="1:21" s="48" customFormat="1" ht="16.350000000000001" customHeight="1" x14ac:dyDescent="0.25">
      <c r="A37" s="21"/>
      <c r="D37" s="21">
        <f t="shared" si="2"/>
        <v>2014</v>
      </c>
      <c r="F37" s="56">
        <v>847.72570322009403</v>
      </c>
      <c r="G37" s="17"/>
      <c r="H37" s="33">
        <v>2.7710972647452025E-3</v>
      </c>
      <c r="I37" s="34">
        <v>2.9167133617737727E-2</v>
      </c>
      <c r="J37" s="34">
        <v>0.10625108908492162</v>
      </c>
      <c r="K37" s="34">
        <v>0.25581171328972735</v>
      </c>
      <c r="L37" s="34">
        <v>0.37908975123331601</v>
      </c>
      <c r="M37" s="34">
        <v>0.49881843717239993</v>
      </c>
      <c r="N37" s="34">
        <v>0.55646174517729563</v>
      </c>
      <c r="O37" s="34">
        <v>0.60354200298887917</v>
      </c>
      <c r="P37" s="34">
        <v>0.62174764562116946</v>
      </c>
      <c r="Q37" s="36">
        <v>0.6767552998676607</v>
      </c>
      <c r="R37" s="28" t="s">
        <v>15</v>
      </c>
      <c r="S37" s="28" t="s">
        <v>15</v>
      </c>
    </row>
    <row r="38" spans="1:21" s="48" customFormat="1" ht="16.350000000000001" customHeight="1" x14ac:dyDescent="0.25">
      <c r="A38" s="21"/>
      <c r="D38" s="21">
        <f t="shared" si="2"/>
        <v>2015</v>
      </c>
      <c r="F38" s="55">
        <v>904.55784124500985</v>
      </c>
      <c r="G38" s="17"/>
      <c r="H38" s="30">
        <v>2.0377751209391458E-3</v>
      </c>
      <c r="I38" s="28">
        <v>7.3714134803807826E-2</v>
      </c>
      <c r="J38" s="28">
        <v>0.22420476867060174</v>
      </c>
      <c r="K38" s="28">
        <v>0.4070915991132934</v>
      </c>
      <c r="L38" s="28">
        <v>0.51822290500151724</v>
      </c>
      <c r="M38" s="28">
        <v>0.6825876680435734</v>
      </c>
      <c r="N38" s="28">
        <v>0.76036028754773899</v>
      </c>
      <c r="O38" s="28">
        <v>0.82542735953227087</v>
      </c>
      <c r="P38" s="31">
        <v>0.86547644869273554</v>
      </c>
      <c r="Q38" s="28" t="s">
        <v>15</v>
      </c>
      <c r="R38" s="28" t="s">
        <v>15</v>
      </c>
      <c r="S38" s="28" t="s">
        <v>15</v>
      </c>
    </row>
    <row r="39" spans="1:21" s="48" customFormat="1" ht="16.350000000000001" customHeight="1" x14ac:dyDescent="0.25">
      <c r="A39" s="21"/>
      <c r="D39" s="21">
        <f t="shared" si="2"/>
        <v>2016</v>
      </c>
      <c r="F39" s="56">
        <v>978.78127585540051</v>
      </c>
      <c r="G39" s="17"/>
      <c r="H39" s="33">
        <v>2.2057169028240281E-3</v>
      </c>
      <c r="I39" s="34">
        <v>5.6163071015154567E-2</v>
      </c>
      <c r="J39" s="34">
        <v>0.14744164414969213</v>
      </c>
      <c r="K39" s="34">
        <v>0.34188708140242707</v>
      </c>
      <c r="L39" s="34">
        <v>0.44831506760788437</v>
      </c>
      <c r="M39" s="34">
        <v>0.6274482273817108</v>
      </c>
      <c r="N39" s="34">
        <v>0.77207801707003343</v>
      </c>
      <c r="O39" s="36">
        <v>0.8806477541972042</v>
      </c>
      <c r="P39" s="28" t="s">
        <v>15</v>
      </c>
      <c r="Q39" s="28" t="s">
        <v>15</v>
      </c>
      <c r="R39" s="28" t="s">
        <v>15</v>
      </c>
      <c r="S39" s="28" t="s">
        <v>15</v>
      </c>
    </row>
    <row r="40" spans="1:21" s="48" customFormat="1" ht="16.350000000000001" customHeight="1" x14ac:dyDescent="0.25">
      <c r="A40" s="21"/>
      <c r="D40" s="21">
        <f t="shared" si="2"/>
        <v>2017</v>
      </c>
      <c r="F40" s="55">
        <v>989.30883180105127</v>
      </c>
      <c r="G40" s="17"/>
      <c r="H40" s="30">
        <v>2.5777876627659608E-3</v>
      </c>
      <c r="I40" s="28">
        <v>3.7794162226849205E-2</v>
      </c>
      <c r="J40" s="28">
        <v>0.21766284121811191</v>
      </c>
      <c r="K40" s="58">
        <v>0.44280030776782647</v>
      </c>
      <c r="L40" s="28">
        <v>0.51981026735191316</v>
      </c>
      <c r="M40" s="28">
        <v>0.63297557808248839</v>
      </c>
      <c r="N40" s="31">
        <v>0.74486038712092761</v>
      </c>
      <c r="O40" s="28" t="s">
        <v>15</v>
      </c>
      <c r="P40" s="28" t="s">
        <v>15</v>
      </c>
      <c r="Q40" s="28" t="s">
        <v>15</v>
      </c>
      <c r="R40" s="28" t="s">
        <v>15</v>
      </c>
      <c r="S40" s="28" t="s">
        <v>15</v>
      </c>
    </row>
    <row r="41" spans="1:21" s="48" customFormat="1" ht="15.6" customHeight="1" x14ac:dyDescent="0.25">
      <c r="A41" s="21"/>
      <c r="D41" s="21">
        <f t="shared" si="2"/>
        <v>2018</v>
      </c>
      <c r="F41" s="56">
        <v>1114.4079272851063</v>
      </c>
      <c r="G41" s="17"/>
      <c r="H41" s="33">
        <v>4.6205833449517375E-3</v>
      </c>
      <c r="I41" s="34">
        <v>0.14614138254790954</v>
      </c>
      <c r="J41" s="34">
        <v>0.26481658492935017</v>
      </c>
      <c r="K41" s="34">
        <v>0.38796142162542324</v>
      </c>
      <c r="L41" s="34">
        <v>0.51388214203420923</v>
      </c>
      <c r="M41" s="36">
        <v>0.67747406778419039</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1067.1683038713231</v>
      </c>
      <c r="G42" s="17"/>
      <c r="H42" s="60">
        <v>8.8026172304195398E-3</v>
      </c>
      <c r="I42" s="28">
        <v>6.2921270586156347E-2</v>
      </c>
      <c r="J42" s="28">
        <v>0.15041909847584645</v>
      </c>
      <c r="K42" s="28">
        <v>0.26692902304890442</v>
      </c>
      <c r="L42" s="31">
        <v>0.36024329466544958</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1032.230112081045</v>
      </c>
      <c r="G43" s="17"/>
      <c r="H43" s="34">
        <v>6.6567420492963953E-3</v>
      </c>
      <c r="I43" s="34">
        <v>5.9276174257195356E-2</v>
      </c>
      <c r="J43" s="34">
        <v>0.13218080228372142</v>
      </c>
      <c r="K43" s="34">
        <v>0.2300183434436987</v>
      </c>
      <c r="L43" s="28"/>
      <c r="M43" s="28"/>
      <c r="N43" s="28"/>
      <c r="O43" s="28"/>
      <c r="P43" s="28"/>
      <c r="Q43" s="28"/>
      <c r="R43" s="28"/>
      <c r="S43" s="28"/>
    </row>
    <row r="44" spans="1:21" s="48" customFormat="1" ht="18.600000000000001" customHeight="1" x14ac:dyDescent="0.25">
      <c r="A44" s="21"/>
      <c r="D44" s="21">
        <f t="shared" si="2"/>
        <v>2021</v>
      </c>
      <c r="E44" s="59"/>
      <c r="F44" s="55">
        <v>1479.3865312182081</v>
      </c>
      <c r="G44" s="17"/>
      <c r="H44" s="61">
        <v>1.0528108972457012E-2</v>
      </c>
      <c r="I44" s="28">
        <v>5.3756169192957087E-2</v>
      </c>
      <c r="J44" s="31">
        <v>0.15513080404445531</v>
      </c>
      <c r="K44" s="28"/>
      <c r="L44" s="28"/>
      <c r="M44" s="28"/>
      <c r="N44" s="28"/>
      <c r="O44" s="28"/>
      <c r="P44" s="28"/>
      <c r="Q44" s="28"/>
      <c r="R44" s="28"/>
      <c r="S44" s="28"/>
    </row>
    <row r="45" spans="1:21" s="48" customFormat="1" ht="18.600000000000001" customHeight="1" x14ac:dyDescent="0.25">
      <c r="A45" s="21"/>
      <c r="D45" s="21">
        <f t="shared" si="2"/>
        <v>2022</v>
      </c>
      <c r="E45" s="59"/>
      <c r="F45" s="56">
        <v>1357.2214399954109</v>
      </c>
      <c r="G45" s="17"/>
      <c r="H45" s="41">
        <v>8.3777208338700598E-3</v>
      </c>
      <c r="I45" s="36">
        <v>8.1202406633002155E-2</v>
      </c>
      <c r="J45" s="28"/>
      <c r="K45" s="28"/>
      <c r="L45" s="28"/>
      <c r="M45" s="28"/>
      <c r="N45" s="28"/>
      <c r="O45" s="28"/>
      <c r="P45" s="28"/>
      <c r="Q45" s="28"/>
      <c r="R45" s="28"/>
      <c r="S45" s="28"/>
    </row>
    <row r="46" spans="1:21" s="48" customFormat="1" ht="18.600000000000001" customHeight="1" x14ac:dyDescent="0.25">
      <c r="A46" s="21"/>
      <c r="D46" s="21">
        <f t="shared" si="2"/>
        <v>2023</v>
      </c>
      <c r="E46" s="59"/>
      <c r="F46" s="62">
        <v>565.19633008258018</v>
      </c>
      <c r="G46" s="17"/>
      <c r="H46" s="63">
        <v>1.3399413120067179E-2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0.67843845292754967</v>
      </c>
      <c r="H51" s="68">
        <v>0.66444888441630134</v>
      </c>
      <c r="I51" s="68">
        <v>8.6736396167632172E-3</v>
      </c>
      <c r="J51" s="68">
        <v>5.3159288944850357E-3</v>
      </c>
      <c r="K51" s="28"/>
      <c r="L51" s="28"/>
      <c r="M51" s="28"/>
      <c r="N51" s="28"/>
      <c r="O51" s="28"/>
      <c r="P51" s="28"/>
      <c r="Q51" s="28"/>
    </row>
    <row r="52" spans="1:19" s="22" customFormat="1" ht="16.350000000000001" customHeight="1" x14ac:dyDescent="0.25">
      <c r="A52" s="21"/>
      <c r="D52" s="49">
        <f>D51+1</f>
        <v>2009</v>
      </c>
      <c r="F52" s="69">
        <v>0.80224075000705208</v>
      </c>
      <c r="H52" s="70">
        <v>0.76168397475838667</v>
      </c>
      <c r="I52" s="70">
        <v>2.9620221924028065E-2</v>
      </c>
      <c r="J52" s="70">
        <v>1.0936553324637393E-2</v>
      </c>
      <c r="K52" s="28"/>
      <c r="L52" s="28"/>
      <c r="M52" s="28"/>
      <c r="N52" s="28"/>
      <c r="O52" s="28"/>
      <c r="P52" s="28"/>
      <c r="Q52" s="28"/>
    </row>
    <row r="53" spans="1:19" s="22" customFormat="1" ht="16.350000000000001" customHeight="1" x14ac:dyDescent="0.25">
      <c r="A53" s="21"/>
      <c r="D53" s="49">
        <f>D52+1</f>
        <v>2010</v>
      </c>
      <c r="F53" s="71">
        <v>0.7731456475717623</v>
      </c>
      <c r="H53" s="72">
        <v>0.74943037704994298</v>
      </c>
      <c r="I53" s="72">
        <v>8.2448755931081134E-3</v>
      </c>
      <c r="J53" s="72">
        <v>1.5470394928711191E-2</v>
      </c>
      <c r="K53" s="28"/>
      <c r="L53" s="28"/>
      <c r="M53" s="28"/>
      <c r="N53" s="28"/>
      <c r="O53" s="28"/>
      <c r="P53" s="28"/>
      <c r="Q53" s="28"/>
    </row>
    <row r="54" spans="1:19" s="22" customFormat="1" ht="16.350000000000001" customHeight="1" x14ac:dyDescent="0.25">
      <c r="A54" s="21"/>
      <c r="D54" s="49">
        <f t="shared" ref="D54:D61" si="3">D53+1</f>
        <v>2011</v>
      </c>
      <c r="F54" s="69">
        <v>0.60097541295895684</v>
      </c>
      <c r="H54" s="70">
        <v>0.57273432180869777</v>
      </c>
      <c r="I54" s="70">
        <v>3.2902247162442193E-3</v>
      </c>
      <c r="J54" s="70">
        <v>2.4950866434014899E-2</v>
      </c>
      <c r="K54" s="28"/>
      <c r="L54" s="28"/>
      <c r="M54" s="28"/>
      <c r="N54" s="28"/>
      <c r="O54" s="28"/>
      <c r="P54" s="28"/>
      <c r="Q54" s="28"/>
    </row>
    <row r="55" spans="1:19" s="22" customFormat="1" ht="16.350000000000001" customHeight="1" x14ac:dyDescent="0.25">
      <c r="A55" s="21"/>
      <c r="D55" s="49">
        <f t="shared" si="3"/>
        <v>2012</v>
      </c>
      <c r="F55" s="71">
        <v>1.1465420059933531</v>
      </c>
      <c r="H55" s="72">
        <v>1.0285590396231483</v>
      </c>
      <c r="I55" s="72">
        <v>6.7290342148821528E-2</v>
      </c>
      <c r="J55" s="72">
        <v>5.0692624221383265E-2</v>
      </c>
      <c r="K55" s="28"/>
      <c r="L55" s="28"/>
      <c r="M55" s="28"/>
      <c r="N55" s="28"/>
      <c r="O55" s="28"/>
      <c r="P55" s="28"/>
      <c r="Q55" s="28"/>
    </row>
    <row r="56" spans="1:19" s="22" customFormat="1" ht="16.350000000000001" customHeight="1" x14ac:dyDescent="0.25">
      <c r="A56" s="21"/>
      <c r="D56" s="49">
        <f t="shared" si="3"/>
        <v>2013</v>
      </c>
      <c r="F56" s="69">
        <v>0.64297161452264728</v>
      </c>
      <c r="H56" s="70">
        <v>0.53439385519055638</v>
      </c>
      <c r="I56" s="70">
        <v>2.7996464818947287E-2</v>
      </c>
      <c r="J56" s="70">
        <v>8.0581294513143581E-2</v>
      </c>
      <c r="K56" s="28"/>
      <c r="L56" s="28"/>
      <c r="M56" s="28"/>
      <c r="N56" s="28"/>
      <c r="O56" s="28"/>
      <c r="P56" s="28"/>
      <c r="Q56" s="28"/>
    </row>
    <row r="57" spans="1:19" s="22" customFormat="1" ht="16.350000000000001" customHeight="1" x14ac:dyDescent="0.25">
      <c r="A57" s="21"/>
      <c r="D57" s="49">
        <f t="shared" si="3"/>
        <v>2014</v>
      </c>
      <c r="F57" s="71">
        <v>0.83762213535265329</v>
      </c>
      <c r="H57" s="72">
        <v>0.67675529986766048</v>
      </c>
      <c r="I57" s="72">
        <v>5.1158378694589834E-2</v>
      </c>
      <c r="J57" s="72">
        <v>0.10970845679040307</v>
      </c>
      <c r="K57" s="28"/>
      <c r="L57" s="28"/>
      <c r="M57" s="28"/>
      <c r="N57" s="28"/>
      <c r="O57" s="28"/>
      <c r="P57" s="28"/>
      <c r="Q57" s="28"/>
    </row>
    <row r="58" spans="1:19" s="22" customFormat="1" ht="16.350000000000001" customHeight="1" x14ac:dyDescent="0.25">
      <c r="A58" s="21"/>
      <c r="D58" s="49">
        <f t="shared" si="3"/>
        <v>2015</v>
      </c>
      <c r="F58" s="69">
        <v>1.1660931044272933</v>
      </c>
      <c r="H58" s="70">
        <v>0.86547644869273566</v>
      </c>
      <c r="I58" s="70">
        <v>0.16424344531319096</v>
      </c>
      <c r="J58" s="70">
        <v>0.13637321042136683</v>
      </c>
      <c r="K58" s="28"/>
      <c r="L58" s="28"/>
      <c r="M58" s="28"/>
      <c r="N58" s="28"/>
      <c r="O58" s="28"/>
      <c r="P58" s="28"/>
      <c r="Q58" s="28"/>
    </row>
    <row r="59" spans="1:19" s="22" customFormat="1" ht="16.350000000000001" customHeight="1" x14ac:dyDescent="0.25">
      <c r="A59" s="21"/>
      <c r="D59" s="49">
        <f t="shared" si="3"/>
        <v>2016</v>
      </c>
      <c r="F59" s="71">
        <v>1.2106344522197441</v>
      </c>
      <c r="H59" s="72">
        <v>0.88064775419720476</v>
      </c>
      <c r="I59" s="72">
        <v>0.14497163405009122</v>
      </c>
      <c r="J59" s="72">
        <v>0.18501506397244818</v>
      </c>
    </row>
    <row r="60" spans="1:19" s="22" customFormat="1" ht="16.350000000000001" customHeight="1" x14ac:dyDescent="0.25">
      <c r="A60" s="48"/>
      <c r="D60" s="49">
        <f t="shared" si="3"/>
        <v>2017</v>
      </c>
      <c r="F60" s="69">
        <v>1.103024143239798</v>
      </c>
      <c r="H60" s="70">
        <v>0.74486038712092739</v>
      </c>
      <c r="I60" s="70">
        <v>0.14528049813479599</v>
      </c>
      <c r="J60" s="70">
        <v>0.21288325798407479</v>
      </c>
    </row>
    <row r="61" spans="1:19" s="22" customFormat="1" ht="15.6" customHeight="1" x14ac:dyDescent="0.25">
      <c r="D61" s="49">
        <f t="shared" si="3"/>
        <v>2018</v>
      </c>
      <c r="F61" s="71">
        <v>1.2373299512995504</v>
      </c>
      <c r="H61" s="72">
        <v>0.67747406778419084</v>
      </c>
      <c r="I61" s="72">
        <v>0.28471962549583957</v>
      </c>
      <c r="J61" s="72">
        <v>0.27513625801951996</v>
      </c>
    </row>
    <row r="62" spans="1:19" s="22" customFormat="1" ht="18.600000000000001" customHeight="1" x14ac:dyDescent="0.25">
      <c r="D62" s="21">
        <f>D61+1</f>
        <v>2019</v>
      </c>
      <c r="F62" s="69">
        <v>0.95990484077218663</v>
      </c>
      <c r="H62" s="70">
        <v>0.36024329466544941</v>
      </c>
      <c r="I62" s="70">
        <v>0.2632799847059949</v>
      </c>
      <c r="J62" s="70">
        <v>0.33638156140074227</v>
      </c>
    </row>
    <row r="63" spans="1:19" s="22" customFormat="1" ht="18.600000000000001" customHeight="1" x14ac:dyDescent="0.25">
      <c r="D63" s="21">
        <f>D62+1</f>
        <v>2020</v>
      </c>
      <c r="F63" s="71">
        <v>0.78751949669749777</v>
      </c>
      <c r="H63" s="72">
        <v>0.2300183434436987</v>
      </c>
      <c r="I63" s="72">
        <v>0.15743608259541009</v>
      </c>
      <c r="J63" s="72">
        <v>0.40006507065838898</v>
      </c>
    </row>
    <row r="64" spans="1:19" s="22" customFormat="1" ht="18.600000000000001" customHeight="1" x14ac:dyDescent="0.25">
      <c r="D64" s="21">
        <f t="shared" ref="D64:D65" si="4">D63+1</f>
        <v>2021</v>
      </c>
      <c r="F64" s="69">
        <v>0.66846563622364674</v>
      </c>
      <c r="H64" s="70">
        <v>0.15513080404445531</v>
      </c>
      <c r="I64" s="70">
        <v>0.12562658046739147</v>
      </c>
      <c r="J64" s="70">
        <v>0.38770825171179996</v>
      </c>
    </row>
    <row r="65" spans="1:10" s="22" customFormat="1" ht="18.600000000000001" customHeight="1" x14ac:dyDescent="0.25">
      <c r="D65" s="21">
        <f t="shared" si="4"/>
        <v>2022</v>
      </c>
      <c r="F65" s="71">
        <v>0.68627842196480071</v>
      </c>
      <c r="H65" s="72">
        <v>8.1202406633002142E-2</v>
      </c>
      <c r="I65" s="72">
        <v>9.7267703834578639E-2</v>
      </c>
      <c r="J65" s="72">
        <v>0.50780831149721983</v>
      </c>
    </row>
    <row r="66" spans="1:10" s="22" customFormat="1" ht="18.600000000000001" customHeight="1" x14ac:dyDescent="0.25">
      <c r="D66" s="21">
        <f>D65+1</f>
        <v>2023</v>
      </c>
      <c r="F66" s="73">
        <v>0.72440508647773394</v>
      </c>
      <c r="H66" s="74">
        <v>1.3399413120067177E-2</v>
      </c>
      <c r="I66" s="74">
        <v>5.7516117697431299E-2</v>
      </c>
      <c r="J66" s="74">
        <v>0.65348955566023548</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0F41-63C5-4CA5-BC33-5C5186B67D19}">
  <sheetPr codeName="WTemplate14">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30</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Liability NP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652.69966468971222</v>
      </c>
      <c r="C12" s="22">
        <f>+IF(I51="",J51*F12, IF(J51="", I51*F12,(I51+J51)*F12))</f>
        <v>41.4718307210318</v>
      </c>
      <c r="D12" s="21">
        <v>2008</v>
      </c>
      <c r="F12" s="23">
        <v>652.23871175456873</v>
      </c>
      <c r="H12" s="24">
        <v>4.4519835748993312E-2</v>
      </c>
      <c r="I12" s="25">
        <v>0.12745160459594537</v>
      </c>
      <c r="J12" s="25">
        <v>0.2333129050452547</v>
      </c>
      <c r="K12" s="25">
        <v>0.3287369172807646</v>
      </c>
      <c r="L12" s="25">
        <v>0.37637024231378308</v>
      </c>
      <c r="M12" s="25">
        <v>0.44636160504179623</v>
      </c>
      <c r="N12" s="25">
        <v>0.49833412593766235</v>
      </c>
      <c r="O12" s="25">
        <v>0.49781023357401472</v>
      </c>
      <c r="P12" s="25">
        <v>0.50113937993708391</v>
      </c>
      <c r="Q12" s="25">
        <v>0.50625636848043831</v>
      </c>
      <c r="R12" s="25">
        <v>0.52101703076671446</v>
      </c>
      <c r="S12" s="26">
        <v>0.56158642172531326</v>
      </c>
      <c r="T12" s="26">
        <v>0.54835105496956127</v>
      </c>
      <c r="U12" s="26">
        <v>0.55265357394375825</v>
      </c>
      <c r="V12" s="26">
        <v>0.55568288111796338</v>
      </c>
      <c r="W12" s="27">
        <v>0.55346689268749394</v>
      </c>
      <c r="X12" s="28"/>
      <c r="Y12" s="28"/>
    </row>
    <row r="13" spans="1:43" s="22" customFormat="1" ht="16.350000000000001" customHeight="1" x14ac:dyDescent="0.25">
      <c r="A13" s="21"/>
      <c r="B13" s="22">
        <v>518.05813637070537</v>
      </c>
      <c r="C13" s="22">
        <f t="shared" ref="C13:C26" si="0">+IF(I52="",J52*F13, IF(J52="", I52*F13,(I52+J52)*F13))</f>
        <v>82.812831199637387</v>
      </c>
      <c r="D13" s="21">
        <f>D12+1</f>
        <v>2009</v>
      </c>
      <c r="F13" s="29">
        <v>518.3951930384527</v>
      </c>
      <c r="H13" s="30">
        <v>1.8027985624084857E-2</v>
      </c>
      <c r="I13" s="28">
        <v>7.9955169571667928E-2</v>
      </c>
      <c r="J13" s="28">
        <v>0.17567232914400252</v>
      </c>
      <c r="K13" s="28">
        <v>0.28388723268865179</v>
      </c>
      <c r="L13" s="28">
        <v>0.34971128528124679</v>
      </c>
      <c r="M13" s="28">
        <v>0.39042421844560421</v>
      </c>
      <c r="N13" s="28">
        <v>0.40597125180523402</v>
      </c>
      <c r="O13" s="28">
        <v>0.44815440993895789</v>
      </c>
      <c r="P13" s="28">
        <v>0.47877125611884663</v>
      </c>
      <c r="Q13" s="28">
        <v>0.50727791501842223</v>
      </c>
      <c r="R13" s="28">
        <v>0.51317279883105971</v>
      </c>
      <c r="S13" s="28">
        <v>0.50645064041472176</v>
      </c>
      <c r="T13" s="28">
        <v>0.55695570577657216</v>
      </c>
      <c r="U13" s="28">
        <v>0.56159889384741157</v>
      </c>
      <c r="V13" s="31">
        <v>0.56065917914716623</v>
      </c>
      <c r="W13" s="28"/>
      <c r="X13" s="28"/>
      <c r="Y13" s="28"/>
    </row>
    <row r="14" spans="1:43" s="22" customFormat="1" ht="16.350000000000001" customHeight="1" x14ac:dyDescent="0.25">
      <c r="A14" s="21"/>
      <c r="B14" s="22">
        <v>519.74019744447003</v>
      </c>
      <c r="C14" s="22">
        <f t="shared" si="0"/>
        <v>39.264416763948013</v>
      </c>
      <c r="D14" s="21">
        <f>D13+1</f>
        <v>2010</v>
      </c>
      <c r="F14" s="32">
        <v>519.40087188431858</v>
      </c>
      <c r="H14" s="33">
        <v>3.2980343500106861E-2</v>
      </c>
      <c r="I14" s="34">
        <v>7.0398864006614228E-2</v>
      </c>
      <c r="J14" s="34">
        <v>0.16863642673537182</v>
      </c>
      <c r="K14" s="34">
        <v>0.25725584314921923</v>
      </c>
      <c r="L14" s="34">
        <v>0.34535970706196051</v>
      </c>
      <c r="M14" s="34">
        <v>0.40417495212826049</v>
      </c>
      <c r="N14" s="34">
        <v>0.41483301216582064</v>
      </c>
      <c r="O14" s="34">
        <v>0.43623502920420454</v>
      </c>
      <c r="P14" s="34">
        <v>0.44393425376948042</v>
      </c>
      <c r="Q14" s="34">
        <v>0.46331249876149594</v>
      </c>
      <c r="R14" s="34">
        <v>0.51129811372613865</v>
      </c>
      <c r="S14" s="34">
        <v>0.51738286090764019</v>
      </c>
      <c r="T14" s="34">
        <v>0.49295915177156613</v>
      </c>
      <c r="U14" s="35">
        <v>0.46708148883555139</v>
      </c>
      <c r="V14" s="28"/>
      <c r="W14" s="28"/>
      <c r="X14" s="28"/>
      <c r="Y14" s="28"/>
    </row>
    <row r="15" spans="1:43" s="22" customFormat="1" ht="16.350000000000001" customHeight="1" x14ac:dyDescent="0.25">
      <c r="A15" s="21"/>
      <c r="B15" s="22">
        <v>529.53768067387546</v>
      </c>
      <c r="C15" s="22">
        <f t="shared" si="0"/>
        <v>52.26653152949833</v>
      </c>
      <c r="D15" s="21">
        <f t="shared" ref="D15:D27" si="1">D14+1</f>
        <v>2011</v>
      </c>
      <c r="F15" s="29">
        <v>529.49823334662995</v>
      </c>
      <c r="H15" s="30">
        <v>2.6919901961040514E-2</v>
      </c>
      <c r="I15" s="28">
        <v>7.4752792703829229E-2</v>
      </c>
      <c r="J15" s="28">
        <v>0.16098662795409699</v>
      </c>
      <c r="K15" s="28">
        <v>0.21387259847397852</v>
      </c>
      <c r="L15" s="28">
        <v>0.26658947522859466</v>
      </c>
      <c r="M15" s="28">
        <v>0.32495129706648107</v>
      </c>
      <c r="N15" s="28">
        <v>0.36135349325547617</v>
      </c>
      <c r="O15" s="28">
        <v>0.40746559505283841</v>
      </c>
      <c r="P15" s="28">
        <v>0.4440495295972951</v>
      </c>
      <c r="Q15" s="28">
        <v>0.44832269571200051</v>
      </c>
      <c r="R15" s="28">
        <v>0.4606583967025209</v>
      </c>
      <c r="S15" s="28">
        <v>0.43362048268541553</v>
      </c>
      <c r="T15" s="31">
        <v>0.4440374625520952</v>
      </c>
      <c r="U15" s="28"/>
      <c r="V15" s="28"/>
      <c r="W15" s="28"/>
      <c r="X15" s="28"/>
      <c r="Y15" s="28"/>
    </row>
    <row r="16" spans="1:43" s="22" customFormat="1" ht="16.350000000000001" customHeight="1" x14ac:dyDescent="0.25">
      <c r="A16" s="21"/>
      <c r="B16" s="22">
        <v>533.05126562758664</v>
      </c>
      <c r="C16" s="22">
        <f t="shared" si="0"/>
        <v>88.773273332705514</v>
      </c>
      <c r="D16" s="21">
        <f t="shared" si="1"/>
        <v>2012</v>
      </c>
      <c r="F16" s="32">
        <v>533.15875224225294</v>
      </c>
      <c r="H16" s="33">
        <v>1.8178939443313114E-2</v>
      </c>
      <c r="I16" s="34">
        <v>6.7811847481586779E-2</v>
      </c>
      <c r="J16" s="34">
        <v>0.15125310772071188</v>
      </c>
      <c r="K16" s="34">
        <v>0.20389145760490968</v>
      </c>
      <c r="L16" s="34">
        <v>0.26684159935912116</v>
      </c>
      <c r="M16" s="34">
        <v>0.33238482143213899</v>
      </c>
      <c r="N16" s="34">
        <v>0.37842689885121589</v>
      </c>
      <c r="O16" s="34">
        <v>0.41481074142234592</v>
      </c>
      <c r="P16" s="34">
        <v>0.43895179731074518</v>
      </c>
      <c r="Q16" s="34">
        <v>0.45368503769604357</v>
      </c>
      <c r="R16" s="34">
        <v>0.46159296094935526</v>
      </c>
      <c r="S16" s="36">
        <v>0.48636939571314997</v>
      </c>
      <c r="T16" s="28"/>
      <c r="U16" s="28"/>
      <c r="V16" s="28"/>
      <c r="W16" s="28"/>
      <c r="X16" s="28"/>
      <c r="Y16" s="28"/>
    </row>
    <row r="17" spans="1:25" s="22" customFormat="1" ht="16.350000000000001" customHeight="1" x14ac:dyDescent="0.25">
      <c r="A17" s="21"/>
      <c r="B17" s="22">
        <v>570.31849828916438</v>
      </c>
      <c r="C17" s="22">
        <f t="shared" si="0"/>
        <v>79.593563435505885</v>
      </c>
      <c r="D17" s="21">
        <f t="shared" si="1"/>
        <v>2013</v>
      </c>
      <c r="F17" s="29">
        <v>570.95623952683775</v>
      </c>
      <c r="H17" s="30">
        <v>6.0747199814229755E-2</v>
      </c>
      <c r="I17" s="28">
        <v>0.11507432294292944</v>
      </c>
      <c r="J17" s="28">
        <v>0.1592963653066925</v>
      </c>
      <c r="K17" s="28">
        <v>0.21793590706567928</v>
      </c>
      <c r="L17" s="28">
        <v>0.28958664557144614</v>
      </c>
      <c r="M17" s="28">
        <v>0.32392900294266475</v>
      </c>
      <c r="N17" s="28">
        <v>0.39450832648505885</v>
      </c>
      <c r="O17" s="28">
        <v>0.40590016238519583</v>
      </c>
      <c r="P17" s="28">
        <v>0.4219831906254855</v>
      </c>
      <c r="Q17" s="28">
        <v>0.44575967231119384</v>
      </c>
      <c r="R17" s="31">
        <v>0.47663750519711567</v>
      </c>
      <c r="S17" s="28" t="s">
        <v>15</v>
      </c>
      <c r="T17" s="28"/>
      <c r="U17" s="28"/>
      <c r="V17" s="28"/>
      <c r="W17" s="28"/>
      <c r="X17" s="28"/>
      <c r="Y17" s="28"/>
    </row>
    <row r="18" spans="1:25" s="22" customFormat="1" ht="16.350000000000001" customHeight="1" x14ac:dyDescent="0.25">
      <c r="A18" s="21"/>
      <c r="B18" s="22">
        <v>558.02812260416249</v>
      </c>
      <c r="C18" s="22">
        <f t="shared" si="0"/>
        <v>116.7823278808719</v>
      </c>
      <c r="D18" s="21">
        <f t="shared" si="1"/>
        <v>2014</v>
      </c>
      <c r="F18" s="32">
        <v>557.66256320201933</v>
      </c>
      <c r="H18" s="33">
        <v>2.629509922625415E-2</v>
      </c>
      <c r="I18" s="34">
        <v>0.1007183235700353</v>
      </c>
      <c r="J18" s="34">
        <v>0.20096266940539659</v>
      </c>
      <c r="K18" s="34">
        <v>0.29156005987636691</v>
      </c>
      <c r="L18" s="34">
        <v>0.39447602275897969</v>
      </c>
      <c r="M18" s="34">
        <v>0.55495233897868967</v>
      </c>
      <c r="N18" s="34">
        <v>0.60566434266684488</v>
      </c>
      <c r="O18" s="34">
        <v>0.62520972800896413</v>
      </c>
      <c r="P18" s="34">
        <v>0.64250867102115605</v>
      </c>
      <c r="Q18" s="36">
        <v>0.65698855289901537</v>
      </c>
      <c r="R18" s="28" t="s">
        <v>15</v>
      </c>
      <c r="S18" s="28" t="s">
        <v>15</v>
      </c>
      <c r="T18" s="28"/>
      <c r="U18" s="28"/>
      <c r="V18" s="28"/>
      <c r="W18" s="28"/>
      <c r="X18" s="28"/>
      <c r="Y18" s="28"/>
    </row>
    <row r="19" spans="1:25" s="22" customFormat="1" ht="16.350000000000001" customHeight="1" x14ac:dyDescent="0.25">
      <c r="A19" s="21"/>
      <c r="B19" s="22">
        <v>534.6579342714507</v>
      </c>
      <c r="C19" s="22">
        <f t="shared" si="0"/>
        <v>266.77880245030008</v>
      </c>
      <c r="D19" s="21">
        <f t="shared" si="1"/>
        <v>2015</v>
      </c>
      <c r="F19" s="29">
        <v>534.61448365821775</v>
      </c>
      <c r="H19" s="30">
        <v>2.8851097464074105E-2</v>
      </c>
      <c r="I19" s="28">
        <v>0.12892605929194972</v>
      </c>
      <c r="J19" s="28">
        <v>0.23984603351507688</v>
      </c>
      <c r="K19" s="28">
        <v>0.36746102908863698</v>
      </c>
      <c r="L19" s="28">
        <v>0.490649010594362</v>
      </c>
      <c r="M19" s="28">
        <v>0.62910583872793524</v>
      </c>
      <c r="N19" s="28">
        <v>0.66993171680131536</v>
      </c>
      <c r="O19" s="28">
        <v>0.71327209758563326</v>
      </c>
      <c r="P19" s="31">
        <v>0.77913935964804459</v>
      </c>
      <c r="Q19" s="28" t="s">
        <v>15</v>
      </c>
      <c r="R19" s="28" t="s">
        <v>15</v>
      </c>
      <c r="S19" s="28" t="s">
        <v>15</v>
      </c>
      <c r="T19" s="28"/>
      <c r="U19" s="28"/>
      <c r="V19" s="28"/>
      <c r="W19" s="28"/>
      <c r="X19" s="28"/>
      <c r="Y19" s="28"/>
    </row>
    <row r="20" spans="1:25" s="22" customFormat="1" ht="16.350000000000001" customHeight="1" x14ac:dyDescent="0.25">
      <c r="A20" s="21"/>
      <c r="B20" s="22">
        <v>507.70545424088516</v>
      </c>
      <c r="C20" s="22">
        <f t="shared" si="0"/>
        <v>349.06638497964292</v>
      </c>
      <c r="D20" s="21">
        <f t="shared" si="1"/>
        <v>2016</v>
      </c>
      <c r="F20" s="32">
        <v>507.69677175346254</v>
      </c>
      <c r="H20" s="33">
        <v>9.229726222955216E-2</v>
      </c>
      <c r="I20" s="34">
        <v>0.20958242127398397</v>
      </c>
      <c r="J20" s="34">
        <v>0.35416846986222517</v>
      </c>
      <c r="K20" s="34">
        <v>0.50437675654566039</v>
      </c>
      <c r="L20" s="34">
        <v>0.59280710161051797</v>
      </c>
      <c r="M20" s="34">
        <v>0.75105346416473129</v>
      </c>
      <c r="N20" s="34">
        <v>0.85893616644690562</v>
      </c>
      <c r="O20" s="36">
        <v>0.99200427531076996</v>
      </c>
      <c r="P20" s="28" t="s">
        <v>15</v>
      </c>
      <c r="Q20" s="28" t="s">
        <v>15</v>
      </c>
      <c r="R20" s="28" t="s">
        <v>15</v>
      </c>
      <c r="S20" s="28" t="s">
        <v>15</v>
      </c>
      <c r="T20" s="28"/>
      <c r="U20" s="28"/>
      <c r="V20" s="28"/>
      <c r="W20" s="28"/>
      <c r="X20" s="28"/>
      <c r="Y20" s="28"/>
    </row>
    <row r="21" spans="1:25" s="22" customFormat="1" ht="16.350000000000001" customHeight="1" x14ac:dyDescent="0.25">
      <c r="A21" s="21"/>
      <c r="B21" s="22">
        <v>529.25136609597382</v>
      </c>
      <c r="C21" s="22">
        <f t="shared" si="0"/>
        <v>301.07650573004315</v>
      </c>
      <c r="D21" s="21">
        <f t="shared" si="1"/>
        <v>2017</v>
      </c>
      <c r="F21" s="29">
        <v>529.1543335758281</v>
      </c>
      <c r="H21" s="30">
        <v>2.9402358724712113E-2</v>
      </c>
      <c r="I21" s="28">
        <v>0.12186269051083649</v>
      </c>
      <c r="J21" s="28">
        <v>0.31212387125671803</v>
      </c>
      <c r="K21" s="28">
        <v>0.42362065141910282</v>
      </c>
      <c r="L21" s="28">
        <v>0.5300106317926192</v>
      </c>
      <c r="M21" s="28">
        <v>0.68403126010378734</v>
      </c>
      <c r="N21" s="37">
        <v>0.7996028530263396</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544.16675534566764</v>
      </c>
      <c r="C22" s="22">
        <f t="shared" si="0"/>
        <v>329.50707116276305</v>
      </c>
      <c r="D22" s="21">
        <f t="shared" si="1"/>
        <v>2018</v>
      </c>
      <c r="F22" s="32">
        <v>544.09096468664166</v>
      </c>
      <c r="H22" s="33">
        <v>2.0989417743053705E-2</v>
      </c>
      <c r="I22" s="34">
        <v>0.18144885819186349</v>
      </c>
      <c r="J22" s="34">
        <v>0.32132788342316299</v>
      </c>
      <c r="K22" s="34">
        <v>0.41808915091575494</v>
      </c>
      <c r="L22" s="34">
        <v>0.52376868050356018</v>
      </c>
      <c r="M22" s="36">
        <v>0.63673788303767098</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836.35994952639805</v>
      </c>
      <c r="C23" s="22">
        <f t="shared" si="0"/>
        <v>710.38693830215038</v>
      </c>
      <c r="D23" s="21">
        <f t="shared" si="1"/>
        <v>2019</v>
      </c>
      <c r="F23" s="40">
        <v>834.69854865578418</v>
      </c>
      <c r="H23" s="30">
        <v>2.0256269124768893E-2</v>
      </c>
      <c r="I23" s="28">
        <v>8.3323265812152103E-2</v>
      </c>
      <c r="J23" s="28">
        <v>0.16496631339618056</v>
      </c>
      <c r="K23" s="28">
        <v>0.28785126636011971</v>
      </c>
      <c r="L23" s="31">
        <v>0.5726072710529706</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840.66121909285175</v>
      </c>
      <c r="C24" s="22">
        <f t="shared" si="0"/>
        <v>644.89520363155998</v>
      </c>
      <c r="D24" s="21">
        <f t="shared" si="1"/>
        <v>2020</v>
      </c>
      <c r="F24" s="32">
        <v>838.7177702150193</v>
      </c>
      <c r="H24" s="34">
        <v>2.3482554731758691E-2</v>
      </c>
      <c r="I24" s="34">
        <v>6.8463539548001356E-2</v>
      </c>
      <c r="J24" s="34">
        <v>0.20237237889892312</v>
      </c>
      <c r="K24" s="36">
        <v>0.31561101637137995</v>
      </c>
      <c r="L24" s="28"/>
      <c r="M24" s="28"/>
      <c r="N24" s="28"/>
      <c r="O24" s="28"/>
      <c r="P24" s="28"/>
      <c r="Q24" s="28"/>
      <c r="R24" s="28"/>
      <c r="S24" s="28"/>
      <c r="U24" s="38"/>
      <c r="V24" s="38"/>
      <c r="W24" s="38"/>
      <c r="X24" s="38"/>
      <c r="Y24" s="38"/>
    </row>
    <row r="25" spans="1:25" s="22" customFormat="1" ht="16.350000000000001" customHeight="1" x14ac:dyDescent="0.25">
      <c r="A25" s="21"/>
      <c r="B25" s="22">
        <v>738.23291122917828</v>
      </c>
      <c r="C25" s="22">
        <f t="shared" si="0"/>
        <v>564.09900593213843</v>
      </c>
      <c r="D25" s="21">
        <f t="shared" si="1"/>
        <v>2021</v>
      </c>
      <c r="F25" s="29">
        <v>733.72063212517594</v>
      </c>
      <c r="H25" s="30">
        <v>2.3492417344713298E-2</v>
      </c>
      <c r="I25" s="28">
        <v>0.11645042303288715</v>
      </c>
      <c r="J25" s="31">
        <v>0.21468441433882152</v>
      </c>
      <c r="K25" s="28"/>
      <c r="L25" s="28"/>
      <c r="M25" s="28"/>
      <c r="N25" s="28"/>
      <c r="O25" s="28"/>
      <c r="P25" s="28"/>
      <c r="Q25" s="28"/>
      <c r="R25" s="28"/>
      <c r="S25" s="28"/>
      <c r="U25" s="38"/>
      <c r="V25" s="38"/>
      <c r="W25" s="38"/>
      <c r="X25" s="38"/>
      <c r="Y25" s="38"/>
    </row>
    <row r="26" spans="1:25" s="22" customFormat="1" ht="16.350000000000001" customHeight="1" x14ac:dyDescent="0.25">
      <c r="A26" s="21"/>
      <c r="B26" s="22">
        <v>752.51955839981372</v>
      </c>
      <c r="C26" s="22">
        <f t="shared" si="0"/>
        <v>601.3484701390538</v>
      </c>
      <c r="D26" s="21">
        <f t="shared" si="1"/>
        <v>2022</v>
      </c>
      <c r="F26" s="32">
        <v>733.38761345562295</v>
      </c>
      <c r="H26" s="41">
        <v>3.1559545346723471E-2</v>
      </c>
      <c r="I26" s="36">
        <v>0.12212435186627513</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737.59179161970451</v>
      </c>
      <c r="C27" s="22">
        <f>+IF(I66="",J66*F27, IF(J66="", I66*F27,(I66+J66)*F27))</f>
        <v>433.40133931311419</v>
      </c>
      <c r="D27" s="21">
        <f t="shared" si="1"/>
        <v>2023</v>
      </c>
      <c r="F27" s="42">
        <v>518.83805115847645</v>
      </c>
      <c r="H27" s="43">
        <v>4.3835796571274718E-2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652.23871175456873</v>
      </c>
      <c r="G31" s="17"/>
      <c r="H31" s="24">
        <v>3.7933209670540798E-3</v>
      </c>
      <c r="I31" s="25">
        <v>2.1833696953219347E-2</v>
      </c>
      <c r="J31" s="25">
        <v>6.8872957298049056E-2</v>
      </c>
      <c r="K31" s="25">
        <v>0.11197896042747132</v>
      </c>
      <c r="L31" s="25">
        <v>0.17190531027418435</v>
      </c>
      <c r="M31" s="25">
        <v>0.23477245805020261</v>
      </c>
      <c r="N31" s="25">
        <v>0.35788762993039669</v>
      </c>
      <c r="O31" s="25">
        <v>0.3922330901687569</v>
      </c>
      <c r="P31" s="25">
        <v>0.41606401389672548</v>
      </c>
      <c r="Q31" s="25">
        <v>0.43493869796119938</v>
      </c>
      <c r="R31" s="25">
        <v>0.44069365198531152</v>
      </c>
      <c r="S31" s="25">
        <v>0.47653006498535944</v>
      </c>
      <c r="T31" s="25">
        <v>0.49724535714523843</v>
      </c>
      <c r="U31" s="25">
        <v>0.50496211915996347</v>
      </c>
      <c r="V31" s="53">
        <v>0.51122545515655948</v>
      </c>
      <c r="W31" s="54">
        <v>0.51447207982024712</v>
      </c>
    </row>
    <row r="32" spans="1:25" s="48" customFormat="1" ht="19.350000000000001" customHeight="1" x14ac:dyDescent="0.25">
      <c r="D32" s="21">
        <f>D31+1</f>
        <v>2009</v>
      </c>
      <c r="E32" s="51"/>
      <c r="F32" s="55">
        <v>518.3951930384527</v>
      </c>
      <c r="G32" s="17"/>
      <c r="H32" s="30">
        <v>9.0819185562838816E-4</v>
      </c>
      <c r="I32" s="28">
        <v>1.5977374328831652E-2</v>
      </c>
      <c r="J32" s="28">
        <v>4.8657065071466228E-2</v>
      </c>
      <c r="K32" s="28">
        <v>9.7323512674960089E-2</v>
      </c>
      <c r="L32" s="28">
        <v>0.14366845061484834</v>
      </c>
      <c r="M32" s="28">
        <v>0.23812246615768401</v>
      </c>
      <c r="N32" s="28">
        <v>0.26855308599182925</v>
      </c>
      <c r="O32" s="28">
        <v>0.28787706351361525</v>
      </c>
      <c r="P32" s="28">
        <v>0.31153704034521956</v>
      </c>
      <c r="Q32" s="28">
        <v>0.32327718814035955</v>
      </c>
      <c r="R32" s="28">
        <v>0.34193442046218303</v>
      </c>
      <c r="S32" s="28">
        <v>0.36654649997379374</v>
      </c>
      <c r="T32" s="28">
        <v>0.38834647484468426</v>
      </c>
      <c r="U32" s="28">
        <v>0.41557884216528435</v>
      </c>
      <c r="V32" s="31">
        <v>0.43778698234746088</v>
      </c>
    </row>
    <row r="33" spans="1:21" s="48" customFormat="1" ht="16.350000000000001" customHeight="1" x14ac:dyDescent="0.25">
      <c r="D33" s="21">
        <f>D32+1</f>
        <v>2010</v>
      </c>
      <c r="F33" s="56">
        <v>519.40087188431858</v>
      </c>
      <c r="G33" s="17"/>
      <c r="H33" s="33">
        <v>5.9692808992831692E-3</v>
      </c>
      <c r="I33" s="34">
        <v>1.7758091736394761E-2</v>
      </c>
      <c r="J33" s="34">
        <v>4.077576000870993E-2</v>
      </c>
      <c r="K33" s="34">
        <v>0.13038692038794569</v>
      </c>
      <c r="L33" s="34">
        <v>0.21303062898432074</v>
      </c>
      <c r="M33" s="34">
        <v>0.2441579262476378</v>
      </c>
      <c r="N33" s="34">
        <v>0.27386720446576246</v>
      </c>
      <c r="O33" s="34">
        <v>0.30791201746020058</v>
      </c>
      <c r="P33" s="34">
        <v>0.32485456481610137</v>
      </c>
      <c r="Q33" s="34">
        <v>0.34194986241097286</v>
      </c>
      <c r="R33" s="34">
        <v>0.38978841846703838</v>
      </c>
      <c r="S33" s="34">
        <v>0.41271660371341651</v>
      </c>
      <c r="T33" s="34">
        <v>0.42807030131421442</v>
      </c>
      <c r="U33" s="35">
        <v>0.42430065480189227</v>
      </c>
    </row>
    <row r="34" spans="1:21" s="48" customFormat="1" ht="16.350000000000001" customHeight="1" x14ac:dyDescent="0.25">
      <c r="D34" s="21">
        <f t="shared" ref="D34:D46" si="2">D33+1</f>
        <v>2011</v>
      </c>
      <c r="F34" s="55">
        <v>529.49823334662995</v>
      </c>
      <c r="G34" s="17"/>
      <c r="H34" s="30">
        <v>3.8533184085506713E-3</v>
      </c>
      <c r="I34" s="28">
        <v>8.6911067788001742E-3</v>
      </c>
      <c r="J34" s="28">
        <v>5.241795249410628E-2</v>
      </c>
      <c r="K34" s="28">
        <v>0.10883288206405632</v>
      </c>
      <c r="L34" s="28">
        <v>0.17774321669072377</v>
      </c>
      <c r="M34" s="28">
        <v>0.23613871207809975</v>
      </c>
      <c r="N34" s="28">
        <v>0.27256727259502361</v>
      </c>
      <c r="O34" s="28">
        <v>0.31395861829738581</v>
      </c>
      <c r="P34" s="28">
        <v>0.34691227048498835</v>
      </c>
      <c r="Q34" s="28">
        <v>0.35341162418471656</v>
      </c>
      <c r="R34" s="28">
        <v>0.36651461620109027</v>
      </c>
      <c r="S34" s="28">
        <v>0.3744297547025342</v>
      </c>
      <c r="T34" s="57">
        <v>0.38566542242332813</v>
      </c>
    </row>
    <row r="35" spans="1:21" s="48" customFormat="1" ht="16.350000000000001" customHeight="1" x14ac:dyDescent="0.25">
      <c r="A35" s="21"/>
      <c r="D35" s="21">
        <f t="shared" si="2"/>
        <v>2012</v>
      </c>
      <c r="F35" s="56">
        <v>533.15875224225294</v>
      </c>
      <c r="G35" s="17"/>
      <c r="H35" s="33">
        <v>2.6931471706827405E-4</v>
      </c>
      <c r="I35" s="34">
        <v>1.4723629359871053E-2</v>
      </c>
      <c r="J35" s="34">
        <v>3.412114726430418E-2</v>
      </c>
      <c r="K35" s="34">
        <v>8.5301495083041287E-2</v>
      </c>
      <c r="L35" s="34">
        <v>0.13799140216886457</v>
      </c>
      <c r="M35" s="34">
        <v>0.19084306036522114</v>
      </c>
      <c r="N35" s="34">
        <v>0.2537668064886982</v>
      </c>
      <c r="O35" s="34">
        <v>0.28992201358788272</v>
      </c>
      <c r="P35" s="34">
        <v>0.31109337859777753</v>
      </c>
      <c r="Q35" s="34">
        <v>0.34623579288630746</v>
      </c>
      <c r="R35" s="34">
        <v>0.35445030882052836</v>
      </c>
      <c r="S35" s="34">
        <v>0.37584999116983114</v>
      </c>
    </row>
    <row r="36" spans="1:21" s="48" customFormat="1" ht="16.350000000000001" customHeight="1" x14ac:dyDescent="0.25">
      <c r="A36" s="21"/>
      <c r="D36" s="21">
        <f t="shared" si="2"/>
        <v>2013</v>
      </c>
      <c r="F36" s="55">
        <v>570.95623952683775</v>
      </c>
      <c r="G36" s="17"/>
      <c r="H36" s="30">
        <v>1.914468522537637E-3</v>
      </c>
      <c r="I36" s="28">
        <v>1.4462424047581768E-2</v>
      </c>
      <c r="J36" s="28">
        <v>4.4640000292520986E-2</v>
      </c>
      <c r="K36" s="28">
        <v>9.492178928859904E-2</v>
      </c>
      <c r="L36" s="28">
        <v>0.14297482191307431</v>
      </c>
      <c r="M36" s="28">
        <v>0.18130015777365008</v>
      </c>
      <c r="N36" s="28">
        <v>0.26237317963225604</v>
      </c>
      <c r="O36" s="28">
        <v>0.29419903867455144</v>
      </c>
      <c r="P36" s="28">
        <v>0.32280165348049045</v>
      </c>
      <c r="Q36" s="28">
        <v>0.35094550893369603</v>
      </c>
      <c r="R36" s="31">
        <v>0.38056274303634618</v>
      </c>
      <c r="S36" s="28" t="s">
        <v>15</v>
      </c>
    </row>
    <row r="37" spans="1:21" s="48" customFormat="1" ht="16.350000000000001" customHeight="1" x14ac:dyDescent="0.25">
      <c r="A37" s="21"/>
      <c r="D37" s="21">
        <f t="shared" si="2"/>
        <v>2014</v>
      </c>
      <c r="F37" s="56">
        <v>557.66256320201933</v>
      </c>
      <c r="G37" s="17"/>
      <c r="H37" s="33">
        <v>2.2324735587131665E-3</v>
      </c>
      <c r="I37" s="34">
        <v>1.393684222018231E-2</v>
      </c>
      <c r="J37" s="34">
        <v>6.4678422492089396E-2</v>
      </c>
      <c r="K37" s="34">
        <v>0.12256458314567524</v>
      </c>
      <c r="L37" s="34">
        <v>0.21660840101125062</v>
      </c>
      <c r="M37" s="34">
        <v>0.33536803815831795</v>
      </c>
      <c r="N37" s="34">
        <v>0.43386478527371319</v>
      </c>
      <c r="O37" s="34">
        <v>0.47144488532724765</v>
      </c>
      <c r="P37" s="34">
        <v>0.51739938079153591</v>
      </c>
      <c r="Q37" s="36">
        <v>0.54631285102683436</v>
      </c>
      <c r="R37" s="28" t="s">
        <v>15</v>
      </c>
      <c r="S37" s="28" t="s">
        <v>15</v>
      </c>
    </row>
    <row r="38" spans="1:21" s="48" customFormat="1" ht="16.350000000000001" customHeight="1" x14ac:dyDescent="0.25">
      <c r="A38" s="21"/>
      <c r="D38" s="21">
        <f t="shared" si="2"/>
        <v>2015</v>
      </c>
      <c r="F38" s="55">
        <v>534.61448365821775</v>
      </c>
      <c r="G38" s="17"/>
      <c r="H38" s="30">
        <v>6.6414653544108438E-4</v>
      </c>
      <c r="I38" s="28">
        <v>1.4045757609275266E-2</v>
      </c>
      <c r="J38" s="28">
        <v>5.1345397458354931E-2</v>
      </c>
      <c r="K38" s="28">
        <v>0.14735214526949386</v>
      </c>
      <c r="L38" s="28">
        <v>0.27534493853890896</v>
      </c>
      <c r="M38" s="28">
        <v>0.35947154018785782</v>
      </c>
      <c r="N38" s="28">
        <v>0.40066350317590171</v>
      </c>
      <c r="O38" s="28">
        <v>0.48850883753231533</v>
      </c>
      <c r="P38" s="31">
        <v>0.57825815658468349</v>
      </c>
      <c r="Q38" s="28" t="s">
        <v>15</v>
      </c>
      <c r="R38" s="28" t="s">
        <v>15</v>
      </c>
      <c r="S38" s="28" t="s">
        <v>15</v>
      </c>
    </row>
    <row r="39" spans="1:21" s="48" customFormat="1" ht="16.350000000000001" customHeight="1" x14ac:dyDescent="0.25">
      <c r="A39" s="21"/>
      <c r="D39" s="21">
        <f t="shared" si="2"/>
        <v>2016</v>
      </c>
      <c r="F39" s="56">
        <v>507.69677175346254</v>
      </c>
      <c r="G39" s="17"/>
      <c r="H39" s="33">
        <v>1.0414482107408006E-3</v>
      </c>
      <c r="I39" s="34">
        <v>4.7966917751864048E-2</v>
      </c>
      <c r="J39" s="34">
        <v>9.1302422307220493E-2</v>
      </c>
      <c r="K39" s="34">
        <v>0.18386703620234757</v>
      </c>
      <c r="L39" s="34">
        <v>0.28436784145194904</v>
      </c>
      <c r="M39" s="34">
        <v>0.3662449350803883</v>
      </c>
      <c r="N39" s="34">
        <v>0.49771488349806725</v>
      </c>
      <c r="O39" s="36">
        <v>0.64383976320322733</v>
      </c>
      <c r="P39" s="28" t="s">
        <v>15</v>
      </c>
      <c r="Q39" s="28" t="s">
        <v>15</v>
      </c>
      <c r="R39" s="28" t="s">
        <v>15</v>
      </c>
      <c r="S39" s="28" t="s">
        <v>15</v>
      </c>
    </row>
    <row r="40" spans="1:21" s="48" customFormat="1" ht="16.350000000000001" customHeight="1" x14ac:dyDescent="0.25">
      <c r="A40" s="21"/>
      <c r="D40" s="21">
        <f t="shared" si="2"/>
        <v>2017</v>
      </c>
      <c r="F40" s="55">
        <v>529.1543335758281</v>
      </c>
      <c r="G40" s="17"/>
      <c r="H40" s="30">
        <v>7.5327929312198809E-4</v>
      </c>
      <c r="I40" s="28">
        <v>1.8781557753131121E-2</v>
      </c>
      <c r="J40" s="28">
        <v>5.6521944501541188E-2</v>
      </c>
      <c r="K40" s="58">
        <v>0.16475629640322464</v>
      </c>
      <c r="L40" s="28">
        <v>0.26289860306936896</v>
      </c>
      <c r="M40" s="28">
        <v>0.38685519873265062</v>
      </c>
      <c r="N40" s="31">
        <v>0.56315426795340495</v>
      </c>
      <c r="O40" s="28" t="s">
        <v>15</v>
      </c>
      <c r="P40" s="28" t="s">
        <v>15</v>
      </c>
      <c r="Q40" s="28" t="s">
        <v>15</v>
      </c>
      <c r="R40" s="28" t="s">
        <v>15</v>
      </c>
      <c r="S40" s="28" t="s">
        <v>15</v>
      </c>
    </row>
    <row r="41" spans="1:21" s="48" customFormat="1" ht="15.6" customHeight="1" x14ac:dyDescent="0.25">
      <c r="A41" s="21"/>
      <c r="D41" s="21">
        <f t="shared" si="2"/>
        <v>2018</v>
      </c>
      <c r="F41" s="56">
        <v>544.09096468664166</v>
      </c>
      <c r="G41" s="17"/>
      <c r="H41" s="33">
        <v>1.2839905926161706E-3</v>
      </c>
      <c r="I41" s="34">
        <v>2.2802363986492335E-2</v>
      </c>
      <c r="J41" s="34">
        <v>9.5233393557079826E-2</v>
      </c>
      <c r="K41" s="34">
        <v>0.18244270854824821</v>
      </c>
      <c r="L41" s="34">
        <v>0.28080973659096548</v>
      </c>
      <c r="M41" s="36">
        <v>0.39940231755345035</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834.69854865578418</v>
      </c>
      <c r="G42" s="17"/>
      <c r="H42" s="60">
        <v>2.0997016907098745E-3</v>
      </c>
      <c r="I42" s="28">
        <v>2.3156723692149848E-2</v>
      </c>
      <c r="J42" s="28">
        <v>6.3479534325661002E-2</v>
      </c>
      <c r="K42" s="28">
        <v>0.13041500201083023</v>
      </c>
      <c r="L42" s="31">
        <v>0.30467159359370782</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838.7177702150193</v>
      </c>
      <c r="G43" s="17"/>
      <c r="H43" s="34">
        <v>3.537472174401497E-3</v>
      </c>
      <c r="I43" s="34">
        <v>1.627619672385194E-2</v>
      </c>
      <c r="J43" s="34">
        <v>7.7938642626002447E-2</v>
      </c>
      <c r="K43" s="34">
        <v>0.14944346080936349</v>
      </c>
      <c r="L43" s="28"/>
      <c r="M43" s="28"/>
      <c r="N43" s="28"/>
      <c r="O43" s="28"/>
      <c r="P43" s="28"/>
      <c r="Q43" s="28"/>
      <c r="R43" s="28"/>
      <c r="S43" s="28"/>
    </row>
    <row r="44" spans="1:21" s="48" customFormat="1" ht="18.600000000000001" customHeight="1" x14ac:dyDescent="0.25">
      <c r="A44" s="21"/>
      <c r="D44" s="21">
        <f t="shared" si="2"/>
        <v>2021</v>
      </c>
      <c r="E44" s="59"/>
      <c r="F44" s="55">
        <v>733.72063212517594</v>
      </c>
      <c r="G44" s="17"/>
      <c r="H44" s="61">
        <v>3.2313339157429553E-3</v>
      </c>
      <c r="I44" s="28">
        <v>1.8342151424970376E-2</v>
      </c>
      <c r="J44" s="31">
        <v>8.8696511813825221E-2</v>
      </c>
      <c r="K44" s="28"/>
      <c r="L44" s="28"/>
      <c r="M44" s="28"/>
      <c r="N44" s="28"/>
      <c r="O44" s="28"/>
      <c r="P44" s="28"/>
      <c r="Q44" s="28"/>
      <c r="R44" s="28"/>
      <c r="S44" s="28"/>
    </row>
    <row r="45" spans="1:21" s="48" customFormat="1" ht="18.600000000000001" customHeight="1" x14ac:dyDescent="0.25">
      <c r="A45" s="21"/>
      <c r="D45" s="21">
        <f t="shared" si="2"/>
        <v>2022</v>
      </c>
      <c r="E45" s="59"/>
      <c r="F45" s="56">
        <v>733.38761345562295</v>
      </c>
      <c r="G45" s="17"/>
      <c r="H45" s="41">
        <v>1.5165546966794884E-3</v>
      </c>
      <c r="I45" s="36">
        <v>2.9888072195884671E-2</v>
      </c>
      <c r="J45" s="28"/>
      <c r="K45" s="28"/>
      <c r="L45" s="28"/>
      <c r="M45" s="28"/>
      <c r="N45" s="28"/>
      <c r="O45" s="28"/>
      <c r="P45" s="28"/>
      <c r="Q45" s="28"/>
      <c r="R45" s="28"/>
      <c r="S45" s="28"/>
    </row>
    <row r="46" spans="1:21" s="48" customFormat="1" ht="18.600000000000001" customHeight="1" x14ac:dyDescent="0.25">
      <c r="A46" s="21"/>
      <c r="D46" s="21">
        <f t="shared" si="2"/>
        <v>2023</v>
      </c>
      <c r="E46" s="59"/>
      <c r="F46" s="62">
        <v>518.83805115847645</v>
      </c>
      <c r="G46" s="17"/>
      <c r="H46" s="63">
        <v>4.5552297001861244E-3</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0.57805590269618379</v>
      </c>
      <c r="H51" s="68">
        <v>0.5144720798202469</v>
      </c>
      <c r="I51" s="68">
        <v>3.8994812867246792E-2</v>
      </c>
      <c r="J51" s="68">
        <v>2.4589010008690165E-2</v>
      </c>
      <c r="K51" s="28"/>
      <c r="L51" s="28"/>
      <c r="M51" s="28"/>
      <c r="N51" s="28"/>
      <c r="O51" s="28"/>
      <c r="P51" s="28"/>
      <c r="Q51" s="28"/>
    </row>
    <row r="52" spans="1:19" s="22" customFormat="1" ht="16.350000000000001" customHeight="1" x14ac:dyDescent="0.25">
      <c r="A52" s="21"/>
      <c r="D52" s="49">
        <f>D51+1</f>
        <v>2009</v>
      </c>
      <c r="F52" s="69">
        <v>0.59753543740980319</v>
      </c>
      <c r="H52" s="70">
        <v>0.43778698234746116</v>
      </c>
      <c r="I52" s="70">
        <v>0.12287219679970536</v>
      </c>
      <c r="J52" s="70">
        <v>3.6876258262636671E-2</v>
      </c>
      <c r="K52" s="28"/>
      <c r="L52" s="28"/>
      <c r="M52" s="28"/>
      <c r="N52" s="28"/>
      <c r="O52" s="28"/>
      <c r="P52" s="28"/>
      <c r="Q52" s="28"/>
    </row>
    <row r="53" spans="1:19" s="22" customFormat="1" ht="16.350000000000001" customHeight="1" x14ac:dyDescent="0.25">
      <c r="A53" s="21"/>
      <c r="D53" s="49">
        <f>D52+1</f>
        <v>2010</v>
      </c>
      <c r="F53" s="71">
        <v>0.49989624751143436</v>
      </c>
      <c r="H53" s="72">
        <v>0.42430065480189222</v>
      </c>
      <c r="I53" s="72">
        <v>4.2780834033659072E-2</v>
      </c>
      <c r="J53" s="72">
        <v>3.281475867588305E-2</v>
      </c>
      <c r="K53" s="28"/>
      <c r="L53" s="28"/>
      <c r="M53" s="28"/>
      <c r="N53" s="28"/>
      <c r="O53" s="28"/>
      <c r="P53" s="28"/>
      <c r="Q53" s="28"/>
    </row>
    <row r="54" spans="1:19" s="22" customFormat="1" ht="16.350000000000001" customHeight="1" x14ac:dyDescent="0.25">
      <c r="A54" s="21"/>
      <c r="D54" s="49">
        <f t="shared" ref="D54:D61" si="3">D53+1</f>
        <v>2011</v>
      </c>
      <c r="F54" s="69">
        <v>0.48437497089368647</v>
      </c>
      <c r="H54" s="70">
        <v>0.38566542242332802</v>
      </c>
      <c r="I54" s="70">
        <v>5.8372040128767094E-2</v>
      </c>
      <c r="J54" s="70">
        <v>4.0337508341591347E-2</v>
      </c>
      <c r="K54" s="28"/>
      <c r="L54" s="28"/>
      <c r="M54" s="28"/>
      <c r="N54" s="28"/>
      <c r="O54" s="28"/>
      <c r="P54" s="28"/>
      <c r="Q54" s="28"/>
    </row>
    <row r="55" spans="1:19" s="22" customFormat="1" ht="16.350000000000001" customHeight="1" x14ac:dyDescent="0.25">
      <c r="A55" s="21"/>
      <c r="D55" s="49">
        <f t="shared" si="3"/>
        <v>2012</v>
      </c>
      <c r="F55" s="71">
        <v>0.54235438214036391</v>
      </c>
      <c r="H55" s="72">
        <v>0.3758499911698312</v>
      </c>
      <c r="I55" s="72">
        <v>0.11051940454331892</v>
      </c>
      <c r="J55" s="72">
        <v>5.5984986427213876E-2</v>
      </c>
      <c r="K55" s="28"/>
      <c r="L55" s="28"/>
      <c r="M55" s="28"/>
      <c r="N55" s="28"/>
      <c r="O55" s="28"/>
      <c r="P55" s="28"/>
      <c r="Q55" s="28"/>
    </row>
    <row r="56" spans="1:19" s="22" customFormat="1" ht="16.350000000000001" customHeight="1" x14ac:dyDescent="0.25">
      <c r="A56" s="21"/>
      <c r="D56" s="49">
        <f t="shared" si="3"/>
        <v>2013</v>
      </c>
      <c r="F56" s="69">
        <v>0.51996670769301834</v>
      </c>
      <c r="H56" s="70">
        <v>0.38056274303634591</v>
      </c>
      <c r="I56" s="70">
        <v>9.6074762160769447E-2</v>
      </c>
      <c r="J56" s="70">
        <v>4.3329202495902996E-2</v>
      </c>
      <c r="K56" s="28"/>
      <c r="L56" s="28"/>
      <c r="M56" s="28"/>
      <c r="N56" s="28"/>
      <c r="O56" s="28"/>
      <c r="P56" s="28"/>
      <c r="Q56" s="28"/>
    </row>
    <row r="57" spans="1:19" s="22" customFormat="1" ht="16.350000000000001" customHeight="1" x14ac:dyDescent="0.25">
      <c r="A57" s="21"/>
      <c r="D57" s="49">
        <f t="shared" si="3"/>
        <v>2014</v>
      </c>
      <c r="F57" s="71">
        <v>0.7557268149306049</v>
      </c>
      <c r="H57" s="72">
        <v>0.54631285102683425</v>
      </c>
      <c r="I57" s="72">
        <v>0.11067570187218105</v>
      </c>
      <c r="J57" s="72">
        <v>9.8738262031589627E-2</v>
      </c>
      <c r="K57" s="28"/>
      <c r="L57" s="28"/>
      <c r="M57" s="28"/>
      <c r="N57" s="28"/>
      <c r="O57" s="28"/>
      <c r="P57" s="28"/>
      <c r="Q57" s="28"/>
    </row>
    <row r="58" spans="1:19" s="22" customFormat="1" ht="16.350000000000001" customHeight="1" x14ac:dyDescent="0.25">
      <c r="A58" s="21"/>
      <c r="D58" s="49">
        <f t="shared" si="3"/>
        <v>2015</v>
      </c>
      <c r="F58" s="69">
        <v>1.0772697071599824</v>
      </c>
      <c r="H58" s="70">
        <v>0.57825815658468338</v>
      </c>
      <c r="I58" s="70">
        <v>0.20088120306336102</v>
      </c>
      <c r="J58" s="70">
        <v>0.29813034751193795</v>
      </c>
      <c r="K58" s="28"/>
      <c r="L58" s="28"/>
      <c r="M58" s="28"/>
      <c r="N58" s="28"/>
      <c r="O58" s="28"/>
      <c r="P58" s="28"/>
      <c r="Q58" s="28"/>
    </row>
    <row r="59" spans="1:19" s="22" customFormat="1" ht="16.350000000000001" customHeight="1" x14ac:dyDescent="0.25">
      <c r="A59" s="21"/>
      <c r="D59" s="49">
        <f t="shared" si="3"/>
        <v>2016</v>
      </c>
      <c r="F59" s="71">
        <v>1.3313887184074364</v>
      </c>
      <c r="H59" s="72">
        <v>0.64383976320322733</v>
      </c>
      <c r="I59" s="72">
        <v>0.34816451210754251</v>
      </c>
      <c r="J59" s="72">
        <v>0.33938444309666649</v>
      </c>
    </row>
    <row r="60" spans="1:19" s="22" customFormat="1" ht="16.350000000000001" customHeight="1" x14ac:dyDescent="0.25">
      <c r="A60" s="48"/>
      <c r="D60" s="49">
        <f t="shared" si="3"/>
        <v>2017</v>
      </c>
      <c r="F60" s="69">
        <v>1.132131004278099</v>
      </c>
      <c r="H60" s="70">
        <v>0.56315426795340506</v>
      </c>
      <c r="I60" s="70">
        <v>0.23644858507293465</v>
      </c>
      <c r="J60" s="70">
        <v>0.33252815125175933</v>
      </c>
    </row>
    <row r="61" spans="1:19" s="22" customFormat="1" ht="15.6" customHeight="1" x14ac:dyDescent="0.25">
      <c r="D61" s="49">
        <f t="shared" si="3"/>
        <v>2018</v>
      </c>
      <c r="F61" s="71">
        <v>1.0050125786106909</v>
      </c>
      <c r="H61" s="72">
        <v>0.39940231755345024</v>
      </c>
      <c r="I61" s="72">
        <v>0.23733556548422063</v>
      </c>
      <c r="J61" s="72">
        <v>0.36827469557302017</v>
      </c>
    </row>
    <row r="62" spans="1:19" s="22" customFormat="1" ht="18.600000000000001" customHeight="1" x14ac:dyDescent="0.25">
      <c r="D62" s="21">
        <f>D61+1</f>
        <v>2019</v>
      </c>
      <c r="F62" s="69">
        <v>1.1557416469035791</v>
      </c>
      <c r="H62" s="70">
        <v>0.30467159359370788</v>
      </c>
      <c r="I62" s="70">
        <v>0.26793567745926272</v>
      </c>
      <c r="J62" s="70">
        <v>0.58313437585060857</v>
      </c>
    </row>
    <row r="63" spans="1:19" s="22" customFormat="1" ht="18.600000000000001" customHeight="1" x14ac:dyDescent="0.25">
      <c r="D63" s="21">
        <f>D62+1</f>
        <v>2020</v>
      </c>
      <c r="F63" s="71">
        <v>0.91834955357788839</v>
      </c>
      <c r="H63" s="72">
        <v>0.14944346080936347</v>
      </c>
      <c r="I63" s="72">
        <v>0.16616755556201634</v>
      </c>
      <c r="J63" s="72">
        <v>0.60273853720650861</v>
      </c>
    </row>
    <row r="64" spans="1:19" s="22" customFormat="1" ht="18.600000000000001" customHeight="1" x14ac:dyDescent="0.25">
      <c r="D64" s="21">
        <f t="shared" ref="D64:D65" si="4">D63+1</f>
        <v>2021</v>
      </c>
      <c r="F64" s="69">
        <v>0.85751638852665657</v>
      </c>
      <c r="H64" s="70">
        <v>8.8696511813825235E-2</v>
      </c>
      <c r="I64" s="70">
        <v>0.12598790252499625</v>
      </c>
      <c r="J64" s="70">
        <v>0.64283197418783511</v>
      </c>
    </row>
    <row r="65" spans="1:10" s="22" customFormat="1" ht="18.600000000000001" customHeight="1" x14ac:dyDescent="0.25">
      <c r="D65" s="21">
        <f t="shared" si="4"/>
        <v>2022</v>
      </c>
      <c r="F65" s="71">
        <v>0.84984802121326919</v>
      </c>
      <c r="H65" s="72">
        <v>2.9888072195884678E-2</v>
      </c>
      <c r="I65" s="72">
        <v>9.2236279670390484E-2</v>
      </c>
      <c r="J65" s="72">
        <v>0.72772366934699395</v>
      </c>
    </row>
    <row r="66" spans="1:10" s="22" customFormat="1" ht="18.600000000000001" customHeight="1" x14ac:dyDescent="0.25">
      <c r="D66" s="21">
        <f>D65+1</f>
        <v>2023</v>
      </c>
      <c r="F66" s="73">
        <v>0.83988590435946231</v>
      </c>
      <c r="H66" s="74">
        <v>4.5552297001861244E-3</v>
      </c>
      <c r="I66" s="74">
        <v>3.9280566871088593E-2</v>
      </c>
      <c r="J66" s="74">
        <v>0.79605010778818763</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FF425-6D2E-4A52-893C-73075F2AA798}">
  <sheetPr codeName="WTemplate15">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31</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Liability - Prop &amp; Direct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682.47528769611904</v>
      </c>
      <c r="C12" s="22">
        <f>+IF(I51="",J51*F12, IF(J51="", I51*F12,(I51+J51)*F12))</f>
        <v>43.018615503857589</v>
      </c>
      <c r="D12" s="21">
        <v>2008</v>
      </c>
      <c r="F12" s="23">
        <v>683.82027972578089</v>
      </c>
      <c r="H12" s="24">
        <v>5.9753512289606264E-2</v>
      </c>
      <c r="I12" s="25">
        <v>0.39142067516369616</v>
      </c>
      <c r="J12" s="25">
        <v>0.55554503430971702</v>
      </c>
      <c r="K12" s="25">
        <v>0.65122868520078903</v>
      </c>
      <c r="L12" s="25">
        <v>0.70547194287326476</v>
      </c>
      <c r="M12" s="25">
        <v>0.76028699820806234</v>
      </c>
      <c r="N12" s="25">
        <v>0.86081262647257195</v>
      </c>
      <c r="O12" s="25">
        <v>0.85977794788436102</v>
      </c>
      <c r="P12" s="25">
        <v>0.89605220424417376</v>
      </c>
      <c r="Q12" s="25">
        <v>0.91049306917934369</v>
      </c>
      <c r="R12" s="25">
        <v>0.91701571025155548</v>
      </c>
      <c r="S12" s="26">
        <v>0.91954417252503662</v>
      </c>
      <c r="T12" s="26">
        <v>0.92546197462697455</v>
      </c>
      <c r="U12" s="26">
        <v>0.92156667655122548</v>
      </c>
      <c r="V12" s="26">
        <v>0.9330510173316291</v>
      </c>
      <c r="W12" s="27">
        <v>0.93740111099679779</v>
      </c>
      <c r="X12" s="28"/>
      <c r="Y12" s="28"/>
    </row>
    <row r="13" spans="1:43" s="22" customFormat="1" ht="16.350000000000001" customHeight="1" x14ac:dyDescent="0.25">
      <c r="A13" s="21"/>
      <c r="B13" s="22">
        <v>689.235575671319</v>
      </c>
      <c r="C13" s="22">
        <f t="shared" ref="C13:C26" si="0">+IF(I52="",J52*F13, IF(J52="", I52*F13,(I52+J52)*F13))</f>
        <v>45.419726630105032</v>
      </c>
      <c r="D13" s="21">
        <f>D12+1</f>
        <v>2009</v>
      </c>
      <c r="F13" s="29">
        <v>691.46300693948956</v>
      </c>
      <c r="H13" s="30">
        <v>8.5054312479798222E-2</v>
      </c>
      <c r="I13" s="28">
        <v>0.31222524495470144</v>
      </c>
      <c r="J13" s="28">
        <v>0.5061331179443419</v>
      </c>
      <c r="K13" s="28">
        <v>0.70504409847279914</v>
      </c>
      <c r="L13" s="28">
        <v>0.76105875164164549</v>
      </c>
      <c r="M13" s="28">
        <v>0.80528278349929294</v>
      </c>
      <c r="N13" s="28">
        <v>0.82794785446213515</v>
      </c>
      <c r="O13" s="28">
        <v>0.86814347788293278</v>
      </c>
      <c r="P13" s="28">
        <v>0.88663100329128963</v>
      </c>
      <c r="Q13" s="28">
        <v>0.89240354821024492</v>
      </c>
      <c r="R13" s="28">
        <v>0.91900172108680112</v>
      </c>
      <c r="S13" s="28">
        <v>0.92561109590101998</v>
      </c>
      <c r="T13" s="28">
        <v>0.94124437390231086</v>
      </c>
      <c r="U13" s="28">
        <v>0.94883412580306825</v>
      </c>
      <c r="V13" s="31">
        <v>0.93959380261182268</v>
      </c>
      <c r="W13" s="28"/>
      <c r="X13" s="28"/>
      <c r="Y13" s="28"/>
    </row>
    <row r="14" spans="1:43" s="22" customFormat="1" ht="16.350000000000001" customHeight="1" x14ac:dyDescent="0.25">
      <c r="A14" s="21"/>
      <c r="B14" s="22">
        <v>590.88458907427673</v>
      </c>
      <c r="C14" s="22">
        <f t="shared" si="0"/>
        <v>31.923787302443358</v>
      </c>
      <c r="D14" s="21">
        <f>D13+1</f>
        <v>2010</v>
      </c>
      <c r="F14" s="32">
        <v>594.11313748623093</v>
      </c>
      <c r="H14" s="33">
        <v>8.4402800457982693E-2</v>
      </c>
      <c r="I14" s="34">
        <v>0.30358309568769754</v>
      </c>
      <c r="J14" s="34">
        <v>0.44712686618761976</v>
      </c>
      <c r="K14" s="34">
        <v>0.61334006819980236</v>
      </c>
      <c r="L14" s="34">
        <v>0.72919516313105426</v>
      </c>
      <c r="M14" s="34">
        <v>0.74486910631312064</v>
      </c>
      <c r="N14" s="34">
        <v>0.79501747375400822</v>
      </c>
      <c r="O14" s="34">
        <v>0.81092128786174833</v>
      </c>
      <c r="P14" s="34">
        <v>0.82144434522602505</v>
      </c>
      <c r="Q14" s="34">
        <v>0.83537206120309671</v>
      </c>
      <c r="R14" s="34">
        <v>0.84679217859112066</v>
      </c>
      <c r="S14" s="34">
        <v>0.85050402903464906</v>
      </c>
      <c r="T14" s="34">
        <v>0.84946667020636624</v>
      </c>
      <c r="U14" s="35">
        <v>0.86351533936642466</v>
      </c>
      <c r="V14" s="28"/>
      <c r="W14" s="28"/>
      <c r="X14" s="28"/>
      <c r="Y14" s="28"/>
    </row>
    <row r="15" spans="1:43" s="22" customFormat="1" ht="16.350000000000001" customHeight="1" x14ac:dyDescent="0.25">
      <c r="A15" s="21"/>
      <c r="B15" s="22">
        <v>628.1143499736487</v>
      </c>
      <c r="C15" s="22">
        <f t="shared" si="0"/>
        <v>66.351077462799182</v>
      </c>
      <c r="D15" s="21">
        <f t="shared" ref="D15:D27" si="1">D14+1</f>
        <v>2011</v>
      </c>
      <c r="F15" s="29">
        <v>627.86857797387461</v>
      </c>
      <c r="H15" s="30">
        <v>5.1709695882000389E-2</v>
      </c>
      <c r="I15" s="28">
        <v>0.2427783511699407</v>
      </c>
      <c r="J15" s="28">
        <v>0.36988128974434992</v>
      </c>
      <c r="K15" s="28">
        <v>0.50566626405700799</v>
      </c>
      <c r="L15" s="28">
        <v>0.60069939399537642</v>
      </c>
      <c r="M15" s="28">
        <v>0.64578659179182873</v>
      </c>
      <c r="N15" s="28">
        <v>0.7071572428625571</v>
      </c>
      <c r="O15" s="28">
        <v>0.74402257680554018</v>
      </c>
      <c r="P15" s="28">
        <v>0.77724000124048664</v>
      </c>
      <c r="Q15" s="28">
        <v>0.79897581845203824</v>
      </c>
      <c r="R15" s="28">
        <v>0.81356549203836359</v>
      </c>
      <c r="S15" s="28">
        <v>0.8212002004706207</v>
      </c>
      <c r="T15" s="31">
        <v>0.8680588722521364</v>
      </c>
      <c r="U15" s="28"/>
      <c r="V15" s="28"/>
      <c r="W15" s="28"/>
      <c r="X15" s="28"/>
      <c r="Y15" s="28"/>
    </row>
    <row r="16" spans="1:43" s="22" customFormat="1" ht="16.350000000000001" customHeight="1" x14ac:dyDescent="0.25">
      <c r="A16" s="21"/>
      <c r="B16" s="22">
        <v>968.10860236843712</v>
      </c>
      <c r="C16" s="22">
        <f t="shared" si="0"/>
        <v>112.38467510373147</v>
      </c>
      <c r="D16" s="21">
        <f t="shared" si="1"/>
        <v>2012</v>
      </c>
      <c r="F16" s="32">
        <v>969.12781904629173</v>
      </c>
      <c r="H16" s="33">
        <v>3.9770393658764072E-2</v>
      </c>
      <c r="I16" s="34">
        <v>0.20106379794527818</v>
      </c>
      <c r="J16" s="34">
        <v>0.31307785010993378</v>
      </c>
      <c r="K16" s="34">
        <v>0.46343530175127112</v>
      </c>
      <c r="L16" s="34">
        <v>0.59723032071314008</v>
      </c>
      <c r="M16" s="34">
        <v>0.7213970990987939</v>
      </c>
      <c r="N16" s="34">
        <v>0.74706125601580176</v>
      </c>
      <c r="O16" s="34">
        <v>0.79625396735519283</v>
      </c>
      <c r="P16" s="34">
        <v>0.82645009472584463</v>
      </c>
      <c r="Q16" s="34">
        <v>0.85351352553080884</v>
      </c>
      <c r="R16" s="34">
        <v>0.8835339232126731</v>
      </c>
      <c r="S16" s="36">
        <v>0.89614132380029632</v>
      </c>
      <c r="T16" s="28"/>
      <c r="U16" s="28"/>
      <c r="V16" s="28"/>
      <c r="W16" s="28"/>
      <c r="X16" s="28"/>
      <c r="Y16" s="28"/>
    </row>
    <row r="17" spans="1:25" s="22" customFormat="1" ht="16.350000000000001" customHeight="1" x14ac:dyDescent="0.25">
      <c r="A17" s="21"/>
      <c r="B17" s="22">
        <v>893.00425086253222</v>
      </c>
      <c r="C17" s="22">
        <f t="shared" si="0"/>
        <v>171.95490470410445</v>
      </c>
      <c r="D17" s="21">
        <f t="shared" si="1"/>
        <v>2013</v>
      </c>
      <c r="F17" s="29">
        <v>892.89365625547509</v>
      </c>
      <c r="H17" s="30">
        <v>3.7305919247478142E-2</v>
      </c>
      <c r="I17" s="28">
        <v>0.20832873915115832</v>
      </c>
      <c r="J17" s="28">
        <v>0.34335291679499991</v>
      </c>
      <c r="K17" s="28">
        <v>0.48501307473902833</v>
      </c>
      <c r="L17" s="28">
        <v>0.62015624968891059</v>
      </c>
      <c r="M17" s="28">
        <v>0.73635619693562848</v>
      </c>
      <c r="N17" s="28">
        <v>0.7769169376518521</v>
      </c>
      <c r="O17" s="28">
        <v>0.83326181538563582</v>
      </c>
      <c r="P17" s="28">
        <v>0.86582918995114233</v>
      </c>
      <c r="Q17" s="28">
        <v>0.89186109248446421</v>
      </c>
      <c r="R17" s="31">
        <v>0.90920493625674181</v>
      </c>
      <c r="S17" s="28" t="s">
        <v>15</v>
      </c>
      <c r="T17" s="28"/>
      <c r="U17" s="28"/>
      <c r="V17" s="28"/>
      <c r="W17" s="28"/>
      <c r="X17" s="28"/>
      <c r="Y17" s="28"/>
    </row>
    <row r="18" spans="1:25" s="22" customFormat="1" ht="16.350000000000001" customHeight="1" x14ac:dyDescent="0.25">
      <c r="A18" s="21"/>
      <c r="B18" s="22">
        <v>1306.8576905274617</v>
      </c>
      <c r="C18" s="22">
        <f t="shared" si="0"/>
        <v>333.83182600165617</v>
      </c>
      <c r="D18" s="21">
        <f t="shared" si="1"/>
        <v>2014</v>
      </c>
      <c r="F18" s="32">
        <v>1307.3475579636827</v>
      </c>
      <c r="H18" s="33">
        <v>2.365984781398878E-2</v>
      </c>
      <c r="I18" s="34">
        <v>0.15965809892575136</v>
      </c>
      <c r="J18" s="34">
        <v>0.31832011243547814</v>
      </c>
      <c r="K18" s="34">
        <v>0.49642916032866047</v>
      </c>
      <c r="L18" s="34">
        <v>0.67097788000186409</v>
      </c>
      <c r="M18" s="34">
        <v>0.86750864488224289</v>
      </c>
      <c r="N18" s="34">
        <v>0.96218936094373231</v>
      </c>
      <c r="O18" s="34">
        <v>1.0335990155301589</v>
      </c>
      <c r="P18" s="34">
        <v>1.0916637927474684</v>
      </c>
      <c r="Q18" s="36">
        <v>1.1422354780894375</v>
      </c>
      <c r="R18" s="28" t="s">
        <v>15</v>
      </c>
      <c r="S18" s="28" t="s">
        <v>15</v>
      </c>
      <c r="T18" s="28"/>
      <c r="U18" s="28"/>
      <c r="V18" s="28"/>
      <c r="W18" s="28"/>
      <c r="X18" s="28"/>
      <c r="Y18" s="28"/>
    </row>
    <row r="19" spans="1:25" s="22" customFormat="1" ht="16.350000000000001" customHeight="1" x14ac:dyDescent="0.25">
      <c r="A19" s="21"/>
      <c r="B19" s="22">
        <v>1092.4055560670943</v>
      </c>
      <c r="C19" s="22">
        <f t="shared" si="0"/>
        <v>354.05770023051008</v>
      </c>
      <c r="D19" s="21">
        <f t="shared" si="1"/>
        <v>2015</v>
      </c>
      <c r="F19" s="29">
        <v>1092.0255201611528</v>
      </c>
      <c r="H19" s="30">
        <v>3.2943372920407346E-2</v>
      </c>
      <c r="I19" s="28">
        <v>0.18494118052254427</v>
      </c>
      <c r="J19" s="28">
        <v>0.37804856887996213</v>
      </c>
      <c r="K19" s="28">
        <v>0.56412251334441155</v>
      </c>
      <c r="L19" s="28">
        <v>0.74033017985607308</v>
      </c>
      <c r="M19" s="28">
        <v>0.84944191286150339</v>
      </c>
      <c r="N19" s="28">
        <v>0.92798371689151926</v>
      </c>
      <c r="O19" s="28">
        <v>0.99318496267672884</v>
      </c>
      <c r="P19" s="31">
        <v>1.0524483940950813</v>
      </c>
      <c r="Q19" s="28" t="s">
        <v>15</v>
      </c>
      <c r="R19" s="28" t="s">
        <v>15</v>
      </c>
      <c r="S19" s="28" t="s">
        <v>15</v>
      </c>
      <c r="T19" s="28"/>
      <c r="U19" s="28"/>
      <c r="V19" s="28"/>
      <c r="W19" s="28"/>
      <c r="X19" s="28"/>
      <c r="Y19" s="28"/>
    </row>
    <row r="20" spans="1:25" s="22" customFormat="1" ht="16.350000000000001" customHeight="1" x14ac:dyDescent="0.25">
      <c r="A20" s="21"/>
      <c r="B20" s="22">
        <v>1816.6120686722566</v>
      </c>
      <c r="C20" s="22">
        <f t="shared" si="0"/>
        <v>808.98783727432215</v>
      </c>
      <c r="D20" s="21">
        <f t="shared" si="1"/>
        <v>2016</v>
      </c>
      <c r="F20" s="32">
        <v>1816.8641422517221</v>
      </c>
      <c r="H20" s="33">
        <v>2.3553316669859641E-2</v>
      </c>
      <c r="I20" s="34">
        <v>0.17609886448432677</v>
      </c>
      <c r="J20" s="34">
        <v>0.37825124070699778</v>
      </c>
      <c r="K20" s="34">
        <v>0.58089081332853343</v>
      </c>
      <c r="L20" s="34">
        <v>0.77826966711699974</v>
      </c>
      <c r="M20" s="34">
        <v>0.89305095115790556</v>
      </c>
      <c r="N20" s="34">
        <v>1.0054556681460092</v>
      </c>
      <c r="O20" s="36">
        <v>1.113161036213947</v>
      </c>
      <c r="P20" s="28" t="s">
        <v>15</v>
      </c>
      <c r="Q20" s="28" t="s">
        <v>15</v>
      </c>
      <c r="R20" s="28" t="s">
        <v>15</v>
      </c>
      <c r="S20" s="28" t="s">
        <v>15</v>
      </c>
      <c r="T20" s="28"/>
      <c r="U20" s="28"/>
      <c r="V20" s="28"/>
      <c r="W20" s="28"/>
      <c r="X20" s="28"/>
      <c r="Y20" s="28"/>
    </row>
    <row r="21" spans="1:25" s="22" customFormat="1" ht="16.350000000000001" customHeight="1" x14ac:dyDescent="0.25">
      <c r="A21" s="21"/>
      <c r="B21" s="22">
        <v>1864.3550899931145</v>
      </c>
      <c r="C21" s="22">
        <f t="shared" si="0"/>
        <v>1156.2563248363751</v>
      </c>
      <c r="D21" s="21">
        <f t="shared" si="1"/>
        <v>2017</v>
      </c>
      <c r="F21" s="29">
        <v>1864.2248357147953</v>
      </c>
      <c r="H21" s="30">
        <v>1.7688020649449524E-2</v>
      </c>
      <c r="I21" s="28">
        <v>0.16891806785639771</v>
      </c>
      <c r="J21" s="28">
        <v>0.39760887670119505</v>
      </c>
      <c r="K21" s="28">
        <v>0.65826137784006122</v>
      </c>
      <c r="L21" s="28">
        <v>0.79405651041449066</v>
      </c>
      <c r="M21" s="28">
        <v>0.98931169423971888</v>
      </c>
      <c r="N21" s="37">
        <v>1.1231481506462353</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1953.1738114822581</v>
      </c>
      <c r="C22" s="22">
        <f t="shared" si="0"/>
        <v>1368.6992360103086</v>
      </c>
      <c r="D22" s="21">
        <f t="shared" si="1"/>
        <v>2018</v>
      </c>
      <c r="F22" s="32">
        <v>1950.1145730850039</v>
      </c>
      <c r="H22" s="33">
        <v>1.6976155373530331E-2</v>
      </c>
      <c r="I22" s="34">
        <v>0.1818431102987913</v>
      </c>
      <c r="J22" s="34">
        <v>0.37557132478404132</v>
      </c>
      <c r="K22" s="34">
        <v>0.57251585084702517</v>
      </c>
      <c r="L22" s="34">
        <v>0.80280524636903505</v>
      </c>
      <c r="M22" s="36">
        <v>0.97854293097686407</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2828.0925906289831</v>
      </c>
      <c r="C23" s="22">
        <f t="shared" si="0"/>
        <v>1940.5443260948421</v>
      </c>
      <c r="D23" s="21">
        <f t="shared" si="1"/>
        <v>2019</v>
      </c>
      <c r="F23" s="40">
        <v>2823.1445626575669</v>
      </c>
      <c r="H23" s="30">
        <v>2.9124543196065649E-2</v>
      </c>
      <c r="I23" s="28">
        <v>0.16238018482464142</v>
      </c>
      <c r="J23" s="28">
        <v>0.33604804165705676</v>
      </c>
      <c r="K23" s="28">
        <v>0.51117816408572336</v>
      </c>
      <c r="L23" s="31">
        <v>0.68775342812188089</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2891.4867127023022</v>
      </c>
      <c r="C24" s="22">
        <f t="shared" si="0"/>
        <v>2145.8624607696925</v>
      </c>
      <c r="D24" s="21">
        <f t="shared" si="1"/>
        <v>2020</v>
      </c>
      <c r="F24" s="32">
        <v>2886.4502247620972</v>
      </c>
      <c r="H24" s="34">
        <v>1.3959317428404446E-2</v>
      </c>
      <c r="I24" s="34">
        <v>0.11991720699893318</v>
      </c>
      <c r="J24" s="34">
        <v>0.27230207640629012</v>
      </c>
      <c r="K24" s="36">
        <v>0.4441427530750669</v>
      </c>
      <c r="L24" s="28"/>
      <c r="M24" s="28"/>
      <c r="N24" s="28"/>
      <c r="O24" s="28"/>
      <c r="P24" s="28"/>
      <c r="Q24" s="28"/>
      <c r="R24" s="28"/>
      <c r="S24" s="28"/>
      <c r="U24" s="38"/>
      <c r="V24" s="38"/>
      <c r="W24" s="38"/>
      <c r="X24" s="38"/>
      <c r="Y24" s="38"/>
    </row>
    <row r="25" spans="1:25" s="22" customFormat="1" ht="16.350000000000001" customHeight="1" x14ac:dyDescent="0.25">
      <c r="A25" s="21"/>
      <c r="B25" s="22">
        <v>2431.0406569987672</v>
      </c>
      <c r="C25" s="22">
        <f t="shared" si="0"/>
        <v>1992.4274593705513</v>
      </c>
      <c r="D25" s="21">
        <f t="shared" si="1"/>
        <v>2021</v>
      </c>
      <c r="F25" s="29">
        <v>2419.3450997115074</v>
      </c>
      <c r="H25" s="30">
        <v>2.0195664580035088E-2</v>
      </c>
      <c r="I25" s="28">
        <v>0.12958642959463945</v>
      </c>
      <c r="J25" s="31">
        <v>0.30464369011116188</v>
      </c>
      <c r="K25" s="28"/>
      <c r="L25" s="28"/>
      <c r="M25" s="28"/>
      <c r="N25" s="28"/>
      <c r="O25" s="28"/>
      <c r="P25" s="28"/>
      <c r="Q25" s="28"/>
      <c r="R25" s="28"/>
      <c r="S25" s="28"/>
      <c r="U25" s="38"/>
      <c r="V25" s="38"/>
      <c r="W25" s="38"/>
      <c r="X25" s="38"/>
      <c r="Y25" s="38"/>
    </row>
    <row r="26" spans="1:25" s="22" customFormat="1" ht="16.350000000000001" customHeight="1" x14ac:dyDescent="0.25">
      <c r="A26" s="21"/>
      <c r="B26" s="22">
        <v>2299.5016277020363</v>
      </c>
      <c r="C26" s="22">
        <f t="shared" si="0"/>
        <v>1899.0234961113749</v>
      </c>
      <c r="D26" s="21">
        <f t="shared" si="1"/>
        <v>2022</v>
      </c>
      <c r="F26" s="32">
        <v>2099.4912651444974</v>
      </c>
      <c r="H26" s="41">
        <v>1.6775573711710415E-2</v>
      </c>
      <c r="I26" s="36">
        <v>0.14566507040955157</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1586.2522190767927</v>
      </c>
      <c r="C27" s="22">
        <f>+IF(I66="",J66*F27, IF(J66="", I66*F27,(I66+J66)*F27))</f>
        <v>864.73894113127415</v>
      </c>
      <c r="D27" s="21">
        <f t="shared" si="1"/>
        <v>2023</v>
      </c>
      <c r="F27" s="42">
        <v>832.38232685775586</v>
      </c>
      <c r="H27" s="43">
        <v>4.7508031170518022E-2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683.82027972578089</v>
      </c>
      <c r="G31" s="17"/>
      <c r="H31" s="24">
        <v>1.1518901900488572E-2</v>
      </c>
      <c r="I31" s="25">
        <v>0.10159310101676816</v>
      </c>
      <c r="J31" s="25">
        <v>0.2270872308959819</v>
      </c>
      <c r="K31" s="25">
        <v>0.30026737248203617</v>
      </c>
      <c r="L31" s="25">
        <v>0.37966762521368991</v>
      </c>
      <c r="M31" s="25">
        <v>0.47220023171030956</v>
      </c>
      <c r="N31" s="25">
        <v>0.63218638742556865</v>
      </c>
      <c r="O31" s="25">
        <v>0.70212847578319715</v>
      </c>
      <c r="P31" s="25">
        <v>0.7675632403493643</v>
      </c>
      <c r="Q31" s="25">
        <v>0.81135770469370661</v>
      </c>
      <c r="R31" s="25">
        <v>0.84132316720588829</v>
      </c>
      <c r="S31" s="25">
        <v>0.86457328660757549</v>
      </c>
      <c r="T31" s="25">
        <v>0.87727100876164787</v>
      </c>
      <c r="U31" s="25">
        <v>0.8828938145029569</v>
      </c>
      <c r="V31" s="53">
        <v>0.89797972852266006</v>
      </c>
      <c r="W31" s="54">
        <v>0.90057784783354933</v>
      </c>
    </row>
    <row r="32" spans="1:25" s="48" customFormat="1" ht="19.350000000000001" customHeight="1" x14ac:dyDescent="0.25">
      <c r="D32" s="21">
        <f>D31+1</f>
        <v>2009</v>
      </c>
      <c r="E32" s="51"/>
      <c r="F32" s="55">
        <v>691.46300693948956</v>
      </c>
      <c r="G32" s="17"/>
      <c r="H32" s="30">
        <v>5.1628917485038846E-2</v>
      </c>
      <c r="I32" s="28">
        <v>0.17057139423024151</v>
      </c>
      <c r="J32" s="28">
        <v>0.24335666162959538</v>
      </c>
      <c r="K32" s="28">
        <v>0.42252419710500522</v>
      </c>
      <c r="L32" s="28">
        <v>0.50342068808213591</v>
      </c>
      <c r="M32" s="28">
        <v>0.59830947216566921</v>
      </c>
      <c r="N32" s="28">
        <v>0.66197941164028684</v>
      </c>
      <c r="O32" s="28">
        <v>0.75493965264420348</v>
      </c>
      <c r="P32" s="28">
        <v>0.79684660245576378</v>
      </c>
      <c r="Q32" s="28">
        <v>0.8209308655544858</v>
      </c>
      <c r="R32" s="28">
        <v>0.86360763537650409</v>
      </c>
      <c r="S32" s="28">
        <v>0.87647863822651617</v>
      </c>
      <c r="T32" s="28">
        <v>0.88692283545821338</v>
      </c>
      <c r="U32" s="28">
        <v>0.90747726745218371</v>
      </c>
      <c r="V32" s="31">
        <v>0.90257695496528367</v>
      </c>
    </row>
    <row r="33" spans="1:21" s="48" customFormat="1" ht="16.350000000000001" customHeight="1" x14ac:dyDescent="0.25">
      <c r="D33" s="21">
        <f>D32+1</f>
        <v>2010</v>
      </c>
      <c r="F33" s="56">
        <v>594.11313748623093</v>
      </c>
      <c r="G33" s="17"/>
      <c r="H33" s="33">
        <v>4.0550745372094653E-2</v>
      </c>
      <c r="I33" s="34">
        <v>0.12636910156856554</v>
      </c>
      <c r="J33" s="34">
        <v>0.25389028516952405</v>
      </c>
      <c r="K33" s="34">
        <v>0.34642943747350835</v>
      </c>
      <c r="L33" s="34">
        <v>0.47442994792545862</v>
      </c>
      <c r="M33" s="34">
        <v>0.59454632493076565</v>
      </c>
      <c r="N33" s="34">
        <v>0.65050314813602284</v>
      </c>
      <c r="O33" s="34">
        <v>0.68793027282046737</v>
      </c>
      <c r="P33" s="34">
        <v>0.71781814947749445</v>
      </c>
      <c r="Q33" s="34">
        <v>0.74872206443146416</v>
      </c>
      <c r="R33" s="34">
        <v>0.76379773472047907</v>
      </c>
      <c r="S33" s="34">
        <v>0.76883142463274357</v>
      </c>
      <c r="T33" s="34">
        <v>0.79830211119234673</v>
      </c>
      <c r="U33" s="35">
        <v>0.84040294633038637</v>
      </c>
    </row>
    <row r="34" spans="1:21" s="48" customFormat="1" ht="16.350000000000001" customHeight="1" x14ac:dyDescent="0.25">
      <c r="D34" s="21">
        <f t="shared" ref="D34:D46" si="2">D33+1</f>
        <v>2011</v>
      </c>
      <c r="F34" s="55">
        <v>627.86857797387461</v>
      </c>
      <c r="G34" s="17"/>
      <c r="H34" s="30">
        <v>2.4207704461302878E-2</v>
      </c>
      <c r="I34" s="28">
        <v>0.10668806625294716</v>
      </c>
      <c r="J34" s="28">
        <v>0.20919224156445065</v>
      </c>
      <c r="K34" s="28">
        <v>0.30782367644494257</v>
      </c>
      <c r="L34" s="28">
        <v>0.41648453791301726</v>
      </c>
      <c r="M34" s="28">
        <v>0.50409314390442916</v>
      </c>
      <c r="N34" s="28">
        <v>0.58760458139246008</v>
      </c>
      <c r="O34" s="28">
        <v>0.64997184210892234</v>
      </c>
      <c r="P34" s="28">
        <v>0.70112942534564504</v>
      </c>
      <c r="Q34" s="28">
        <v>0.72635202890261397</v>
      </c>
      <c r="R34" s="28">
        <v>0.74593782195582914</v>
      </c>
      <c r="S34" s="28">
        <v>0.76064937288394263</v>
      </c>
      <c r="T34" s="57">
        <v>0.80440039256381146</v>
      </c>
    </row>
    <row r="35" spans="1:21" s="48" customFormat="1" ht="16.350000000000001" customHeight="1" x14ac:dyDescent="0.25">
      <c r="A35" s="21"/>
      <c r="D35" s="21">
        <f t="shared" si="2"/>
        <v>2012</v>
      </c>
      <c r="F35" s="56">
        <v>969.12781904629173</v>
      </c>
      <c r="G35" s="17"/>
      <c r="H35" s="33">
        <v>1.8386034799608438E-2</v>
      </c>
      <c r="I35" s="34">
        <v>0.10637380262845378</v>
      </c>
      <c r="J35" s="34">
        <v>0.1878394665068569</v>
      </c>
      <c r="K35" s="34">
        <v>0.31453659231475717</v>
      </c>
      <c r="L35" s="34">
        <v>0.4446773553025144</v>
      </c>
      <c r="M35" s="34">
        <v>0.55625653274392561</v>
      </c>
      <c r="N35" s="34">
        <v>0.63894785735029525</v>
      </c>
      <c r="O35" s="34">
        <v>0.69925063285435507</v>
      </c>
      <c r="P35" s="34">
        <v>0.73772472495492369</v>
      </c>
      <c r="Q35" s="34">
        <v>0.76951905825426348</v>
      </c>
      <c r="R35" s="34">
        <v>0.81025921073760376</v>
      </c>
      <c r="S35" s="34">
        <v>0.84293717115340427</v>
      </c>
    </row>
    <row r="36" spans="1:21" s="48" customFormat="1" ht="16.350000000000001" customHeight="1" x14ac:dyDescent="0.25">
      <c r="A36" s="21"/>
      <c r="D36" s="21">
        <f t="shared" si="2"/>
        <v>2013</v>
      </c>
      <c r="F36" s="55">
        <v>892.89365625547509</v>
      </c>
      <c r="G36" s="17"/>
      <c r="H36" s="30">
        <v>1.1502849903511414E-2</v>
      </c>
      <c r="I36" s="28">
        <v>9.0240763440636473E-2</v>
      </c>
      <c r="J36" s="28">
        <v>0.18225549310697914</v>
      </c>
      <c r="K36" s="28">
        <v>0.31266320904535805</v>
      </c>
      <c r="L36" s="28">
        <v>0.45159940468828069</v>
      </c>
      <c r="M36" s="28">
        <v>0.59043504694141657</v>
      </c>
      <c r="N36" s="28">
        <v>0.67380695721381834</v>
      </c>
      <c r="O36" s="28">
        <v>0.73321902058495136</v>
      </c>
      <c r="P36" s="28">
        <v>0.77519802518918746</v>
      </c>
      <c r="Q36" s="28">
        <v>0.80762429967857408</v>
      </c>
      <c r="R36" s="31">
        <v>0.83704533705393613</v>
      </c>
      <c r="S36" s="28" t="s">
        <v>15</v>
      </c>
    </row>
    <row r="37" spans="1:21" s="48" customFormat="1" ht="16.350000000000001" customHeight="1" x14ac:dyDescent="0.25">
      <c r="A37" s="21"/>
      <c r="D37" s="21">
        <f t="shared" si="2"/>
        <v>2014</v>
      </c>
      <c r="F37" s="56">
        <v>1307.3475579636827</v>
      </c>
      <c r="G37" s="17"/>
      <c r="H37" s="33">
        <v>8.8461625425889871E-3</v>
      </c>
      <c r="I37" s="34">
        <v>6.5009013614542824E-2</v>
      </c>
      <c r="J37" s="34">
        <v>0.16031601057679429</v>
      </c>
      <c r="K37" s="34">
        <v>0.31093951109024076</v>
      </c>
      <c r="L37" s="34">
        <v>0.49250337750744905</v>
      </c>
      <c r="M37" s="34">
        <v>0.66872296894805261</v>
      </c>
      <c r="N37" s="34">
        <v>0.81624147658947666</v>
      </c>
      <c r="O37" s="34">
        <v>0.88016469945736542</v>
      </c>
      <c r="P37" s="34">
        <v>0.97173084233573925</v>
      </c>
      <c r="Q37" s="36">
        <v>1.0441158847729155</v>
      </c>
      <c r="R37" s="28" t="s">
        <v>15</v>
      </c>
      <c r="S37" s="28" t="s">
        <v>15</v>
      </c>
    </row>
    <row r="38" spans="1:21" s="48" customFormat="1" ht="16.350000000000001" customHeight="1" x14ac:dyDescent="0.25">
      <c r="A38" s="21"/>
      <c r="D38" s="21">
        <f t="shared" si="2"/>
        <v>2015</v>
      </c>
      <c r="F38" s="55">
        <v>1092.0255201611528</v>
      </c>
      <c r="G38" s="17"/>
      <c r="H38" s="30">
        <v>1.0554203306508013E-2</v>
      </c>
      <c r="I38" s="28">
        <v>7.8917440064211752E-2</v>
      </c>
      <c r="J38" s="28">
        <v>0.20134684406784317</v>
      </c>
      <c r="K38" s="28">
        <v>0.3660563133727599</v>
      </c>
      <c r="L38" s="28">
        <v>0.54895789906084758</v>
      </c>
      <c r="M38" s="28">
        <v>0.67348171427540615</v>
      </c>
      <c r="N38" s="28">
        <v>0.76229725748047605</v>
      </c>
      <c r="O38" s="28">
        <v>0.84238625585413607</v>
      </c>
      <c r="P38" s="31">
        <v>0.92026509712183846</v>
      </c>
      <c r="Q38" s="28" t="s">
        <v>15</v>
      </c>
      <c r="R38" s="28" t="s">
        <v>15</v>
      </c>
      <c r="S38" s="28" t="s">
        <v>15</v>
      </c>
    </row>
    <row r="39" spans="1:21" s="48" customFormat="1" ht="16.350000000000001" customHeight="1" x14ac:dyDescent="0.25">
      <c r="A39" s="21"/>
      <c r="D39" s="21">
        <f t="shared" si="2"/>
        <v>2016</v>
      </c>
      <c r="F39" s="56">
        <v>1816.8641422517221</v>
      </c>
      <c r="G39" s="17"/>
      <c r="H39" s="33">
        <v>7.898550843938687E-3</v>
      </c>
      <c r="I39" s="34">
        <v>6.1085796792500272E-2</v>
      </c>
      <c r="J39" s="34">
        <v>0.18116999031750108</v>
      </c>
      <c r="K39" s="34">
        <v>0.34082147508647781</v>
      </c>
      <c r="L39" s="34">
        <v>0.51487219697646347</v>
      </c>
      <c r="M39" s="34">
        <v>0.65147549746460032</v>
      </c>
      <c r="N39" s="34">
        <v>0.78586201326318073</v>
      </c>
      <c r="O39" s="36">
        <v>0.93526929073001974</v>
      </c>
      <c r="P39" s="28" t="s">
        <v>15</v>
      </c>
      <c r="Q39" s="28" t="s">
        <v>15</v>
      </c>
      <c r="R39" s="28" t="s">
        <v>15</v>
      </c>
      <c r="S39" s="28" t="s">
        <v>15</v>
      </c>
    </row>
    <row r="40" spans="1:21" s="48" customFormat="1" ht="16.350000000000001" customHeight="1" x14ac:dyDescent="0.25">
      <c r="A40" s="21"/>
      <c r="D40" s="21">
        <f t="shared" si="2"/>
        <v>2017</v>
      </c>
      <c r="F40" s="55">
        <v>1864.2248357147953</v>
      </c>
      <c r="G40" s="17"/>
      <c r="H40" s="30">
        <v>4.4795586952827635E-3</v>
      </c>
      <c r="I40" s="28">
        <v>5.6837562909907977E-2</v>
      </c>
      <c r="J40" s="28">
        <v>0.17568897978797632</v>
      </c>
      <c r="K40" s="58">
        <v>0.41128389786073244</v>
      </c>
      <c r="L40" s="28">
        <v>0.54564790907063532</v>
      </c>
      <c r="M40" s="28">
        <v>0.72407858767924227</v>
      </c>
      <c r="N40" s="31">
        <v>0.8957957264359413</v>
      </c>
      <c r="O40" s="28" t="s">
        <v>15</v>
      </c>
      <c r="P40" s="28" t="s">
        <v>15</v>
      </c>
      <c r="Q40" s="28" t="s">
        <v>15</v>
      </c>
      <c r="R40" s="28" t="s">
        <v>15</v>
      </c>
      <c r="S40" s="28" t="s">
        <v>15</v>
      </c>
    </row>
    <row r="41" spans="1:21" s="48" customFormat="1" ht="15.6" customHeight="1" x14ac:dyDescent="0.25">
      <c r="A41" s="21"/>
      <c r="D41" s="21">
        <f t="shared" si="2"/>
        <v>2018</v>
      </c>
      <c r="F41" s="56">
        <v>1950.1145730850039</v>
      </c>
      <c r="G41" s="17"/>
      <c r="H41" s="33">
        <v>4.4390443853668925E-3</v>
      </c>
      <c r="I41" s="34">
        <v>8.6284345302754084E-2</v>
      </c>
      <c r="J41" s="34">
        <v>0.19982924315509468</v>
      </c>
      <c r="K41" s="34">
        <v>0.33851184383693012</v>
      </c>
      <c r="L41" s="34">
        <v>0.54458511844223734</v>
      </c>
      <c r="M41" s="36">
        <v>0.75284036363024376</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2823.1445626575669</v>
      </c>
      <c r="G42" s="17"/>
      <c r="H42" s="60">
        <v>8.5656673591530466E-3</v>
      </c>
      <c r="I42" s="28">
        <v>6.8051297928624188E-2</v>
      </c>
      <c r="J42" s="28">
        <v>0.15727575766812912</v>
      </c>
      <c r="K42" s="28">
        <v>0.30286515790577018</v>
      </c>
      <c r="L42" s="31">
        <v>0.46563499029608096</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2886.4502247620972</v>
      </c>
      <c r="G43" s="17"/>
      <c r="H43" s="34">
        <v>3.4965008523146989E-3</v>
      </c>
      <c r="I43" s="34">
        <v>4.296114083673036E-2</v>
      </c>
      <c r="J43" s="34">
        <v>0.12412921121229721</v>
      </c>
      <c r="K43" s="34">
        <v>0.2582654459990551</v>
      </c>
      <c r="L43" s="28"/>
      <c r="M43" s="28"/>
      <c r="N43" s="28"/>
      <c r="O43" s="28"/>
      <c r="P43" s="28"/>
      <c r="Q43" s="28"/>
      <c r="R43" s="28"/>
      <c r="S43" s="28"/>
    </row>
    <row r="44" spans="1:21" s="48" customFormat="1" ht="18.600000000000001" customHeight="1" x14ac:dyDescent="0.25">
      <c r="A44" s="21"/>
      <c r="D44" s="21">
        <f t="shared" si="2"/>
        <v>2021</v>
      </c>
      <c r="E44" s="59"/>
      <c r="F44" s="55">
        <v>2419.3450997115074</v>
      </c>
      <c r="G44" s="17"/>
      <c r="H44" s="61">
        <v>5.6900474332302262E-3</v>
      </c>
      <c r="I44" s="28">
        <v>5.9620477885314348E-2</v>
      </c>
      <c r="J44" s="31">
        <v>0.1507292798842968</v>
      </c>
      <c r="K44" s="28"/>
      <c r="L44" s="28"/>
      <c r="M44" s="28"/>
      <c r="N44" s="28"/>
      <c r="O44" s="28"/>
      <c r="P44" s="28"/>
      <c r="Q44" s="28"/>
      <c r="R44" s="28"/>
      <c r="S44" s="28"/>
    </row>
    <row r="45" spans="1:21" s="48" customFormat="1" ht="18.600000000000001" customHeight="1" x14ac:dyDescent="0.25">
      <c r="A45" s="21"/>
      <c r="D45" s="21">
        <f t="shared" si="2"/>
        <v>2022</v>
      </c>
      <c r="E45" s="59"/>
      <c r="F45" s="56">
        <v>2099.4912651444974</v>
      </c>
      <c r="G45" s="17"/>
      <c r="H45" s="41">
        <v>4.1084276583607466E-3</v>
      </c>
      <c r="I45" s="36">
        <v>6.0186962057137604E-2</v>
      </c>
      <c r="J45" s="28"/>
      <c r="K45" s="28"/>
      <c r="L45" s="28"/>
      <c r="M45" s="28"/>
      <c r="N45" s="28"/>
      <c r="O45" s="28"/>
      <c r="P45" s="28"/>
      <c r="Q45" s="28"/>
      <c r="R45" s="28"/>
      <c r="S45" s="28"/>
    </row>
    <row r="46" spans="1:21" s="48" customFormat="1" ht="18.600000000000001" customHeight="1" x14ac:dyDescent="0.25">
      <c r="A46" s="21"/>
      <c r="D46" s="21">
        <f t="shared" si="2"/>
        <v>2023</v>
      </c>
      <c r="E46" s="59"/>
      <c r="F46" s="62">
        <v>832.38232685775586</v>
      </c>
      <c r="G46" s="17"/>
      <c r="H46" s="63">
        <v>9.6070113329271203E-3</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0.96348708989508702</v>
      </c>
      <c r="H51" s="68">
        <v>0.90057784783354933</v>
      </c>
      <c r="I51" s="68">
        <v>3.6823263163248472E-2</v>
      </c>
      <c r="J51" s="68">
        <v>2.6085978898289258E-2</v>
      </c>
      <c r="K51" s="28"/>
      <c r="L51" s="28"/>
      <c r="M51" s="28"/>
      <c r="N51" s="28"/>
      <c r="O51" s="28"/>
      <c r="P51" s="28"/>
      <c r="Q51" s="28"/>
    </row>
    <row r="52" spans="1:19" s="22" customFormat="1" ht="16.350000000000001" customHeight="1" x14ac:dyDescent="0.25">
      <c r="A52" s="21"/>
      <c r="D52" s="49">
        <f>D51+1</f>
        <v>2009</v>
      </c>
      <c r="F52" s="69">
        <v>0.96826337083175185</v>
      </c>
      <c r="H52" s="70">
        <v>0.90257695496528489</v>
      </c>
      <c r="I52" s="70">
        <v>3.7016847646538661E-2</v>
      </c>
      <c r="J52" s="70">
        <v>2.8669568219928294E-2</v>
      </c>
      <c r="K52" s="28"/>
      <c r="L52" s="28"/>
      <c r="M52" s="28"/>
      <c r="N52" s="28"/>
      <c r="O52" s="28"/>
      <c r="P52" s="28"/>
      <c r="Q52" s="28"/>
    </row>
    <row r="53" spans="1:19" s="22" customFormat="1" ht="16.350000000000001" customHeight="1" x14ac:dyDescent="0.25">
      <c r="A53" s="21"/>
      <c r="D53" s="49">
        <f>D52+1</f>
        <v>2010</v>
      </c>
      <c r="F53" s="71">
        <v>0.894136461528379</v>
      </c>
      <c r="H53" s="72">
        <v>0.84040294633038648</v>
      </c>
      <c r="I53" s="72">
        <v>2.3112393036038507E-2</v>
      </c>
      <c r="J53" s="72">
        <v>3.062112216195393E-2</v>
      </c>
      <c r="K53" s="28"/>
      <c r="L53" s="28"/>
      <c r="M53" s="28"/>
      <c r="N53" s="28"/>
      <c r="O53" s="28"/>
      <c r="P53" s="28"/>
      <c r="Q53" s="28"/>
    </row>
    <row r="54" spans="1:19" s="22" customFormat="1" ht="16.350000000000001" customHeight="1" x14ac:dyDescent="0.25">
      <c r="A54" s="21"/>
      <c r="D54" s="49">
        <f t="shared" ref="D54:D61" si="3">D53+1</f>
        <v>2011</v>
      </c>
      <c r="F54" s="69">
        <v>0.91007708955175981</v>
      </c>
      <c r="H54" s="70">
        <v>0.80440039256381146</v>
      </c>
      <c r="I54" s="70">
        <v>6.3658479688325123E-2</v>
      </c>
      <c r="J54" s="70">
        <v>4.2018217299623246E-2</v>
      </c>
      <c r="K54" s="28"/>
      <c r="L54" s="28"/>
      <c r="M54" s="28"/>
      <c r="N54" s="28"/>
      <c r="O54" s="28"/>
      <c r="P54" s="28"/>
      <c r="Q54" s="28"/>
    </row>
    <row r="55" spans="1:19" s="22" customFormat="1" ht="16.350000000000001" customHeight="1" x14ac:dyDescent="0.25">
      <c r="A55" s="21"/>
      <c r="D55" s="49">
        <f t="shared" si="3"/>
        <v>2012</v>
      </c>
      <c r="F55" s="71">
        <v>0.95890193131716461</v>
      </c>
      <c r="H55" s="72">
        <v>0.84293717115340405</v>
      </c>
      <c r="I55" s="72">
        <v>5.3204152646892086E-2</v>
      </c>
      <c r="J55" s="72">
        <v>6.2760607516868377E-2</v>
      </c>
      <c r="K55" s="28"/>
      <c r="L55" s="28"/>
      <c r="M55" s="28"/>
      <c r="N55" s="28"/>
      <c r="O55" s="28"/>
      <c r="P55" s="28"/>
      <c r="Q55" s="28"/>
    </row>
    <row r="56" spans="1:19" s="22" customFormat="1" ht="16.350000000000001" customHeight="1" x14ac:dyDescent="0.25">
      <c r="A56" s="21"/>
      <c r="D56" s="49">
        <f t="shared" si="3"/>
        <v>2013</v>
      </c>
      <c r="F56" s="69">
        <v>1.0296269546961001</v>
      </c>
      <c r="H56" s="70">
        <v>0.83704533705393747</v>
      </c>
      <c r="I56" s="70">
        <v>7.2159599202805444E-2</v>
      </c>
      <c r="J56" s="70">
        <v>0.12042201843935714</v>
      </c>
      <c r="K56" s="28"/>
      <c r="L56" s="28"/>
      <c r="M56" s="28"/>
      <c r="N56" s="28"/>
      <c r="O56" s="28"/>
      <c r="P56" s="28"/>
      <c r="Q56" s="28"/>
    </row>
    <row r="57" spans="1:19" s="22" customFormat="1" ht="16.350000000000001" customHeight="1" x14ac:dyDescent="0.25">
      <c r="A57" s="21"/>
      <c r="D57" s="49">
        <f t="shared" si="3"/>
        <v>2014</v>
      </c>
      <c r="F57" s="71">
        <v>1.2994663644277911</v>
      </c>
      <c r="H57" s="72">
        <v>1.0441158847729159</v>
      </c>
      <c r="I57" s="72">
        <v>9.8119593316521883E-2</v>
      </c>
      <c r="J57" s="72">
        <v>0.15723088633835333</v>
      </c>
      <c r="K57" s="28"/>
      <c r="L57" s="28"/>
      <c r="M57" s="28"/>
      <c r="N57" s="28"/>
      <c r="O57" s="28"/>
      <c r="P57" s="28"/>
      <c r="Q57" s="28"/>
    </row>
    <row r="58" spans="1:19" s="22" customFormat="1" ht="16.350000000000001" customHeight="1" x14ac:dyDescent="0.25">
      <c r="A58" s="21"/>
      <c r="D58" s="49">
        <f t="shared" si="3"/>
        <v>2015</v>
      </c>
      <c r="F58" s="69">
        <v>1.2444861832538381</v>
      </c>
      <c r="H58" s="70">
        <v>0.92026509712183902</v>
      </c>
      <c r="I58" s="70">
        <v>0.13218329697324241</v>
      </c>
      <c r="J58" s="70">
        <v>0.19203778915875655</v>
      </c>
      <c r="K58" s="28"/>
      <c r="L58" s="28"/>
      <c r="M58" s="28"/>
      <c r="N58" s="28"/>
      <c r="O58" s="28"/>
      <c r="P58" s="28"/>
      <c r="Q58" s="28"/>
    </row>
    <row r="59" spans="1:19" s="22" customFormat="1" ht="16.350000000000001" customHeight="1" x14ac:dyDescent="0.25">
      <c r="A59" s="21"/>
      <c r="D59" s="49">
        <f t="shared" si="3"/>
        <v>2016</v>
      </c>
      <c r="F59" s="71">
        <v>1.3805352951940115</v>
      </c>
      <c r="H59" s="72">
        <v>0.93526929073001974</v>
      </c>
      <c r="I59" s="72">
        <v>0.17789174548392711</v>
      </c>
      <c r="J59" s="72">
        <v>0.26737425898006484</v>
      </c>
    </row>
    <row r="60" spans="1:19" s="22" customFormat="1" ht="16.350000000000001" customHeight="1" x14ac:dyDescent="0.25">
      <c r="A60" s="48"/>
      <c r="D60" s="49">
        <f t="shared" si="3"/>
        <v>2017</v>
      </c>
      <c r="F60" s="69">
        <v>1.5160301008980936</v>
      </c>
      <c r="H60" s="70">
        <v>0.89579572643594108</v>
      </c>
      <c r="I60" s="70">
        <v>0.22735242421029389</v>
      </c>
      <c r="J60" s="70">
        <v>0.39288195025185862</v>
      </c>
    </row>
    <row r="61" spans="1:19" s="22" customFormat="1" ht="15.6" customHeight="1" x14ac:dyDescent="0.25">
      <c r="D61" s="49">
        <f t="shared" si="3"/>
        <v>2018</v>
      </c>
      <c r="F61" s="71">
        <v>1.4546961698996572</v>
      </c>
      <c r="H61" s="72">
        <v>0.75284036363024343</v>
      </c>
      <c r="I61" s="72">
        <v>0.22570256734662034</v>
      </c>
      <c r="J61" s="72">
        <v>0.47615323892279326</v>
      </c>
    </row>
    <row r="62" spans="1:19" s="22" customFormat="1" ht="18.600000000000001" customHeight="1" x14ac:dyDescent="0.25">
      <c r="D62" s="21">
        <f>D61+1</f>
        <v>2019</v>
      </c>
      <c r="F62" s="69">
        <v>1.1530047947910063</v>
      </c>
      <c r="H62" s="70">
        <v>0.46563499029608146</v>
      </c>
      <c r="I62" s="70">
        <v>0.22211843782579985</v>
      </c>
      <c r="J62" s="70">
        <v>0.46525136666912503</v>
      </c>
    </row>
    <row r="63" spans="1:19" s="22" customFormat="1" ht="18.600000000000001" customHeight="1" x14ac:dyDescent="0.25">
      <c r="D63" s="21">
        <f>D62+1</f>
        <v>2020</v>
      </c>
      <c r="F63" s="71">
        <v>1.0016915554676689</v>
      </c>
      <c r="H63" s="72">
        <v>0.25826544599905482</v>
      </c>
      <c r="I63" s="72">
        <v>0.18587730707601177</v>
      </c>
      <c r="J63" s="72">
        <v>0.55754880239260229</v>
      </c>
    </row>
    <row r="64" spans="1:19" s="22" customFormat="1" ht="18.600000000000001" customHeight="1" x14ac:dyDescent="0.25">
      <c r="D64" s="21">
        <f t="shared" ref="D64:D65" si="4">D63+1</f>
        <v>2021</v>
      </c>
      <c r="F64" s="69">
        <v>0.97426927821199982</v>
      </c>
      <c r="H64" s="70">
        <v>0.15072927988429688</v>
      </c>
      <c r="I64" s="70">
        <v>0.15391441022686511</v>
      </c>
      <c r="J64" s="70">
        <v>0.66962558810083794</v>
      </c>
    </row>
    <row r="65" spans="1:10" s="22" customFormat="1" ht="18.600000000000001" customHeight="1" x14ac:dyDescent="0.25">
      <c r="D65" s="21">
        <f t="shared" si="4"/>
        <v>2022</v>
      </c>
      <c r="F65" s="71">
        <v>0.96470298821963496</v>
      </c>
      <c r="H65" s="72">
        <v>6.0186962057137604E-2</v>
      </c>
      <c r="I65" s="72">
        <v>8.5478108352413956E-2</v>
      </c>
      <c r="J65" s="72">
        <v>0.81903791781008339</v>
      </c>
    </row>
    <row r="66" spans="1:10" s="22" customFormat="1" ht="18.600000000000001" customHeight="1" x14ac:dyDescent="0.25">
      <c r="D66" s="21">
        <f>D65+1</f>
        <v>2023</v>
      </c>
      <c r="F66" s="73">
        <v>1.0484793098302589</v>
      </c>
      <c r="H66" s="74">
        <v>9.6070113329271203E-3</v>
      </c>
      <c r="I66" s="74">
        <v>3.7901019837590907E-2</v>
      </c>
      <c r="J66" s="74">
        <v>1.0009712786597409</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16</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99347-C167-457C-A68C-8260BE507902}">
  <sheetPr codeName="WTemplate16">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32</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Accident &amp; Health and WC</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504.07964983693194</v>
      </c>
      <c r="C12" s="22">
        <f>+IF(I51="",J51*F12, IF(J51="", I51*F12,(I51+J51)*F12))</f>
        <v>43.017444280057283</v>
      </c>
      <c r="D12" s="21">
        <v>2008</v>
      </c>
      <c r="F12" s="23">
        <v>508.12756111792464</v>
      </c>
      <c r="H12" s="24">
        <v>9.3245808453413973E-2</v>
      </c>
      <c r="I12" s="25">
        <v>0.5146017321789389</v>
      </c>
      <c r="J12" s="25">
        <v>0.61730807345804317</v>
      </c>
      <c r="K12" s="25">
        <v>0.64828138711356986</v>
      </c>
      <c r="L12" s="25">
        <v>0.66555353287388619</v>
      </c>
      <c r="M12" s="25">
        <v>0.67400990336909572</v>
      </c>
      <c r="N12" s="25">
        <v>0.69258654445588563</v>
      </c>
      <c r="O12" s="25">
        <v>0.69823853539681169</v>
      </c>
      <c r="P12" s="25">
        <v>0.7125341024930556</v>
      </c>
      <c r="Q12" s="25">
        <v>0.71816335351383886</v>
      </c>
      <c r="R12" s="25">
        <v>0.71974913035583798</v>
      </c>
      <c r="S12" s="26">
        <v>0.71683537659506402</v>
      </c>
      <c r="T12" s="26">
        <v>0.72039666874885033</v>
      </c>
      <c r="U12" s="26">
        <v>0.72673623018161659</v>
      </c>
      <c r="V12" s="26">
        <v>0.73280829658093372</v>
      </c>
      <c r="W12" s="27">
        <v>0.73397595218657241</v>
      </c>
      <c r="X12" s="28"/>
      <c r="Y12" s="28"/>
    </row>
    <row r="13" spans="1:43" s="22" customFormat="1" ht="16.350000000000001" customHeight="1" x14ac:dyDescent="0.25">
      <c r="A13" s="21"/>
      <c r="B13" s="22">
        <v>459.23126426904071</v>
      </c>
      <c r="C13" s="22">
        <f t="shared" ref="C13:C26" si="0">+IF(I52="",J52*F13, IF(J52="", I52*F13,(I52+J52)*F13))</f>
        <v>21.407636543079551</v>
      </c>
      <c r="D13" s="21">
        <f>D12+1</f>
        <v>2009</v>
      </c>
      <c r="F13" s="29">
        <v>461.2147511311656</v>
      </c>
      <c r="H13" s="30">
        <v>9.8015493144944177E-2</v>
      </c>
      <c r="I13" s="28">
        <v>0.49079439283690729</v>
      </c>
      <c r="J13" s="28">
        <v>0.60814266215820878</v>
      </c>
      <c r="K13" s="28">
        <v>0.65706722772009452</v>
      </c>
      <c r="L13" s="28">
        <v>0.68042316781669521</v>
      </c>
      <c r="M13" s="28">
        <v>0.69048093803057586</v>
      </c>
      <c r="N13" s="28">
        <v>0.70334887756148012</v>
      </c>
      <c r="O13" s="28">
        <v>0.70937147364850606</v>
      </c>
      <c r="P13" s="28">
        <v>0.70993999387448803</v>
      </c>
      <c r="Q13" s="28">
        <v>0.70771145483691911</v>
      </c>
      <c r="R13" s="28">
        <v>0.71106359386653617</v>
      </c>
      <c r="S13" s="28">
        <v>0.71190659853457272</v>
      </c>
      <c r="T13" s="28">
        <v>0.71525772441073965</v>
      </c>
      <c r="U13" s="28">
        <v>0.71856676255781304</v>
      </c>
      <c r="V13" s="31">
        <v>0.71329038893090269</v>
      </c>
      <c r="W13" s="28"/>
      <c r="X13" s="28"/>
      <c r="Y13" s="28"/>
    </row>
    <row r="14" spans="1:43" s="22" customFormat="1" ht="16.350000000000001" customHeight="1" x14ac:dyDescent="0.25">
      <c r="A14" s="21"/>
      <c r="B14" s="22">
        <v>327.41138709379601</v>
      </c>
      <c r="C14" s="22">
        <f t="shared" si="0"/>
        <v>19.835591361458999</v>
      </c>
      <c r="D14" s="21">
        <f>D13+1</f>
        <v>2010</v>
      </c>
      <c r="F14" s="32">
        <v>329.67864472919564</v>
      </c>
      <c r="H14" s="33">
        <v>0.10255946529379194</v>
      </c>
      <c r="I14" s="34">
        <v>0.50206342935800408</v>
      </c>
      <c r="J14" s="34">
        <v>0.59498741267714039</v>
      </c>
      <c r="K14" s="34">
        <v>0.61729784337531002</v>
      </c>
      <c r="L14" s="34">
        <v>0.63748873891647506</v>
      </c>
      <c r="M14" s="34">
        <v>0.66844791680700821</v>
      </c>
      <c r="N14" s="34">
        <v>0.67258917854645572</v>
      </c>
      <c r="O14" s="34">
        <v>0.68305438304338773</v>
      </c>
      <c r="P14" s="34">
        <v>0.6894321722127712</v>
      </c>
      <c r="Q14" s="34">
        <v>0.68841565972725671</v>
      </c>
      <c r="R14" s="34">
        <v>0.68848097378501216</v>
      </c>
      <c r="S14" s="34">
        <v>0.68580305681909814</v>
      </c>
      <c r="T14" s="34">
        <v>0.69154908310253915</v>
      </c>
      <c r="U14" s="35">
        <v>0.68537474789174879</v>
      </c>
      <c r="V14" s="28"/>
      <c r="W14" s="28"/>
      <c r="X14" s="28"/>
      <c r="Y14" s="28"/>
    </row>
    <row r="15" spans="1:43" s="22" customFormat="1" ht="16.350000000000001" customHeight="1" x14ac:dyDescent="0.25">
      <c r="A15" s="21"/>
      <c r="B15" s="22">
        <v>332.55862892725509</v>
      </c>
      <c r="C15" s="22">
        <f t="shared" si="0"/>
        <v>38.663555524910301</v>
      </c>
      <c r="D15" s="21">
        <f t="shared" ref="D15:D27" si="1">D14+1</f>
        <v>2011</v>
      </c>
      <c r="F15" s="29">
        <v>332.31169731939883</v>
      </c>
      <c r="H15" s="30">
        <v>0.16507405917216367</v>
      </c>
      <c r="I15" s="28">
        <v>0.56930923227584795</v>
      </c>
      <c r="J15" s="28">
        <v>0.66300292408838035</v>
      </c>
      <c r="K15" s="28">
        <v>0.6773066522756902</v>
      </c>
      <c r="L15" s="28">
        <v>0.70142322562773907</v>
      </c>
      <c r="M15" s="28">
        <v>0.70429364453285692</v>
      </c>
      <c r="N15" s="28">
        <v>0.70412620195070297</v>
      </c>
      <c r="O15" s="28">
        <v>0.7055286051434233</v>
      </c>
      <c r="P15" s="28">
        <v>0.71047649318410788</v>
      </c>
      <c r="Q15" s="28">
        <v>0.71308701115326045</v>
      </c>
      <c r="R15" s="28">
        <v>0.71659955823772059</v>
      </c>
      <c r="S15" s="28">
        <v>0.71863790534829997</v>
      </c>
      <c r="T15" s="31">
        <v>0.72263922807826042</v>
      </c>
      <c r="U15" s="28"/>
      <c r="V15" s="28"/>
      <c r="W15" s="28"/>
      <c r="X15" s="28"/>
      <c r="Y15" s="28"/>
    </row>
    <row r="16" spans="1:43" s="22" customFormat="1" ht="16.350000000000001" customHeight="1" x14ac:dyDescent="0.25">
      <c r="A16" s="21"/>
      <c r="B16" s="22">
        <v>711.01615158971583</v>
      </c>
      <c r="C16" s="22">
        <f t="shared" si="0"/>
        <v>35.398578184775424</v>
      </c>
      <c r="D16" s="21">
        <f t="shared" si="1"/>
        <v>2012</v>
      </c>
      <c r="F16" s="32">
        <v>711.31445525404888</v>
      </c>
      <c r="H16" s="33">
        <v>0.18525646453853448</v>
      </c>
      <c r="I16" s="34">
        <v>0.59822054946553582</v>
      </c>
      <c r="J16" s="34">
        <v>0.73020866096572279</v>
      </c>
      <c r="K16" s="34">
        <v>0.76311796056720893</v>
      </c>
      <c r="L16" s="34">
        <v>0.78326422972823084</v>
      </c>
      <c r="M16" s="34">
        <v>0.78722482857768072</v>
      </c>
      <c r="N16" s="34">
        <v>0.79203034749720369</v>
      </c>
      <c r="O16" s="34">
        <v>0.79061031117890801</v>
      </c>
      <c r="P16" s="34">
        <v>0.79071112917705022</v>
      </c>
      <c r="Q16" s="34">
        <v>0.79599804212350944</v>
      </c>
      <c r="R16" s="34">
        <v>0.79797073052060008</v>
      </c>
      <c r="S16" s="36">
        <v>0.79830831053612061</v>
      </c>
      <c r="T16" s="28"/>
      <c r="U16" s="28"/>
      <c r="V16" s="28"/>
      <c r="W16" s="28"/>
      <c r="X16" s="28"/>
      <c r="Y16" s="28"/>
    </row>
    <row r="17" spans="1:25" s="22" customFormat="1" ht="16.350000000000001" customHeight="1" x14ac:dyDescent="0.25">
      <c r="A17" s="21"/>
      <c r="B17" s="22">
        <v>448.74164185332967</v>
      </c>
      <c r="C17" s="22">
        <f t="shared" si="0"/>
        <v>51.691251169320289</v>
      </c>
      <c r="D17" s="21">
        <f t="shared" si="1"/>
        <v>2013</v>
      </c>
      <c r="F17" s="29">
        <v>448.63188727072708</v>
      </c>
      <c r="H17" s="30">
        <v>0.14245423040917615</v>
      </c>
      <c r="I17" s="28">
        <v>0.5530056309267356</v>
      </c>
      <c r="J17" s="28">
        <v>0.68576005070671009</v>
      </c>
      <c r="K17" s="28">
        <v>0.73503008306512452</v>
      </c>
      <c r="L17" s="28">
        <v>0.7505305511020548</v>
      </c>
      <c r="M17" s="28">
        <v>0.76183128931321187</v>
      </c>
      <c r="N17" s="28">
        <v>0.76456507684174368</v>
      </c>
      <c r="O17" s="28">
        <v>0.76411022994037159</v>
      </c>
      <c r="P17" s="28">
        <v>0.76300435837624492</v>
      </c>
      <c r="Q17" s="28">
        <v>0.77161304105161543</v>
      </c>
      <c r="R17" s="31">
        <v>0.78104329937765526</v>
      </c>
      <c r="S17" s="28" t="s">
        <v>15</v>
      </c>
      <c r="T17" s="28"/>
      <c r="U17" s="28"/>
      <c r="V17" s="28"/>
      <c r="W17" s="28"/>
      <c r="X17" s="28"/>
      <c r="Y17" s="28"/>
    </row>
    <row r="18" spans="1:25" s="22" customFormat="1" ht="16.350000000000001" customHeight="1" x14ac:dyDescent="0.25">
      <c r="A18" s="21"/>
      <c r="B18" s="22">
        <v>645.88659301897019</v>
      </c>
      <c r="C18" s="22">
        <f t="shared" si="0"/>
        <v>75.225786553384495</v>
      </c>
      <c r="D18" s="21">
        <f t="shared" si="1"/>
        <v>2014</v>
      </c>
      <c r="F18" s="32">
        <v>645.70432377325801</v>
      </c>
      <c r="H18" s="33">
        <v>0.10875137540193577</v>
      </c>
      <c r="I18" s="34">
        <v>0.46118356227420632</v>
      </c>
      <c r="J18" s="34">
        <v>0.64471004375162244</v>
      </c>
      <c r="K18" s="34">
        <v>0.72452761583370051</v>
      </c>
      <c r="L18" s="34">
        <v>0.74179727595220202</v>
      </c>
      <c r="M18" s="34">
        <v>0.75461165025905286</v>
      </c>
      <c r="N18" s="34">
        <v>0.75505068356783134</v>
      </c>
      <c r="O18" s="34">
        <v>0.75980247417542346</v>
      </c>
      <c r="P18" s="34">
        <v>0.75836853273618587</v>
      </c>
      <c r="Q18" s="36">
        <v>0.7601448840070445</v>
      </c>
      <c r="R18" s="28" t="s">
        <v>15</v>
      </c>
      <c r="S18" s="28" t="s">
        <v>15</v>
      </c>
      <c r="T18" s="28"/>
      <c r="U18" s="28"/>
      <c r="V18" s="28"/>
      <c r="W18" s="28"/>
      <c r="X18" s="28"/>
      <c r="Y18" s="28"/>
    </row>
    <row r="19" spans="1:25" s="22" customFormat="1" ht="16.350000000000001" customHeight="1" x14ac:dyDescent="0.25">
      <c r="A19" s="21"/>
      <c r="B19" s="22">
        <v>434.10351835936115</v>
      </c>
      <c r="C19" s="22">
        <f t="shared" si="0"/>
        <v>54.166178158547616</v>
      </c>
      <c r="D19" s="21">
        <f t="shared" si="1"/>
        <v>2015</v>
      </c>
      <c r="F19" s="29">
        <v>434.44755105345314</v>
      </c>
      <c r="H19" s="30">
        <v>0.10314171775906356</v>
      </c>
      <c r="I19" s="28">
        <v>0.50995383034042518</v>
      </c>
      <c r="J19" s="28">
        <v>0.65237238505990536</v>
      </c>
      <c r="K19" s="28">
        <v>0.69590351387702865</v>
      </c>
      <c r="L19" s="28">
        <v>0.71963166928632338</v>
      </c>
      <c r="M19" s="28">
        <v>0.73233209573215352</v>
      </c>
      <c r="N19" s="28">
        <v>0.74098806216073421</v>
      </c>
      <c r="O19" s="28">
        <v>0.74721885042144354</v>
      </c>
      <c r="P19" s="31">
        <v>0.74740672861107282</v>
      </c>
      <c r="Q19" s="28" t="s">
        <v>15</v>
      </c>
      <c r="R19" s="28" t="s">
        <v>15</v>
      </c>
      <c r="S19" s="28" t="s">
        <v>15</v>
      </c>
      <c r="T19" s="28"/>
      <c r="U19" s="28"/>
      <c r="V19" s="28"/>
      <c r="W19" s="28"/>
      <c r="X19" s="28"/>
      <c r="Y19" s="28"/>
    </row>
    <row r="20" spans="1:25" s="22" customFormat="1" ht="16.350000000000001" customHeight="1" x14ac:dyDescent="0.25">
      <c r="A20" s="21"/>
      <c r="B20" s="22">
        <v>1023.5971080188931</v>
      </c>
      <c r="C20" s="22">
        <f t="shared" si="0"/>
        <v>214.50844427524149</v>
      </c>
      <c r="D20" s="21">
        <f t="shared" si="1"/>
        <v>2016</v>
      </c>
      <c r="F20" s="32">
        <v>1023.6688462866082</v>
      </c>
      <c r="H20" s="33">
        <v>0.10281193994256706</v>
      </c>
      <c r="I20" s="34">
        <v>0.49477205081960918</v>
      </c>
      <c r="J20" s="34">
        <v>0.66189887462021646</v>
      </c>
      <c r="K20" s="34">
        <v>0.70944678198386768</v>
      </c>
      <c r="L20" s="34">
        <v>0.72008282924357958</v>
      </c>
      <c r="M20" s="34">
        <v>0.73809495269878367</v>
      </c>
      <c r="N20" s="34">
        <v>0.74712637159692996</v>
      </c>
      <c r="O20" s="36">
        <v>0.75839887939971218</v>
      </c>
      <c r="P20" s="28" t="s">
        <v>15</v>
      </c>
      <c r="Q20" s="28" t="s">
        <v>15</v>
      </c>
      <c r="R20" s="28" t="s">
        <v>15</v>
      </c>
      <c r="S20" s="28" t="s">
        <v>15</v>
      </c>
      <c r="T20" s="28"/>
      <c r="U20" s="28"/>
      <c r="V20" s="28"/>
      <c r="W20" s="28"/>
      <c r="X20" s="28"/>
      <c r="Y20" s="28"/>
    </row>
    <row r="21" spans="1:25" s="22" customFormat="1" ht="16.350000000000001" customHeight="1" x14ac:dyDescent="0.25">
      <c r="A21" s="21"/>
      <c r="B21" s="22">
        <v>1071.8433232138382</v>
      </c>
      <c r="C21" s="22">
        <f t="shared" si="0"/>
        <v>220.73512780788892</v>
      </c>
      <c r="D21" s="21">
        <f t="shared" si="1"/>
        <v>2017</v>
      </c>
      <c r="F21" s="29">
        <v>1071.8905983166501</v>
      </c>
      <c r="H21" s="30">
        <v>0.11503697456128503</v>
      </c>
      <c r="I21" s="28">
        <v>0.49873136877223478</v>
      </c>
      <c r="J21" s="28">
        <v>0.65908980390135263</v>
      </c>
      <c r="K21" s="28">
        <v>0.7075761675870923</v>
      </c>
      <c r="L21" s="28">
        <v>0.7287534228207615</v>
      </c>
      <c r="M21" s="28">
        <v>0.78272606875823114</v>
      </c>
      <c r="N21" s="37">
        <v>0.74971409961736113</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664.82656759354177</v>
      </c>
      <c r="C22" s="22">
        <f t="shared" si="0"/>
        <v>65.472560967385135</v>
      </c>
      <c r="D22" s="21">
        <f t="shared" si="1"/>
        <v>2018</v>
      </c>
      <c r="F22" s="32">
        <v>664.60625107933777</v>
      </c>
      <c r="H22" s="33">
        <v>0.16013141108187753</v>
      </c>
      <c r="I22" s="34">
        <v>0.58861481135874572</v>
      </c>
      <c r="J22" s="34">
        <v>0.68843692945410839</v>
      </c>
      <c r="K22" s="34">
        <v>0.72374848399621117</v>
      </c>
      <c r="L22" s="34">
        <v>0.7267395286979591</v>
      </c>
      <c r="M22" s="36">
        <v>0.735590940857065</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1378.9328384698326</v>
      </c>
      <c r="C23" s="22">
        <f t="shared" si="0"/>
        <v>209.09891751860309</v>
      </c>
      <c r="D23" s="21">
        <f t="shared" si="1"/>
        <v>2019</v>
      </c>
      <c r="F23" s="40">
        <v>1378.9072346817547</v>
      </c>
      <c r="H23" s="30">
        <v>0.23088886550381085</v>
      </c>
      <c r="I23" s="28">
        <v>0.56875670032485515</v>
      </c>
      <c r="J23" s="28">
        <v>0.66178625679911895</v>
      </c>
      <c r="K23" s="28">
        <v>0.69390687601898504</v>
      </c>
      <c r="L23" s="31">
        <v>0.71651365149516466</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1118.6851977698827</v>
      </c>
      <c r="C24" s="22">
        <f t="shared" si="0"/>
        <v>185.03133882088062</v>
      </c>
      <c r="D24" s="21">
        <f t="shared" si="1"/>
        <v>2020</v>
      </c>
      <c r="F24" s="32">
        <v>1119.3427707684241</v>
      </c>
      <c r="H24" s="34">
        <v>0.24906891952876695</v>
      </c>
      <c r="I24" s="34">
        <v>0.64396148728324221</v>
      </c>
      <c r="J24" s="34">
        <v>0.71937102721249602</v>
      </c>
      <c r="K24" s="36">
        <v>0.76107031202279796</v>
      </c>
      <c r="L24" s="28"/>
      <c r="M24" s="28"/>
      <c r="N24" s="28"/>
      <c r="O24" s="28"/>
      <c r="P24" s="28"/>
      <c r="Q24" s="28"/>
      <c r="R24" s="28"/>
      <c r="S24" s="28"/>
      <c r="U24" s="38"/>
      <c r="V24" s="38"/>
      <c r="W24" s="38"/>
      <c r="X24" s="38"/>
      <c r="Y24" s="38"/>
    </row>
    <row r="25" spans="1:25" s="22" customFormat="1" ht="16.350000000000001" customHeight="1" x14ac:dyDescent="0.25">
      <c r="A25" s="21"/>
      <c r="B25" s="22">
        <v>1336.5712339459938</v>
      </c>
      <c r="C25" s="22">
        <f t="shared" si="0"/>
        <v>431.67502917463992</v>
      </c>
      <c r="D25" s="21">
        <f t="shared" si="1"/>
        <v>2021</v>
      </c>
      <c r="F25" s="29">
        <v>1336.2542835010229</v>
      </c>
      <c r="H25" s="30">
        <v>0.2141507912657028</v>
      </c>
      <c r="I25" s="28">
        <v>0.58655802680914138</v>
      </c>
      <c r="J25" s="31">
        <v>0.7211457868391602</v>
      </c>
      <c r="K25" s="28"/>
      <c r="L25" s="28"/>
      <c r="M25" s="28"/>
      <c r="N25" s="28"/>
      <c r="O25" s="28"/>
      <c r="P25" s="28"/>
      <c r="Q25" s="28"/>
      <c r="R25" s="28"/>
      <c r="S25" s="28"/>
      <c r="U25" s="38"/>
      <c r="V25" s="38"/>
      <c r="W25" s="38"/>
      <c r="X25" s="38"/>
      <c r="Y25" s="38"/>
    </row>
    <row r="26" spans="1:25" s="22" customFormat="1" ht="16.350000000000001" customHeight="1" x14ac:dyDescent="0.25">
      <c r="A26" s="21"/>
      <c r="B26" s="22">
        <v>1268.6500919509608</v>
      </c>
      <c r="C26" s="22">
        <f t="shared" si="0"/>
        <v>502.57727059655213</v>
      </c>
      <c r="D26" s="21">
        <f t="shared" si="1"/>
        <v>2022</v>
      </c>
      <c r="F26" s="32">
        <v>1238.4515460697119</v>
      </c>
      <c r="H26" s="41">
        <v>0.29343562022498271</v>
      </c>
      <c r="I26" s="36">
        <v>0.7038144353396788</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1501.712871573895</v>
      </c>
      <c r="C27" s="22">
        <f>+IF(I66="",J66*F27, IF(J66="", I66*F27,(I66+J66)*F27))</f>
        <v>831.30981053736605</v>
      </c>
      <c r="D27" s="21">
        <f t="shared" si="1"/>
        <v>2023</v>
      </c>
      <c r="F27" s="42">
        <v>1141.6852831733361</v>
      </c>
      <c r="H27" s="43">
        <v>0.30891813127040652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508.12756111792464</v>
      </c>
      <c r="G31" s="17"/>
      <c r="H31" s="24">
        <v>4.2442228453130629E-2</v>
      </c>
      <c r="I31" s="25">
        <v>0.28497448465097158</v>
      </c>
      <c r="J31" s="25">
        <v>0.43308435491525282</v>
      </c>
      <c r="K31" s="25">
        <v>0.52727798419398586</v>
      </c>
      <c r="L31" s="25">
        <v>0.56618076341169643</v>
      </c>
      <c r="M31" s="25">
        <v>0.5961483186677996</v>
      </c>
      <c r="N31" s="25">
        <v>0.61772917069628708</v>
      </c>
      <c r="O31" s="25">
        <v>0.63109676826701055</v>
      </c>
      <c r="P31" s="25">
        <v>0.64349799425006693</v>
      </c>
      <c r="Q31" s="25">
        <v>0.65148157423524711</v>
      </c>
      <c r="R31" s="25">
        <v>0.6580559251250544</v>
      </c>
      <c r="S31" s="25">
        <v>0.66479165339897139</v>
      </c>
      <c r="T31" s="25">
        <v>0.67478681026926068</v>
      </c>
      <c r="U31" s="25">
        <v>0.68630457625836827</v>
      </c>
      <c r="V31" s="53">
        <v>0.68973166384442441</v>
      </c>
      <c r="W31" s="54">
        <v>0.69147485748627469</v>
      </c>
    </row>
    <row r="32" spans="1:25" s="48" customFormat="1" ht="19.350000000000001" customHeight="1" x14ac:dyDescent="0.25">
      <c r="D32" s="21">
        <f>D31+1</f>
        <v>2009</v>
      </c>
      <c r="E32" s="51"/>
      <c r="F32" s="55">
        <v>461.2147511311656</v>
      </c>
      <c r="G32" s="17"/>
      <c r="H32" s="30">
        <v>5.3752216278830506E-2</v>
      </c>
      <c r="I32" s="28">
        <v>0.31424248007678313</v>
      </c>
      <c r="J32" s="28">
        <v>0.45692967264350404</v>
      </c>
      <c r="K32" s="28">
        <v>0.53608483599044754</v>
      </c>
      <c r="L32" s="28">
        <v>0.57579987639351449</v>
      </c>
      <c r="M32" s="28">
        <v>0.60749399619638456</v>
      </c>
      <c r="N32" s="28">
        <v>0.62291248582329006</v>
      </c>
      <c r="O32" s="28">
        <v>0.63679807796218824</v>
      </c>
      <c r="P32" s="28">
        <v>0.64957982664823333</v>
      </c>
      <c r="Q32" s="28">
        <v>0.65571822672476665</v>
      </c>
      <c r="R32" s="28">
        <v>0.66305629592656834</v>
      </c>
      <c r="S32" s="28">
        <v>0.66727896967972278</v>
      </c>
      <c r="T32" s="28">
        <v>0.68422962784547814</v>
      </c>
      <c r="U32" s="28">
        <v>0.69037742840524918</v>
      </c>
      <c r="V32" s="31">
        <v>0.69216322914578476</v>
      </c>
    </row>
    <row r="33" spans="1:21" s="48" customFormat="1" ht="16.350000000000001" customHeight="1" x14ac:dyDescent="0.25">
      <c r="D33" s="21">
        <f>D32+1</f>
        <v>2010</v>
      </c>
      <c r="F33" s="56">
        <v>329.67864472919564</v>
      </c>
      <c r="G33" s="17"/>
      <c r="H33" s="33">
        <v>5.5956030279947978E-2</v>
      </c>
      <c r="I33" s="34">
        <v>0.34317301827812596</v>
      </c>
      <c r="J33" s="34">
        <v>0.47465035076194684</v>
      </c>
      <c r="K33" s="34">
        <v>0.5200935094214314</v>
      </c>
      <c r="L33" s="34">
        <v>0.54779839820394727</v>
      </c>
      <c r="M33" s="34">
        <v>0.56567750636419634</v>
      </c>
      <c r="N33" s="34">
        <v>0.57925046517554568</v>
      </c>
      <c r="O33" s="34">
        <v>0.61839953530433667</v>
      </c>
      <c r="P33" s="34">
        <v>0.6245169109927583</v>
      </c>
      <c r="Q33" s="34">
        <v>0.63422835855786541</v>
      </c>
      <c r="R33" s="34">
        <v>0.6370927064272548</v>
      </c>
      <c r="S33" s="34">
        <v>0.63957209160459794</v>
      </c>
      <c r="T33" s="34">
        <v>0.65231051792003558</v>
      </c>
      <c r="U33" s="35">
        <v>0.65806228073686701</v>
      </c>
    </row>
    <row r="34" spans="1:21" s="48" customFormat="1" ht="16.350000000000001" customHeight="1" x14ac:dyDescent="0.25">
      <c r="D34" s="21">
        <f t="shared" ref="D34:D46" si="2">D33+1</f>
        <v>2011</v>
      </c>
      <c r="F34" s="55">
        <v>332.31169731939883</v>
      </c>
      <c r="G34" s="17"/>
      <c r="H34" s="30">
        <v>0.11619093358421743</v>
      </c>
      <c r="I34" s="28">
        <v>0.39930121882893277</v>
      </c>
      <c r="J34" s="28">
        <v>0.51328169389534839</v>
      </c>
      <c r="K34" s="28">
        <v>0.56064953136609308</v>
      </c>
      <c r="L34" s="28">
        <v>0.593346032389102</v>
      </c>
      <c r="M34" s="28">
        <v>0.6078180931967746</v>
      </c>
      <c r="N34" s="28">
        <v>0.62714713236746122</v>
      </c>
      <c r="O34" s="28">
        <v>0.63352040760834216</v>
      </c>
      <c r="P34" s="28">
        <v>0.64108463175330666</v>
      </c>
      <c r="Q34" s="28">
        <v>0.64486427764820575</v>
      </c>
      <c r="R34" s="28">
        <v>0.65493778984236506</v>
      </c>
      <c r="S34" s="28">
        <v>0.65854724105532469</v>
      </c>
      <c r="T34" s="57">
        <v>0.66664752389084425</v>
      </c>
    </row>
    <row r="35" spans="1:21" s="48" customFormat="1" ht="16.350000000000001" customHeight="1" x14ac:dyDescent="0.25">
      <c r="A35" s="21"/>
      <c r="D35" s="21">
        <f t="shared" si="2"/>
        <v>2012</v>
      </c>
      <c r="F35" s="56">
        <v>711.31445525404888</v>
      </c>
      <c r="G35" s="17"/>
      <c r="H35" s="33">
        <v>0.15919171929682147</v>
      </c>
      <c r="I35" s="34">
        <v>0.49567669959907162</v>
      </c>
      <c r="J35" s="34">
        <v>0.63246270677809868</v>
      </c>
      <c r="K35" s="34">
        <v>0.68338123014330399</v>
      </c>
      <c r="L35" s="34">
        <v>0.71182320096116658</v>
      </c>
      <c r="M35" s="34">
        <v>0.73226866239423838</v>
      </c>
      <c r="N35" s="34">
        <v>0.74190295980757925</v>
      </c>
      <c r="O35" s="34">
        <v>0.75001387762092686</v>
      </c>
      <c r="P35" s="34">
        <v>0.75645559534915341</v>
      </c>
      <c r="Q35" s="34">
        <v>0.76064554856436939</v>
      </c>
      <c r="R35" s="34">
        <v>0.76344688116726345</v>
      </c>
      <c r="S35" s="34">
        <v>0.7692326279316013</v>
      </c>
    </row>
    <row r="36" spans="1:21" s="48" customFormat="1" ht="16.350000000000001" customHeight="1" x14ac:dyDescent="0.25">
      <c r="A36" s="21"/>
      <c r="D36" s="21">
        <f t="shared" si="2"/>
        <v>2013</v>
      </c>
      <c r="F36" s="55">
        <v>448.63188727072708</v>
      </c>
      <c r="G36" s="17"/>
      <c r="H36" s="30">
        <v>9.5617953123450505E-2</v>
      </c>
      <c r="I36" s="28">
        <v>0.39580794103768563</v>
      </c>
      <c r="J36" s="28">
        <v>0.54062412876730148</v>
      </c>
      <c r="K36" s="28">
        <v>0.60102412411364214</v>
      </c>
      <c r="L36" s="28">
        <v>0.63770447083515824</v>
      </c>
      <c r="M36" s="28">
        <v>0.66143972432176179</v>
      </c>
      <c r="N36" s="28">
        <v>0.67894853457889592</v>
      </c>
      <c r="O36" s="28">
        <v>0.69027272384132621</v>
      </c>
      <c r="P36" s="28">
        <v>0.70069877488257903</v>
      </c>
      <c r="Q36" s="28">
        <v>0.70688204301927104</v>
      </c>
      <c r="R36" s="31">
        <v>0.71391526763246216</v>
      </c>
      <c r="S36" s="28" t="s">
        <v>15</v>
      </c>
    </row>
    <row r="37" spans="1:21" s="48" customFormat="1" ht="16.350000000000001" customHeight="1" x14ac:dyDescent="0.25">
      <c r="A37" s="21"/>
      <c r="D37" s="21">
        <f t="shared" si="2"/>
        <v>2014</v>
      </c>
      <c r="F37" s="56">
        <v>645.70432377325801</v>
      </c>
      <c r="G37" s="17"/>
      <c r="H37" s="33">
        <v>6.0390838030653829E-2</v>
      </c>
      <c r="I37" s="34">
        <v>0.29224352109828494</v>
      </c>
      <c r="J37" s="34">
        <v>0.45169573445972733</v>
      </c>
      <c r="K37" s="34">
        <v>0.54528880480254016</v>
      </c>
      <c r="L37" s="34">
        <v>0.60629938858216981</v>
      </c>
      <c r="M37" s="34">
        <v>0.64970654774736614</v>
      </c>
      <c r="N37" s="34">
        <v>0.67170410784945511</v>
      </c>
      <c r="O37" s="34">
        <v>0.6888442350328452</v>
      </c>
      <c r="P37" s="34">
        <v>0.69887708982940877</v>
      </c>
      <c r="Q37" s="36">
        <v>0.70763915708423863</v>
      </c>
      <c r="R37" s="28" t="s">
        <v>15</v>
      </c>
      <c r="S37" s="28" t="s">
        <v>15</v>
      </c>
    </row>
    <row r="38" spans="1:21" s="48" customFormat="1" ht="16.350000000000001" customHeight="1" x14ac:dyDescent="0.25">
      <c r="A38" s="21"/>
      <c r="D38" s="21">
        <f t="shared" si="2"/>
        <v>2015</v>
      </c>
      <c r="F38" s="55">
        <v>434.44755105345314</v>
      </c>
      <c r="G38" s="17"/>
      <c r="H38" s="30">
        <v>5.2444741366048785E-2</v>
      </c>
      <c r="I38" s="28">
        <v>0.31574857467499007</v>
      </c>
      <c r="J38" s="28">
        <v>0.47457840639662119</v>
      </c>
      <c r="K38" s="28">
        <v>0.5576267288967619</v>
      </c>
      <c r="L38" s="28">
        <v>0.60431696036762528</v>
      </c>
      <c r="M38" s="28">
        <v>0.64335427762072706</v>
      </c>
      <c r="N38" s="28">
        <v>0.66551469059223767</v>
      </c>
      <c r="O38" s="28">
        <v>0.67975055464527512</v>
      </c>
      <c r="P38" s="31">
        <v>0.68711024621673056</v>
      </c>
      <c r="Q38" s="28" t="s">
        <v>15</v>
      </c>
      <c r="R38" s="28" t="s">
        <v>15</v>
      </c>
      <c r="S38" s="28" t="s">
        <v>15</v>
      </c>
    </row>
    <row r="39" spans="1:21" s="48" customFormat="1" ht="16.350000000000001" customHeight="1" x14ac:dyDescent="0.25">
      <c r="A39" s="21"/>
      <c r="D39" s="21">
        <f t="shared" si="2"/>
        <v>2016</v>
      </c>
      <c r="F39" s="56">
        <v>1023.6688462866082</v>
      </c>
      <c r="G39" s="17"/>
      <c r="H39" s="33">
        <v>7.2271726098975503E-2</v>
      </c>
      <c r="I39" s="34">
        <v>0.33386977459530054</v>
      </c>
      <c r="J39" s="34">
        <v>0.48818801112153215</v>
      </c>
      <c r="K39" s="34">
        <v>0.57479611438118638</v>
      </c>
      <c r="L39" s="34">
        <v>0.61711988617491009</v>
      </c>
      <c r="M39" s="34">
        <v>0.64002778856348463</v>
      </c>
      <c r="N39" s="34">
        <v>0.66305558858151692</v>
      </c>
      <c r="O39" s="36">
        <v>0.67883692408274054</v>
      </c>
      <c r="P39" s="28" t="s">
        <v>15</v>
      </c>
      <c r="Q39" s="28" t="s">
        <v>15</v>
      </c>
      <c r="R39" s="28" t="s">
        <v>15</v>
      </c>
      <c r="S39" s="28" t="s">
        <v>15</v>
      </c>
    </row>
    <row r="40" spans="1:21" s="48" customFormat="1" ht="16.350000000000001" customHeight="1" x14ac:dyDescent="0.25">
      <c r="A40" s="21"/>
      <c r="D40" s="21">
        <f t="shared" si="2"/>
        <v>2017</v>
      </c>
      <c r="F40" s="55">
        <v>1071.8905983166501</v>
      </c>
      <c r="G40" s="17"/>
      <c r="H40" s="30">
        <v>7.3351168182485479E-2</v>
      </c>
      <c r="I40" s="28">
        <v>0.33080229567795422</v>
      </c>
      <c r="J40" s="28">
        <v>0.47395606578268096</v>
      </c>
      <c r="K40" s="58">
        <v>0.558611635898286</v>
      </c>
      <c r="L40" s="28">
        <v>0.61090433416512591</v>
      </c>
      <c r="M40" s="28">
        <v>0.64824943525414747</v>
      </c>
      <c r="N40" s="31">
        <v>0.67261081606403628</v>
      </c>
      <c r="O40" s="28" t="s">
        <v>15</v>
      </c>
      <c r="P40" s="28" t="s">
        <v>15</v>
      </c>
      <c r="Q40" s="28" t="s">
        <v>15</v>
      </c>
      <c r="R40" s="28" t="s">
        <v>15</v>
      </c>
      <c r="S40" s="28" t="s">
        <v>15</v>
      </c>
    </row>
    <row r="41" spans="1:21" s="48" customFormat="1" ht="15.6" customHeight="1" x14ac:dyDescent="0.25">
      <c r="A41" s="21"/>
      <c r="D41" s="21">
        <f t="shared" si="2"/>
        <v>2018</v>
      </c>
      <c r="F41" s="56">
        <v>664.60625107933777</v>
      </c>
      <c r="G41" s="17"/>
      <c r="H41" s="33">
        <v>0.13979176332157209</v>
      </c>
      <c r="I41" s="34">
        <v>0.4925355509229753</v>
      </c>
      <c r="J41" s="34">
        <v>0.5860034380044723</v>
      </c>
      <c r="K41" s="34">
        <v>0.63169588630396667</v>
      </c>
      <c r="L41" s="34">
        <v>0.66200123625258378</v>
      </c>
      <c r="M41" s="36">
        <v>0.68173181160263741</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1378.9072346817547</v>
      </c>
      <c r="G42" s="17"/>
      <c r="H42" s="60">
        <v>0.11397677616174878</v>
      </c>
      <c r="I42" s="28">
        <v>0.40258492975123633</v>
      </c>
      <c r="J42" s="28">
        <v>0.52684982895621257</v>
      </c>
      <c r="K42" s="28">
        <v>0.59344600437645578</v>
      </c>
      <c r="L42" s="31">
        <v>0.63902178975433876</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1119.3427707684241</v>
      </c>
      <c r="G43" s="17"/>
      <c r="H43" s="34">
        <v>0.14057665299507485</v>
      </c>
      <c r="I43" s="34">
        <v>0.48834061167447385</v>
      </c>
      <c r="J43" s="34">
        <v>0.60436200333177581</v>
      </c>
      <c r="K43" s="34">
        <v>0.67305264402792875</v>
      </c>
      <c r="L43" s="28"/>
      <c r="M43" s="28"/>
      <c r="N43" s="28"/>
      <c r="O43" s="28"/>
      <c r="P43" s="28"/>
      <c r="Q43" s="28"/>
      <c r="R43" s="28"/>
      <c r="S43" s="28"/>
    </row>
    <row r="44" spans="1:21" s="48" customFormat="1" ht="18.600000000000001" customHeight="1" x14ac:dyDescent="0.25">
      <c r="A44" s="21"/>
      <c r="D44" s="21">
        <f t="shared" si="2"/>
        <v>2021</v>
      </c>
      <c r="E44" s="59"/>
      <c r="F44" s="55">
        <v>1336.2542835010229</v>
      </c>
      <c r="G44" s="17"/>
      <c r="H44" s="61">
        <v>0.12292277337557667</v>
      </c>
      <c r="I44" s="28">
        <v>0.42337091110764663</v>
      </c>
      <c r="J44" s="31">
        <v>0.55287283329601511</v>
      </c>
      <c r="K44" s="28"/>
      <c r="L44" s="28"/>
      <c r="M44" s="28"/>
      <c r="N44" s="28"/>
      <c r="O44" s="28"/>
      <c r="P44" s="28"/>
      <c r="Q44" s="28"/>
      <c r="R44" s="28"/>
      <c r="S44" s="28"/>
    </row>
    <row r="45" spans="1:21" s="48" customFormat="1" ht="18.600000000000001" customHeight="1" x14ac:dyDescent="0.25">
      <c r="A45" s="21"/>
      <c r="D45" s="21">
        <f t="shared" si="2"/>
        <v>2022</v>
      </c>
      <c r="E45" s="59"/>
      <c r="F45" s="56">
        <v>1238.4515460697119</v>
      </c>
      <c r="G45" s="17"/>
      <c r="H45" s="41">
        <v>0.13110416757175261</v>
      </c>
      <c r="I45" s="36">
        <v>0.52072747070806247</v>
      </c>
      <c r="J45" s="28"/>
      <c r="K45" s="28"/>
      <c r="L45" s="28"/>
      <c r="M45" s="28"/>
      <c r="N45" s="28"/>
      <c r="O45" s="28"/>
      <c r="P45" s="28"/>
      <c r="Q45" s="28"/>
      <c r="R45" s="28"/>
      <c r="S45" s="28"/>
    </row>
    <row r="46" spans="1:21" s="48" customFormat="1" ht="18.600000000000001" customHeight="1" x14ac:dyDescent="0.25">
      <c r="A46" s="21"/>
      <c r="D46" s="21">
        <f t="shared" si="2"/>
        <v>2023</v>
      </c>
      <c r="E46" s="59"/>
      <c r="F46" s="62">
        <v>1141.6852831733361</v>
      </c>
      <c r="G46" s="17"/>
      <c r="H46" s="63">
        <v>0.17035942590946762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0.7761336077131179</v>
      </c>
      <c r="H51" s="68">
        <v>0.6914748574862748</v>
      </c>
      <c r="I51" s="68">
        <v>4.2501094700297601E-2</v>
      </c>
      <c r="J51" s="68">
        <v>4.2157655526545386E-2</v>
      </c>
      <c r="K51" s="28"/>
      <c r="L51" s="28"/>
      <c r="M51" s="28"/>
      <c r="N51" s="28"/>
      <c r="O51" s="28"/>
      <c r="P51" s="28"/>
      <c r="Q51" s="28"/>
    </row>
    <row r="52" spans="1:19" s="22" customFormat="1" ht="16.350000000000001" customHeight="1" x14ac:dyDescent="0.25">
      <c r="A52" s="21"/>
      <c r="D52" s="49">
        <f>D51+1</f>
        <v>2009</v>
      </c>
      <c r="F52" s="69">
        <v>0.73857899640079006</v>
      </c>
      <c r="H52" s="70">
        <v>0.69216322914578443</v>
      </c>
      <c r="I52" s="70">
        <v>2.1127159785118067E-2</v>
      </c>
      <c r="J52" s="70">
        <v>2.5288607469887613E-2</v>
      </c>
      <c r="K52" s="28"/>
      <c r="L52" s="28"/>
      <c r="M52" s="28"/>
      <c r="N52" s="28"/>
      <c r="O52" s="28"/>
      <c r="P52" s="28"/>
      <c r="Q52" s="28"/>
    </row>
    <row r="53" spans="1:19" s="22" customFormat="1" ht="16.350000000000001" customHeight="1" x14ac:dyDescent="0.25">
      <c r="A53" s="21"/>
      <c r="D53" s="49">
        <f>D52+1</f>
        <v>2010</v>
      </c>
      <c r="F53" s="71">
        <v>0.71822872366116508</v>
      </c>
      <c r="H53" s="72">
        <v>0.65806228073686723</v>
      </c>
      <c r="I53" s="72">
        <v>2.7312467154881694E-2</v>
      </c>
      <c r="J53" s="72">
        <v>3.2853975769416101E-2</v>
      </c>
      <c r="K53" s="28"/>
      <c r="L53" s="28"/>
      <c r="M53" s="28"/>
      <c r="N53" s="28"/>
      <c r="O53" s="28"/>
      <c r="P53" s="28"/>
      <c r="Q53" s="28"/>
    </row>
    <row r="54" spans="1:19" s="22" customFormat="1" ht="16.350000000000001" customHeight="1" x14ac:dyDescent="0.25">
      <c r="A54" s="21"/>
      <c r="D54" s="49">
        <f t="shared" ref="D54:D61" si="3">D53+1</f>
        <v>2011</v>
      </c>
      <c r="F54" s="69">
        <v>0.78299478411909007</v>
      </c>
      <c r="H54" s="70">
        <v>0.66664752389084381</v>
      </c>
      <c r="I54" s="70">
        <v>5.5991704187416086E-2</v>
      </c>
      <c r="J54" s="70">
        <v>6.0355556040830163E-2</v>
      </c>
      <c r="K54" s="28"/>
      <c r="L54" s="28"/>
      <c r="M54" s="28"/>
      <c r="N54" s="28"/>
      <c r="O54" s="28"/>
      <c r="P54" s="28"/>
      <c r="Q54" s="28"/>
    </row>
    <row r="55" spans="1:19" s="22" customFormat="1" ht="16.350000000000001" customHeight="1" x14ac:dyDescent="0.25">
      <c r="A55" s="21"/>
      <c r="D55" s="49">
        <f t="shared" si="3"/>
        <v>2012</v>
      </c>
      <c r="F55" s="71">
        <v>0.81899764806201958</v>
      </c>
      <c r="H55" s="72">
        <v>0.76923262793160108</v>
      </c>
      <c r="I55" s="72">
        <v>2.9075682604518999E-2</v>
      </c>
      <c r="J55" s="72">
        <v>2.0689337525899514E-2</v>
      </c>
      <c r="K55" s="28"/>
      <c r="L55" s="28"/>
      <c r="M55" s="28"/>
      <c r="N55" s="28"/>
      <c r="O55" s="28"/>
      <c r="P55" s="28"/>
      <c r="Q55" s="28"/>
    </row>
    <row r="56" spans="1:19" s="22" customFormat="1" ht="16.350000000000001" customHeight="1" x14ac:dyDescent="0.25">
      <c r="A56" s="21"/>
      <c r="D56" s="49">
        <f t="shared" si="3"/>
        <v>2013</v>
      </c>
      <c r="F56" s="69">
        <v>0.82913501156057712</v>
      </c>
      <c r="H56" s="70">
        <v>0.71391526763246183</v>
      </c>
      <c r="I56" s="70">
        <v>6.7128031745192815E-2</v>
      </c>
      <c r="J56" s="70">
        <v>4.809171218292254E-2</v>
      </c>
      <c r="K56" s="28"/>
      <c r="L56" s="28"/>
      <c r="M56" s="28"/>
      <c r="N56" s="28"/>
      <c r="O56" s="28"/>
      <c r="P56" s="28"/>
      <c r="Q56" s="28"/>
    </row>
    <row r="57" spans="1:19" s="22" customFormat="1" ht="16.350000000000001" customHeight="1" x14ac:dyDescent="0.25">
      <c r="A57" s="21"/>
      <c r="D57" s="49">
        <f t="shared" si="3"/>
        <v>2014</v>
      </c>
      <c r="F57" s="71">
        <v>0.82414106636957918</v>
      </c>
      <c r="H57" s="72">
        <v>0.7076391570842383</v>
      </c>
      <c r="I57" s="72">
        <v>5.2505726922805945E-2</v>
      </c>
      <c r="J57" s="72">
        <v>6.3996182362534959E-2</v>
      </c>
      <c r="K57" s="28"/>
      <c r="L57" s="28"/>
      <c r="M57" s="28"/>
      <c r="N57" s="28"/>
      <c r="O57" s="28"/>
      <c r="P57" s="28"/>
      <c r="Q57" s="28"/>
    </row>
    <row r="58" spans="1:19" s="22" customFormat="1" ht="16.350000000000001" customHeight="1" x14ac:dyDescent="0.25">
      <c r="A58" s="21"/>
      <c r="D58" s="49">
        <f t="shared" si="3"/>
        <v>2015</v>
      </c>
      <c r="F58" s="69">
        <v>0.81178853713402299</v>
      </c>
      <c r="H58" s="70">
        <v>0.68711024621673067</v>
      </c>
      <c r="I58" s="70">
        <v>6.0296482394342342E-2</v>
      </c>
      <c r="J58" s="70">
        <v>6.4381808522949918E-2</v>
      </c>
      <c r="K58" s="28"/>
      <c r="L58" s="28"/>
      <c r="M58" s="28"/>
      <c r="N58" s="28"/>
      <c r="O58" s="28"/>
      <c r="P58" s="28"/>
      <c r="Q58" s="28"/>
    </row>
    <row r="59" spans="1:19" s="22" customFormat="1" ht="16.350000000000001" customHeight="1" x14ac:dyDescent="0.25">
      <c r="A59" s="21"/>
      <c r="D59" s="49">
        <f t="shared" si="3"/>
        <v>2016</v>
      </c>
      <c r="F59" s="71">
        <v>0.88838559312095355</v>
      </c>
      <c r="H59" s="72">
        <v>0.67883692408274077</v>
      </c>
      <c r="I59" s="72">
        <v>7.9561955316971716E-2</v>
      </c>
      <c r="J59" s="72">
        <v>0.12998671372124099</v>
      </c>
    </row>
    <row r="60" spans="1:19" s="22" customFormat="1" ht="16.350000000000001" customHeight="1" x14ac:dyDescent="0.25">
      <c r="A60" s="48"/>
      <c r="D60" s="49">
        <f t="shared" si="3"/>
        <v>2017</v>
      </c>
      <c r="F60" s="69">
        <v>0.87854146622044438</v>
      </c>
      <c r="H60" s="70">
        <v>0.67261081606403639</v>
      </c>
      <c r="I60" s="70">
        <v>7.7103283553324894E-2</v>
      </c>
      <c r="J60" s="70">
        <v>0.12882736660308308</v>
      </c>
    </row>
    <row r="61" spans="1:19" s="22" customFormat="1" ht="15.6" customHeight="1" x14ac:dyDescent="0.25">
      <c r="D61" s="49">
        <f t="shared" si="3"/>
        <v>2018</v>
      </c>
      <c r="F61" s="71">
        <v>0.7802451205898101</v>
      </c>
      <c r="H61" s="72">
        <v>0.68173181160263763</v>
      </c>
      <c r="I61" s="72">
        <v>5.3859129254427408E-2</v>
      </c>
      <c r="J61" s="72">
        <v>4.4654179732745068E-2</v>
      </c>
    </row>
    <row r="62" spans="1:19" s="22" customFormat="1" ht="18.600000000000001" customHeight="1" x14ac:dyDescent="0.25">
      <c r="D62" s="21">
        <f>D61+1</f>
        <v>2019</v>
      </c>
      <c r="F62" s="69">
        <v>0.79066282278355648</v>
      </c>
      <c r="H62" s="70">
        <v>0.63902178975433899</v>
      </c>
      <c r="I62" s="70">
        <v>7.7491861740825743E-2</v>
      </c>
      <c r="J62" s="70">
        <v>7.4149171288391866E-2</v>
      </c>
    </row>
    <row r="63" spans="1:19" s="22" customFormat="1" ht="18.600000000000001" customHeight="1" x14ac:dyDescent="0.25">
      <c r="D63" s="21">
        <f>D62+1</f>
        <v>2020</v>
      </c>
      <c r="F63" s="71">
        <v>0.83835619862529065</v>
      </c>
      <c r="H63" s="72">
        <v>0.67305264402792864</v>
      </c>
      <c r="I63" s="72">
        <v>8.8017667994869445E-2</v>
      </c>
      <c r="J63" s="72">
        <v>7.728588660249254E-2</v>
      </c>
    </row>
    <row r="64" spans="1:19" s="22" customFormat="1" ht="18.600000000000001" customHeight="1" x14ac:dyDescent="0.25">
      <c r="D64" s="21">
        <f t="shared" ref="D64:D65" si="4">D63+1</f>
        <v>2021</v>
      </c>
      <c r="F64" s="69">
        <v>0.87592139860623408</v>
      </c>
      <c r="H64" s="70">
        <v>0.55287283329601511</v>
      </c>
      <c r="I64" s="70">
        <v>0.16827295354314506</v>
      </c>
      <c r="J64" s="70">
        <v>0.1547756117670738</v>
      </c>
    </row>
    <row r="65" spans="1:10" s="22" customFormat="1" ht="18.600000000000001" customHeight="1" x14ac:dyDescent="0.25">
      <c r="D65" s="21">
        <f t="shared" si="4"/>
        <v>2022</v>
      </c>
      <c r="F65" s="71">
        <v>0.9265384789719755</v>
      </c>
      <c r="H65" s="72">
        <v>0.52072747070806225</v>
      </c>
      <c r="I65" s="72">
        <v>0.18308696463161636</v>
      </c>
      <c r="J65" s="72">
        <v>0.22272404363229698</v>
      </c>
    </row>
    <row r="66" spans="1:10" s="22" customFormat="1" ht="18.600000000000001" customHeight="1" x14ac:dyDescent="0.25">
      <c r="D66" s="21">
        <f>D65+1</f>
        <v>2023</v>
      </c>
      <c r="F66" s="73">
        <v>0.8985021310748742</v>
      </c>
      <c r="H66" s="74">
        <v>0.17035942590946765</v>
      </c>
      <c r="I66" s="74">
        <v>0.13855870536093887</v>
      </c>
      <c r="J66" s="74">
        <v>0.58958399980446763</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17</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CF2F4-3129-4130-A711-AEE5F22BFAE9}">
  <sheetPr codeName="WTemplate17">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33</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Accident &amp; Health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317.52662759663383</v>
      </c>
      <c r="C12" s="22">
        <f>+IF(I51="",J51*F12, IF(J51="", I51*F12,(I51+J51)*F12))</f>
        <v>33.900621436709649</v>
      </c>
      <c r="D12" s="21">
        <v>2008</v>
      </c>
      <c r="F12" s="23">
        <v>321.57453885762652</v>
      </c>
      <c r="H12" s="24">
        <v>5.8181575072415517E-2</v>
      </c>
      <c r="I12" s="25">
        <v>0.43208799391518216</v>
      </c>
      <c r="J12" s="25">
        <v>0.52914354883062886</v>
      </c>
      <c r="K12" s="25">
        <v>0.55913061469653846</v>
      </c>
      <c r="L12" s="25">
        <v>0.57150420333513119</v>
      </c>
      <c r="M12" s="25">
        <v>0.57566653760237219</v>
      </c>
      <c r="N12" s="25">
        <v>0.60113737540851009</v>
      </c>
      <c r="O12" s="25">
        <v>0.60489704943795053</v>
      </c>
      <c r="P12" s="25">
        <v>0.60734673636347547</v>
      </c>
      <c r="Q12" s="25">
        <v>0.61043081928135368</v>
      </c>
      <c r="R12" s="25">
        <v>0.61076809871770465</v>
      </c>
      <c r="S12" s="26">
        <v>0.60912081188612699</v>
      </c>
      <c r="T12" s="26">
        <v>0.61286183843593012</v>
      </c>
      <c r="U12" s="26">
        <v>0.62151353343417104</v>
      </c>
      <c r="V12" s="26">
        <v>0.62965677804470965</v>
      </c>
      <c r="W12" s="27">
        <v>0.63323132498865708</v>
      </c>
      <c r="X12" s="28"/>
      <c r="Y12" s="28"/>
    </row>
    <row r="13" spans="1:43" s="22" customFormat="1" ht="16.350000000000001" customHeight="1" x14ac:dyDescent="0.25">
      <c r="A13" s="21"/>
      <c r="B13" s="22">
        <v>303.14859298748712</v>
      </c>
      <c r="C13" s="22">
        <f t="shared" ref="C13:C26" si="0">+IF(I52="",J52*F13, IF(J52="", I52*F13,(I52+J52)*F13))</f>
        <v>17.61014446275075</v>
      </c>
      <c r="D13" s="21">
        <f>D12+1</f>
        <v>2009</v>
      </c>
      <c r="F13" s="29">
        <v>305.13207984961701</v>
      </c>
      <c r="H13" s="30">
        <v>6.1158453372271049E-2</v>
      </c>
      <c r="I13" s="28">
        <v>0.40928868390517792</v>
      </c>
      <c r="J13" s="28">
        <v>0.54106549573868445</v>
      </c>
      <c r="K13" s="28">
        <v>0.60410621754449967</v>
      </c>
      <c r="L13" s="28">
        <v>0.62991807358851215</v>
      </c>
      <c r="M13" s="28">
        <v>0.64498983428368462</v>
      </c>
      <c r="N13" s="28">
        <v>0.66532584169849251</v>
      </c>
      <c r="O13" s="28">
        <v>0.67152788189820434</v>
      </c>
      <c r="P13" s="28">
        <v>0.67200514169538439</v>
      </c>
      <c r="Q13" s="28">
        <v>0.66870607668689741</v>
      </c>
      <c r="R13" s="28">
        <v>0.67349385760727287</v>
      </c>
      <c r="S13" s="28">
        <v>0.67519654710040655</v>
      </c>
      <c r="T13" s="28">
        <v>0.67969049954770511</v>
      </c>
      <c r="U13" s="28">
        <v>0.68426980443815955</v>
      </c>
      <c r="V13" s="31">
        <v>0.67659426311073478</v>
      </c>
      <c r="W13" s="28"/>
      <c r="X13" s="28"/>
      <c r="Y13" s="28"/>
    </row>
    <row r="14" spans="1:43" s="22" customFormat="1" ht="16.350000000000001" customHeight="1" x14ac:dyDescent="0.25">
      <c r="A14" s="21"/>
      <c r="B14" s="22">
        <v>231.20621963327244</v>
      </c>
      <c r="C14" s="22">
        <f t="shared" si="0"/>
        <v>19.639280544827237</v>
      </c>
      <c r="D14" s="21">
        <f>D13+1</f>
        <v>2010</v>
      </c>
      <c r="F14" s="32">
        <v>233.47347726867309</v>
      </c>
      <c r="H14" s="33">
        <v>7.2698030032340988E-2</v>
      </c>
      <c r="I14" s="34">
        <v>0.40824586755610531</v>
      </c>
      <c r="J14" s="34">
        <v>0.51998775557996069</v>
      </c>
      <c r="K14" s="34">
        <v>0.5519506275289543</v>
      </c>
      <c r="L14" s="34">
        <v>0.58088637028188672</v>
      </c>
      <c r="M14" s="34">
        <v>0.62413563768051872</v>
      </c>
      <c r="N14" s="34">
        <v>0.62998048435730547</v>
      </c>
      <c r="O14" s="34">
        <v>0.64462988627385998</v>
      </c>
      <c r="P14" s="34">
        <v>0.65364099504879303</v>
      </c>
      <c r="Q14" s="34">
        <v>0.65228641074532112</v>
      </c>
      <c r="R14" s="34">
        <v>0.65242434915026914</v>
      </c>
      <c r="S14" s="34">
        <v>0.64864341940036219</v>
      </c>
      <c r="T14" s="34">
        <v>0.65639915152413408</v>
      </c>
      <c r="U14" s="35">
        <v>0.64768066029244842</v>
      </c>
      <c r="V14" s="28"/>
      <c r="W14" s="28"/>
      <c r="X14" s="28"/>
      <c r="Y14" s="28"/>
    </row>
    <row r="15" spans="1:43" s="22" customFormat="1" ht="16.350000000000001" customHeight="1" x14ac:dyDescent="0.25">
      <c r="A15" s="21"/>
      <c r="B15" s="22">
        <v>206.99845904260499</v>
      </c>
      <c r="C15" s="22">
        <f t="shared" si="0"/>
        <v>38.580105899104154</v>
      </c>
      <c r="D15" s="21">
        <f t="shared" ref="D15:D27" si="1">D14+1</f>
        <v>2011</v>
      </c>
      <c r="F15" s="29">
        <v>206.75152743474771</v>
      </c>
      <c r="H15" s="30">
        <v>9.586079272462722E-2</v>
      </c>
      <c r="I15" s="28">
        <v>0.46318670152248909</v>
      </c>
      <c r="J15" s="28">
        <v>0.56831498030249805</v>
      </c>
      <c r="K15" s="28">
        <v>0.58880644299922491</v>
      </c>
      <c r="L15" s="28">
        <v>0.62756532235871687</v>
      </c>
      <c r="M15" s="28">
        <v>0.63237273834595198</v>
      </c>
      <c r="N15" s="28">
        <v>0.63212472190169422</v>
      </c>
      <c r="O15" s="28">
        <v>0.63437847722374674</v>
      </c>
      <c r="P15" s="28">
        <v>0.64224944314027332</v>
      </c>
      <c r="Q15" s="28">
        <v>0.64652744638164572</v>
      </c>
      <c r="R15" s="28">
        <v>0.65217307467776087</v>
      </c>
      <c r="S15" s="28">
        <v>0.65544928427314908</v>
      </c>
      <c r="T15" s="31">
        <v>0.66188054156257614</v>
      </c>
      <c r="U15" s="28"/>
      <c r="V15" s="28"/>
      <c r="W15" s="28"/>
      <c r="X15" s="28"/>
      <c r="Y15" s="28"/>
    </row>
    <row r="16" spans="1:43" s="22" customFormat="1" ht="16.350000000000001" customHeight="1" x14ac:dyDescent="0.25">
      <c r="A16" s="21"/>
      <c r="B16" s="22">
        <v>585.1140013614795</v>
      </c>
      <c r="C16" s="22">
        <f t="shared" si="0"/>
        <v>35.2827300733844</v>
      </c>
      <c r="D16" s="21">
        <f t="shared" si="1"/>
        <v>2012</v>
      </c>
      <c r="F16" s="32">
        <v>585.41230508582646</v>
      </c>
      <c r="H16" s="33">
        <v>0.17648804807815727</v>
      </c>
      <c r="I16" s="34">
        <v>0.54979763098859036</v>
      </c>
      <c r="J16" s="34">
        <v>0.69493602813898181</v>
      </c>
      <c r="K16" s="34">
        <v>0.73397141249330611</v>
      </c>
      <c r="L16" s="34">
        <v>0.75846448965937818</v>
      </c>
      <c r="M16" s="34">
        <v>0.76301959471694891</v>
      </c>
      <c r="N16" s="34">
        <v>0.76885825397186025</v>
      </c>
      <c r="O16" s="34">
        <v>0.76712352000724138</v>
      </c>
      <c r="P16" s="34">
        <v>0.76726112497137366</v>
      </c>
      <c r="Q16" s="34">
        <v>0.77393715195019086</v>
      </c>
      <c r="R16" s="34">
        <v>0.77661696204119246</v>
      </c>
      <c r="S16" s="36">
        <v>0.77702714396384476</v>
      </c>
      <c r="T16" s="28"/>
      <c r="U16" s="28"/>
      <c r="V16" s="28"/>
      <c r="W16" s="28"/>
      <c r="X16" s="28"/>
      <c r="Y16" s="28"/>
    </row>
    <row r="17" spans="1:25" s="22" customFormat="1" ht="16.350000000000001" customHeight="1" x14ac:dyDescent="0.25">
      <c r="A17" s="21"/>
      <c r="B17" s="22">
        <v>286.10274933456333</v>
      </c>
      <c r="C17" s="22">
        <f t="shared" si="0"/>
        <v>51.321546835034233</v>
      </c>
      <c r="D17" s="21">
        <f t="shared" si="1"/>
        <v>2013</v>
      </c>
      <c r="F17" s="29">
        <v>285.99299475194869</v>
      </c>
      <c r="H17" s="30">
        <v>8.2282352994649685E-2</v>
      </c>
      <c r="I17" s="28">
        <v>0.41179841471903583</v>
      </c>
      <c r="J17" s="28">
        <v>0.5652586429082449</v>
      </c>
      <c r="K17" s="28">
        <v>0.63611481818637561</v>
      </c>
      <c r="L17" s="28">
        <v>0.6610310492571253</v>
      </c>
      <c r="M17" s="28">
        <v>0.6727730248699646</v>
      </c>
      <c r="N17" s="28">
        <v>0.67723453408716594</v>
      </c>
      <c r="O17" s="28">
        <v>0.67627622036927537</v>
      </c>
      <c r="P17" s="28">
        <v>0.67454098655922567</v>
      </c>
      <c r="Q17" s="28">
        <v>0.68902865132247149</v>
      </c>
      <c r="R17" s="31">
        <v>0.70382174491981842</v>
      </c>
      <c r="S17" s="28" t="s">
        <v>15</v>
      </c>
      <c r="T17" s="28"/>
      <c r="U17" s="28"/>
      <c r="V17" s="28"/>
      <c r="W17" s="28"/>
      <c r="X17" s="28"/>
      <c r="Y17" s="28"/>
    </row>
    <row r="18" spans="1:25" s="22" customFormat="1" ht="16.350000000000001" customHeight="1" x14ac:dyDescent="0.25">
      <c r="A18" s="21"/>
      <c r="B18" s="22">
        <v>510.09754583033265</v>
      </c>
      <c r="C18" s="22">
        <f t="shared" si="0"/>
        <v>74.98134206682866</v>
      </c>
      <c r="D18" s="21">
        <f t="shared" si="1"/>
        <v>2014</v>
      </c>
      <c r="F18" s="32">
        <v>509.91527658462883</v>
      </c>
      <c r="H18" s="33">
        <v>7.3838848364682116E-2</v>
      </c>
      <c r="I18" s="34">
        <v>0.38913150358058007</v>
      </c>
      <c r="J18" s="34">
        <v>0.58782211308544752</v>
      </c>
      <c r="K18" s="34">
        <v>0.68902602262311752</v>
      </c>
      <c r="L18" s="34">
        <v>0.71112153108737342</v>
      </c>
      <c r="M18" s="34">
        <v>0.72799181907445409</v>
      </c>
      <c r="N18" s="34">
        <v>0.7285560945939269</v>
      </c>
      <c r="O18" s="34">
        <v>0.73457327603931721</v>
      </c>
      <c r="P18" s="34">
        <v>0.73322080842553794</v>
      </c>
      <c r="Q18" s="36">
        <v>0.73547019719422746</v>
      </c>
      <c r="R18" s="28" t="s">
        <v>15</v>
      </c>
      <c r="S18" s="28" t="s">
        <v>15</v>
      </c>
      <c r="T18" s="28"/>
      <c r="U18" s="28"/>
      <c r="V18" s="28"/>
      <c r="W18" s="28"/>
      <c r="X18" s="28"/>
      <c r="Y18" s="28"/>
    </row>
    <row r="19" spans="1:25" s="22" customFormat="1" ht="16.350000000000001" customHeight="1" x14ac:dyDescent="0.25">
      <c r="A19" s="21"/>
      <c r="B19" s="22">
        <v>353.0829400227538</v>
      </c>
      <c r="C19" s="22">
        <f t="shared" si="0"/>
        <v>53.799206441620193</v>
      </c>
      <c r="D19" s="21">
        <f t="shared" si="1"/>
        <v>2015</v>
      </c>
      <c r="F19" s="29">
        <v>353.42697277684277</v>
      </c>
      <c r="H19" s="30">
        <v>8.3673870246890242E-2</v>
      </c>
      <c r="I19" s="28">
        <v>0.44182865688733475</v>
      </c>
      <c r="J19" s="28">
        <v>0.59891036128085307</v>
      </c>
      <c r="K19" s="28">
        <v>0.64793020313220395</v>
      </c>
      <c r="L19" s="28">
        <v>0.66106059777036696</v>
      </c>
      <c r="M19" s="28">
        <v>0.67863073662659168</v>
      </c>
      <c r="N19" s="28">
        <v>0.68928975607220977</v>
      </c>
      <c r="O19" s="28">
        <v>0.69710390850155723</v>
      </c>
      <c r="P19" s="31">
        <v>0.69735282950289679</v>
      </c>
      <c r="Q19" s="28" t="s">
        <v>15</v>
      </c>
      <c r="R19" s="28" t="s">
        <v>15</v>
      </c>
      <c r="S19" s="28" t="s">
        <v>15</v>
      </c>
      <c r="T19" s="28"/>
      <c r="U19" s="28"/>
      <c r="V19" s="28"/>
      <c r="W19" s="28"/>
      <c r="X19" s="28"/>
      <c r="Y19" s="28"/>
    </row>
    <row r="20" spans="1:25" s="22" customFormat="1" ht="16.350000000000001" customHeight="1" x14ac:dyDescent="0.25">
      <c r="A20" s="21"/>
      <c r="B20" s="22">
        <v>723.97600244830574</v>
      </c>
      <c r="C20" s="22">
        <f t="shared" si="0"/>
        <v>213.60794948971835</v>
      </c>
      <c r="D20" s="21">
        <f t="shared" si="1"/>
        <v>2016</v>
      </c>
      <c r="F20" s="32">
        <v>724.04774067180881</v>
      </c>
      <c r="H20" s="33">
        <v>5.9757603185097236E-2</v>
      </c>
      <c r="I20" s="34">
        <v>0.40347445265220538</v>
      </c>
      <c r="J20" s="34">
        <v>0.61894868637869149</v>
      </c>
      <c r="K20" s="34">
        <v>0.68603865328651059</v>
      </c>
      <c r="L20" s="34">
        <v>0.70044979619783032</v>
      </c>
      <c r="M20" s="34">
        <v>0.72597037698034916</v>
      </c>
      <c r="N20" s="34">
        <v>0.73874402239631787</v>
      </c>
      <c r="O20" s="36">
        <v>0.75468125195872693</v>
      </c>
      <c r="P20" s="28" t="s">
        <v>15</v>
      </c>
      <c r="Q20" s="28" t="s">
        <v>15</v>
      </c>
      <c r="R20" s="28" t="s">
        <v>15</v>
      </c>
      <c r="S20" s="28" t="s">
        <v>15</v>
      </c>
      <c r="T20" s="28"/>
      <c r="U20" s="28"/>
      <c r="V20" s="28"/>
      <c r="W20" s="28"/>
      <c r="X20" s="28"/>
      <c r="Y20" s="28"/>
    </row>
    <row r="21" spans="1:25" s="22" customFormat="1" ht="16.350000000000001" customHeight="1" x14ac:dyDescent="0.25">
      <c r="A21" s="21"/>
      <c r="B21" s="22">
        <v>759.45741034726598</v>
      </c>
      <c r="C21" s="22">
        <f t="shared" si="0"/>
        <v>218.2400951943637</v>
      </c>
      <c r="D21" s="21">
        <f t="shared" si="1"/>
        <v>2017</v>
      </c>
      <c r="F21" s="29">
        <v>759.50468553008568</v>
      </c>
      <c r="H21" s="30">
        <v>7.2453919359575861E-2</v>
      </c>
      <c r="I21" s="28">
        <v>0.41117862794291354</v>
      </c>
      <c r="J21" s="28">
        <v>0.61750060632945314</v>
      </c>
      <c r="K21" s="28">
        <v>0.68524129195850803</v>
      </c>
      <c r="L21" s="28">
        <v>0.71523285122072566</v>
      </c>
      <c r="M21" s="28">
        <v>0.79356477637853895</v>
      </c>
      <c r="N21" s="37">
        <v>0.74719112454328163</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281.60598348650211</v>
      </c>
      <c r="C22" s="22">
        <f t="shared" si="0"/>
        <v>63.758224877574776</v>
      </c>
      <c r="D22" s="21">
        <f t="shared" si="1"/>
        <v>2018</v>
      </c>
      <c r="F22" s="32">
        <v>281.38566697230175</v>
      </c>
      <c r="H22" s="33">
        <v>6.580633301529612E-2</v>
      </c>
      <c r="I22" s="34">
        <v>0.4950383822473351</v>
      </c>
      <c r="J22" s="34">
        <v>0.68436079082674139</v>
      </c>
      <c r="K22" s="34">
        <v>0.76242116696208473</v>
      </c>
      <c r="L22" s="34">
        <v>0.78768223193490228</v>
      </c>
      <c r="M22" s="36">
        <v>0.8110965263399188</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963.16754943381034</v>
      </c>
      <c r="C23" s="22">
        <f t="shared" si="0"/>
        <v>205.66691036213518</v>
      </c>
      <c r="D23" s="21">
        <f t="shared" si="1"/>
        <v>2019</v>
      </c>
      <c r="F23" s="40">
        <v>963.1419456567844</v>
      </c>
      <c r="H23" s="30">
        <v>0.23454255822425465</v>
      </c>
      <c r="I23" s="28">
        <v>0.55507007996805324</v>
      </c>
      <c r="J23" s="28">
        <v>0.6771386986810719</v>
      </c>
      <c r="K23" s="28">
        <v>0.72440613404920873</v>
      </c>
      <c r="L23" s="31">
        <v>0.75560256088905564</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762.54692481516906</v>
      </c>
      <c r="C24" s="22">
        <f t="shared" si="0"/>
        <v>182.69493284962738</v>
      </c>
      <c r="D24" s="21">
        <f t="shared" si="1"/>
        <v>2020</v>
      </c>
      <c r="F24" s="32">
        <v>763.20449777371323</v>
      </c>
      <c r="H24" s="34">
        <v>0.23204704936963416</v>
      </c>
      <c r="I24" s="34">
        <v>0.59235047366353599</v>
      </c>
      <c r="J24" s="34">
        <v>0.69255233981048969</v>
      </c>
      <c r="K24" s="36">
        <v>0.75400738799807743</v>
      </c>
      <c r="L24" s="28"/>
      <c r="M24" s="28"/>
      <c r="N24" s="28"/>
      <c r="O24" s="28"/>
      <c r="P24" s="28"/>
      <c r="Q24" s="28"/>
      <c r="R24" s="28"/>
      <c r="S24" s="28"/>
      <c r="U24" s="38"/>
      <c r="V24" s="38"/>
      <c r="W24" s="38"/>
      <c r="X24" s="38"/>
      <c r="Y24" s="38"/>
    </row>
    <row r="25" spans="1:25" s="22" customFormat="1" ht="16.350000000000001" customHeight="1" x14ac:dyDescent="0.25">
      <c r="A25" s="21"/>
      <c r="B25" s="22">
        <v>962.68659990041658</v>
      </c>
      <c r="C25" s="22">
        <f t="shared" si="0"/>
        <v>424.09401026794609</v>
      </c>
      <c r="D25" s="21">
        <f t="shared" si="1"/>
        <v>2021</v>
      </c>
      <c r="F25" s="29">
        <v>962.36964945543923</v>
      </c>
      <c r="H25" s="30">
        <v>0.18320950086457152</v>
      </c>
      <c r="I25" s="28">
        <v>0.51630881215633551</v>
      </c>
      <c r="J25" s="31">
        <v>0.69221913909019728</v>
      </c>
      <c r="K25" s="28"/>
      <c r="L25" s="28"/>
      <c r="M25" s="28"/>
      <c r="N25" s="28"/>
      <c r="O25" s="28"/>
      <c r="P25" s="28"/>
      <c r="Q25" s="28"/>
      <c r="R25" s="28"/>
      <c r="S25" s="28"/>
      <c r="U25" s="38"/>
      <c r="V25" s="38"/>
      <c r="W25" s="38"/>
      <c r="X25" s="38"/>
      <c r="Y25" s="38"/>
    </row>
    <row r="26" spans="1:25" s="22" customFormat="1" ht="16.350000000000001" customHeight="1" x14ac:dyDescent="0.25">
      <c r="A26" s="21"/>
      <c r="B26" s="22">
        <v>858.3994224169985</v>
      </c>
      <c r="C26" s="22">
        <f t="shared" si="0"/>
        <v>480.9604283359302</v>
      </c>
      <c r="D26" s="21">
        <f t="shared" si="1"/>
        <v>2022</v>
      </c>
      <c r="F26" s="32">
        <v>828.23563155604029</v>
      </c>
      <c r="H26" s="41">
        <v>0.3173875724782676</v>
      </c>
      <c r="I26" s="36">
        <v>0.66506410639179381</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992.00933321278058</v>
      </c>
      <c r="C27" s="22">
        <f>+IF(I66="",J66*F27, IF(J66="", I66*F27,(I66+J66)*F27))</f>
        <v>589.66227426476644</v>
      </c>
      <c r="D27" s="21">
        <f t="shared" si="1"/>
        <v>2023</v>
      </c>
      <c r="F27" s="42">
        <v>720.18644426571655</v>
      </c>
      <c r="H27" s="43">
        <v>0.31161347744564238</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321.57453885762652</v>
      </c>
      <c r="G31" s="17"/>
      <c r="H31" s="24">
        <v>1.4457442616031907E-2</v>
      </c>
      <c r="I31" s="25">
        <v>0.1621397235048358</v>
      </c>
      <c r="J31" s="25">
        <v>0.30327994740482278</v>
      </c>
      <c r="K31" s="25">
        <v>0.41534307073628274</v>
      </c>
      <c r="L31" s="25">
        <v>0.45114165424825392</v>
      </c>
      <c r="M31" s="25">
        <v>0.48119168469932661</v>
      </c>
      <c r="N31" s="25">
        <v>0.50150089211955806</v>
      </c>
      <c r="O31" s="25">
        <v>0.51473079647311515</v>
      </c>
      <c r="P31" s="25">
        <v>0.52947036161559735</v>
      </c>
      <c r="Q31" s="25">
        <v>0.53766106718647166</v>
      </c>
      <c r="R31" s="25">
        <v>0.54378912794832412</v>
      </c>
      <c r="S31" s="25">
        <v>0.54832375744781359</v>
      </c>
      <c r="T31" s="25">
        <v>0.56253853639064511</v>
      </c>
      <c r="U31" s="25">
        <v>0.5794994191488414</v>
      </c>
      <c r="V31" s="53">
        <v>0.5833183499050415</v>
      </c>
      <c r="W31" s="54">
        <v>0.58625786463513996</v>
      </c>
    </row>
    <row r="32" spans="1:25" s="48" customFormat="1" ht="19.350000000000001" customHeight="1" x14ac:dyDescent="0.25">
      <c r="D32" s="21">
        <f>D31+1</f>
        <v>2009</v>
      </c>
      <c r="E32" s="51"/>
      <c r="F32" s="55">
        <v>305.13207984961701</v>
      </c>
      <c r="G32" s="17"/>
      <c r="H32" s="30">
        <v>1.794833357575357E-2</v>
      </c>
      <c r="I32" s="28">
        <v>0.19480697179656906</v>
      </c>
      <c r="J32" s="28">
        <v>0.3465965521714397</v>
      </c>
      <c r="K32" s="28">
        <v>0.44653725253584808</v>
      </c>
      <c r="L32" s="28">
        <v>0.4944063120030644</v>
      </c>
      <c r="M32" s="28">
        <v>0.53496940034004048</v>
      </c>
      <c r="N32" s="28">
        <v>0.55322382114315249</v>
      </c>
      <c r="O32" s="28">
        <v>0.57105964658420405</v>
      </c>
      <c r="P32" s="28">
        <v>0.58830591564860701</v>
      </c>
      <c r="Q32" s="28">
        <v>0.59645707925250813</v>
      </c>
      <c r="R32" s="28">
        <v>0.60681585300799457</v>
      </c>
      <c r="S32" s="28">
        <v>0.61276628839019387</v>
      </c>
      <c r="T32" s="28">
        <v>0.63797341532103657</v>
      </c>
      <c r="U32" s="28">
        <v>0.64682460303135825</v>
      </c>
      <c r="V32" s="31">
        <v>0.64919659120277473</v>
      </c>
    </row>
    <row r="33" spans="1:21" s="48" customFormat="1" ht="16.350000000000001" customHeight="1" x14ac:dyDescent="0.25">
      <c r="D33" s="21">
        <f>D32+1</f>
        <v>2010</v>
      </c>
      <c r="F33" s="56">
        <v>233.47347726867309</v>
      </c>
      <c r="G33" s="17"/>
      <c r="H33" s="33">
        <v>1.5122746825220803E-2</v>
      </c>
      <c r="I33" s="34">
        <v>0.18860681516696862</v>
      </c>
      <c r="J33" s="34">
        <v>0.35089387153476637</v>
      </c>
      <c r="K33" s="34">
        <v>0.41514979398292029</v>
      </c>
      <c r="L33" s="34">
        <v>0.45426027600862806</v>
      </c>
      <c r="M33" s="34">
        <v>0.47903360420379038</v>
      </c>
      <c r="N33" s="34">
        <v>0.49819637745852852</v>
      </c>
      <c r="O33" s="34">
        <v>0.55347470720054126</v>
      </c>
      <c r="P33" s="34">
        <v>0.56211109459600894</v>
      </c>
      <c r="Q33" s="34">
        <v>0.57582329359641637</v>
      </c>
      <c r="R33" s="34">
        <v>0.57986724751640606</v>
      </c>
      <c r="S33" s="34">
        <v>0.58336791099472318</v>
      </c>
      <c r="T33" s="34">
        <v>0.60135493475769886</v>
      </c>
      <c r="U33" s="35">
        <v>0.6094765511076139</v>
      </c>
    </row>
    <row r="34" spans="1:21" s="48" customFormat="1" ht="16.350000000000001" customHeight="1" x14ac:dyDescent="0.25">
      <c r="D34" s="21">
        <f t="shared" ref="D34:D46" si="2">D33+1</f>
        <v>2011</v>
      </c>
      <c r="F34" s="55">
        <v>206.75152743474771</v>
      </c>
      <c r="G34" s="17"/>
      <c r="H34" s="30">
        <v>2.119725419632032E-2</v>
      </c>
      <c r="I34" s="28">
        <v>0.19245345649668971</v>
      </c>
      <c r="J34" s="28">
        <v>0.32815346828719849</v>
      </c>
      <c r="K34" s="28">
        <v>0.40130474811523209</v>
      </c>
      <c r="L34" s="28">
        <v>0.45385389989782055</v>
      </c>
      <c r="M34" s="28">
        <v>0.47730828483452525</v>
      </c>
      <c r="N34" s="28">
        <v>0.50839706978385357</v>
      </c>
      <c r="O34" s="28">
        <v>0.51864074159154683</v>
      </c>
      <c r="P34" s="28">
        <v>0.53079859181739819</v>
      </c>
      <c r="Q34" s="28">
        <v>0.53687348262079093</v>
      </c>
      <c r="R34" s="28">
        <v>0.55306456394794268</v>
      </c>
      <c r="S34" s="28">
        <v>0.5588659866211021</v>
      </c>
      <c r="T34" s="57">
        <v>0.57188548829655284</v>
      </c>
    </row>
    <row r="35" spans="1:21" s="48" customFormat="1" ht="16.350000000000001" customHeight="1" x14ac:dyDescent="0.25">
      <c r="A35" s="21"/>
      <c r="D35" s="21">
        <f t="shared" si="2"/>
        <v>2012</v>
      </c>
      <c r="F35" s="56">
        <v>585.41230508582646</v>
      </c>
      <c r="G35" s="17"/>
      <c r="H35" s="33">
        <v>0.14697798248359578</v>
      </c>
      <c r="I35" s="34">
        <v>0.42605143612914154</v>
      </c>
      <c r="J35" s="34">
        <v>0.57618411399661884</v>
      </c>
      <c r="K35" s="34">
        <v>0.63711403635784436</v>
      </c>
      <c r="L35" s="34">
        <v>0.6716731397465886</v>
      </c>
      <c r="M35" s="34">
        <v>0.69654838119862994</v>
      </c>
      <c r="N35" s="34">
        <v>0.70825416244587813</v>
      </c>
      <c r="O35" s="34">
        <v>0.71810871691470335</v>
      </c>
      <c r="P35" s="34">
        <v>0.72593571234501397</v>
      </c>
      <c r="Q35" s="34">
        <v>0.731278800578122</v>
      </c>
      <c r="R35" s="34">
        <v>0.73466821441035102</v>
      </c>
      <c r="S35" s="34">
        <v>0.74169827727742643</v>
      </c>
    </row>
    <row r="36" spans="1:21" s="48" customFormat="1" ht="16.350000000000001" customHeight="1" x14ac:dyDescent="0.25">
      <c r="A36" s="21"/>
      <c r="D36" s="21">
        <f t="shared" si="2"/>
        <v>2013</v>
      </c>
      <c r="F36" s="55">
        <v>285.99299475194869</v>
      </c>
      <c r="G36" s="17"/>
      <c r="H36" s="30">
        <v>1.6867298029203382E-2</v>
      </c>
      <c r="I36" s="28">
        <v>0.17040085234895802</v>
      </c>
      <c r="J36" s="28">
        <v>0.33915557768997867</v>
      </c>
      <c r="K36" s="28">
        <v>0.42744835148773219</v>
      </c>
      <c r="L36" s="28">
        <v>0.48552605189808096</v>
      </c>
      <c r="M36" s="28">
        <v>0.51696087407944114</v>
      </c>
      <c r="N36" s="28">
        <v>0.54443210460327529</v>
      </c>
      <c r="O36" s="28">
        <v>0.56193191901291495</v>
      </c>
      <c r="P36" s="28">
        <v>0.57828705882840503</v>
      </c>
      <c r="Q36" s="28">
        <v>0.5879866296031061</v>
      </c>
      <c r="R36" s="31">
        <v>0.59901953618104009</v>
      </c>
      <c r="S36" s="28" t="s">
        <v>15</v>
      </c>
    </row>
    <row r="37" spans="1:21" s="48" customFormat="1" ht="16.350000000000001" customHeight="1" x14ac:dyDescent="0.25">
      <c r="A37" s="21"/>
      <c r="D37" s="21">
        <f t="shared" si="2"/>
        <v>2014</v>
      </c>
      <c r="F37" s="56">
        <v>509.91527658462883</v>
      </c>
      <c r="G37" s="17"/>
      <c r="H37" s="33">
        <v>2.0963450928443116E-2</v>
      </c>
      <c r="I37" s="34">
        <v>0.18498850629809083</v>
      </c>
      <c r="J37" s="34">
        <v>0.34547459918464213</v>
      </c>
      <c r="K37" s="34">
        <v>0.46335201290899475</v>
      </c>
      <c r="L37" s="34">
        <v>0.54040637930690372</v>
      </c>
      <c r="M37" s="34">
        <v>0.59559993034690761</v>
      </c>
      <c r="N37" s="34">
        <v>0.6234507259055434</v>
      </c>
      <c r="O37" s="34">
        <v>0.64515522220239541</v>
      </c>
      <c r="P37" s="34">
        <v>0.65788696435653371</v>
      </c>
      <c r="Q37" s="36">
        <v>0.66898234621983177</v>
      </c>
      <c r="R37" s="28" t="s">
        <v>15</v>
      </c>
      <c r="S37" s="28" t="s">
        <v>15</v>
      </c>
    </row>
    <row r="38" spans="1:21" s="48" customFormat="1" ht="16.350000000000001" customHeight="1" x14ac:dyDescent="0.25">
      <c r="A38" s="21"/>
      <c r="D38" s="21">
        <f t="shared" si="2"/>
        <v>2015</v>
      </c>
      <c r="F38" s="55">
        <v>353.42697277684277</v>
      </c>
      <c r="G38" s="17"/>
      <c r="H38" s="30">
        <v>2.3247703358816686E-2</v>
      </c>
      <c r="I38" s="28">
        <v>0.21250372423344599</v>
      </c>
      <c r="J38" s="28">
        <v>0.3819951854033542</v>
      </c>
      <c r="K38" s="28">
        <v>0.47919430111867595</v>
      </c>
      <c r="L38" s="28">
        <v>0.53088797308992008</v>
      </c>
      <c r="M38" s="28">
        <v>0.56944170554226514</v>
      </c>
      <c r="N38" s="28">
        <v>0.59671894136041626</v>
      </c>
      <c r="O38" s="28">
        <v>0.61421664195555836</v>
      </c>
      <c r="P38" s="31">
        <v>0.62326348961012934</v>
      </c>
      <c r="Q38" s="28" t="s">
        <v>15</v>
      </c>
      <c r="R38" s="28" t="s">
        <v>15</v>
      </c>
      <c r="S38" s="28" t="s">
        <v>15</v>
      </c>
    </row>
    <row r="39" spans="1:21" s="48" customFormat="1" ht="16.350000000000001" customHeight="1" x14ac:dyDescent="0.25">
      <c r="A39" s="21"/>
      <c r="D39" s="21">
        <f t="shared" si="2"/>
        <v>2016</v>
      </c>
      <c r="F39" s="56">
        <v>724.04774067180881</v>
      </c>
      <c r="G39" s="17"/>
      <c r="H39" s="33">
        <v>1.8408783176825483E-2</v>
      </c>
      <c r="I39" s="34">
        <v>0.18446921025782689</v>
      </c>
      <c r="J39" s="34">
        <v>0.37648500413455221</v>
      </c>
      <c r="K39" s="34">
        <v>0.49572839945998981</v>
      </c>
      <c r="L39" s="34">
        <v>0.55553847053986105</v>
      </c>
      <c r="M39" s="34">
        <v>0.58793215443881619</v>
      </c>
      <c r="N39" s="34">
        <v>0.620491026815988</v>
      </c>
      <c r="O39" s="36">
        <v>0.64280290018833097</v>
      </c>
      <c r="P39" s="28" t="s">
        <v>15</v>
      </c>
      <c r="Q39" s="28" t="s">
        <v>15</v>
      </c>
      <c r="R39" s="28" t="s">
        <v>15</v>
      </c>
      <c r="S39" s="28" t="s">
        <v>15</v>
      </c>
    </row>
    <row r="40" spans="1:21" s="48" customFormat="1" ht="16.350000000000001" customHeight="1" x14ac:dyDescent="0.25">
      <c r="A40" s="21"/>
      <c r="D40" s="21">
        <f t="shared" si="2"/>
        <v>2017</v>
      </c>
      <c r="F40" s="55">
        <v>759.50468553008568</v>
      </c>
      <c r="G40" s="17"/>
      <c r="H40" s="30">
        <v>1.7044871822319139E-2</v>
      </c>
      <c r="I40" s="28">
        <v>0.18015623463659911</v>
      </c>
      <c r="J40" s="28">
        <v>0.36054298708347443</v>
      </c>
      <c r="K40" s="58">
        <v>0.47856647421787113</v>
      </c>
      <c r="L40" s="28">
        <v>0.55236766642753055</v>
      </c>
      <c r="M40" s="28">
        <v>0.60502118194851084</v>
      </c>
      <c r="N40" s="31">
        <v>0.63955634100921821</v>
      </c>
      <c r="O40" s="28" t="s">
        <v>15</v>
      </c>
      <c r="P40" s="28" t="s">
        <v>15</v>
      </c>
      <c r="Q40" s="28" t="s">
        <v>15</v>
      </c>
      <c r="R40" s="28" t="s">
        <v>15</v>
      </c>
      <c r="S40" s="28" t="s">
        <v>15</v>
      </c>
    </row>
    <row r="41" spans="1:21" s="48" customFormat="1" ht="15.6" customHeight="1" x14ac:dyDescent="0.25">
      <c r="A41" s="21"/>
      <c r="D41" s="21">
        <f t="shared" si="2"/>
        <v>2018</v>
      </c>
      <c r="F41" s="56">
        <v>281.38566697230175</v>
      </c>
      <c r="G41" s="17"/>
      <c r="H41" s="33">
        <v>1.8921582110874201E-2</v>
      </c>
      <c r="I41" s="34">
        <v>0.28748347564008686</v>
      </c>
      <c r="J41" s="34">
        <v>0.4650470479512519</v>
      </c>
      <c r="K41" s="34">
        <v>0.56935079497817198</v>
      </c>
      <c r="L41" s="34">
        <v>0.6389845678543824</v>
      </c>
      <c r="M41" s="36">
        <v>0.68554081248194154</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963.1419456567844</v>
      </c>
      <c r="G42" s="17"/>
      <c r="H42" s="60">
        <v>6.8418115767611767E-2</v>
      </c>
      <c r="I42" s="28">
        <v>0.32109745180067845</v>
      </c>
      <c r="J42" s="28">
        <v>0.48619434769550784</v>
      </c>
      <c r="K42" s="28">
        <v>0.58101945188939097</v>
      </c>
      <c r="L42" s="31">
        <v>0.64504278206389332</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763.20449777371323</v>
      </c>
      <c r="G43" s="17"/>
      <c r="H43" s="34">
        <v>7.4272612043352254E-2</v>
      </c>
      <c r="I43" s="34">
        <v>0.36732522929357914</v>
      </c>
      <c r="J43" s="34">
        <v>0.52399531757125695</v>
      </c>
      <c r="K43" s="34">
        <v>0.62502203474464146</v>
      </c>
      <c r="L43" s="28"/>
      <c r="M43" s="28"/>
      <c r="N43" s="28"/>
      <c r="O43" s="28"/>
      <c r="P43" s="28"/>
      <c r="Q43" s="28"/>
      <c r="R43" s="28"/>
      <c r="S43" s="28"/>
    </row>
    <row r="44" spans="1:21" s="48" customFormat="1" ht="18.600000000000001" customHeight="1" x14ac:dyDescent="0.25">
      <c r="A44" s="21"/>
      <c r="D44" s="21">
        <f t="shared" si="2"/>
        <v>2021</v>
      </c>
      <c r="E44" s="59"/>
      <c r="F44" s="55">
        <v>962.36964945543923</v>
      </c>
      <c r="G44" s="17"/>
      <c r="H44" s="61">
        <v>6.1681535371090682E-2</v>
      </c>
      <c r="I44" s="28">
        <v>0.29407438055375629</v>
      </c>
      <c r="J44" s="31">
        <v>0.46288529748963997</v>
      </c>
      <c r="K44" s="28"/>
      <c r="L44" s="28"/>
      <c r="M44" s="28"/>
      <c r="N44" s="28"/>
      <c r="O44" s="28"/>
      <c r="P44" s="28"/>
      <c r="Q44" s="28"/>
      <c r="R44" s="28"/>
      <c r="S44" s="28"/>
    </row>
    <row r="45" spans="1:21" s="48" customFormat="1" ht="18.600000000000001" customHeight="1" x14ac:dyDescent="0.25">
      <c r="A45" s="21"/>
      <c r="D45" s="21">
        <f t="shared" si="2"/>
        <v>2022</v>
      </c>
      <c r="E45" s="59"/>
      <c r="F45" s="56">
        <v>828.23563155604029</v>
      </c>
      <c r="G45" s="17"/>
      <c r="H45" s="41">
        <v>7.4931480089602265E-2</v>
      </c>
      <c r="I45" s="36">
        <v>0.39129620173494933</v>
      </c>
      <c r="J45" s="28"/>
      <c r="K45" s="28"/>
      <c r="L45" s="28"/>
      <c r="M45" s="28"/>
      <c r="N45" s="28"/>
      <c r="O45" s="28"/>
      <c r="P45" s="28"/>
      <c r="Q45" s="28"/>
      <c r="R45" s="28"/>
      <c r="S45" s="28"/>
    </row>
    <row r="46" spans="1:21" s="48" customFormat="1" ht="18.600000000000001" customHeight="1" x14ac:dyDescent="0.25">
      <c r="A46" s="21"/>
      <c r="D46" s="21">
        <f t="shared" si="2"/>
        <v>2023</v>
      </c>
      <c r="E46" s="59"/>
      <c r="F46" s="62">
        <v>720.18644426571655</v>
      </c>
      <c r="G46" s="17"/>
      <c r="H46" s="63">
        <v>9.1961419251987322E-2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0.69167859090637884</v>
      </c>
      <c r="H51" s="68">
        <v>0.58625786463514029</v>
      </c>
      <c r="I51" s="68">
        <v>4.6973460353516967E-2</v>
      </c>
      <c r="J51" s="68">
        <v>5.8447265917721695E-2</v>
      </c>
      <c r="K51" s="28"/>
      <c r="L51" s="28"/>
      <c r="M51" s="28"/>
      <c r="N51" s="28"/>
      <c r="O51" s="28"/>
      <c r="P51" s="28"/>
      <c r="Q51" s="28"/>
    </row>
    <row r="52" spans="1:19" s="22" customFormat="1" ht="16.350000000000001" customHeight="1" x14ac:dyDescent="0.25">
      <c r="A52" s="21"/>
      <c r="D52" s="49">
        <f>D51+1</f>
        <v>2009</v>
      </c>
      <c r="F52" s="69">
        <v>0.70690977714975811</v>
      </c>
      <c r="H52" s="70">
        <v>0.64919659120277473</v>
      </c>
      <c r="I52" s="70">
        <v>2.7397671907959879E-2</v>
      </c>
      <c r="J52" s="70">
        <v>3.0315514039023571E-2</v>
      </c>
      <c r="K52" s="28"/>
      <c r="L52" s="28"/>
      <c r="M52" s="28"/>
      <c r="N52" s="28"/>
      <c r="O52" s="28"/>
      <c r="P52" s="28"/>
      <c r="Q52" s="28"/>
    </row>
    <row r="53" spans="1:19" s="22" customFormat="1" ht="16.350000000000001" customHeight="1" x14ac:dyDescent="0.25">
      <c r="A53" s="21"/>
      <c r="D53" s="49">
        <f>D52+1</f>
        <v>2010</v>
      </c>
      <c r="F53" s="71">
        <v>0.69359437371676202</v>
      </c>
      <c r="H53" s="72">
        <v>0.6094765511076139</v>
      </c>
      <c r="I53" s="72">
        <v>3.820410918483471E-2</v>
      </c>
      <c r="J53" s="72">
        <v>4.5913713424313489E-2</v>
      </c>
      <c r="K53" s="28"/>
      <c r="L53" s="28"/>
      <c r="M53" s="28"/>
      <c r="N53" s="28"/>
      <c r="O53" s="28"/>
      <c r="P53" s="28"/>
      <c r="Q53" s="28"/>
    </row>
    <row r="54" spans="1:19" s="22" customFormat="1" ht="16.350000000000001" customHeight="1" x14ac:dyDescent="0.25">
      <c r="A54" s="21"/>
      <c r="D54" s="49">
        <f t="shared" ref="D54:D61" si="3">D53+1</f>
        <v>2011</v>
      </c>
      <c r="F54" s="69">
        <v>0.75848679846718858</v>
      </c>
      <c r="H54" s="70">
        <v>0.57188548829655239</v>
      </c>
      <c r="I54" s="70">
        <v>8.9995053266023375E-2</v>
      </c>
      <c r="J54" s="70">
        <v>9.6606256904612831E-2</v>
      </c>
      <c r="K54" s="28"/>
      <c r="L54" s="28"/>
      <c r="M54" s="28"/>
      <c r="N54" s="28"/>
      <c r="O54" s="28"/>
      <c r="P54" s="28"/>
      <c r="Q54" s="28"/>
    </row>
    <row r="55" spans="1:19" s="22" customFormat="1" ht="16.350000000000001" customHeight="1" x14ac:dyDescent="0.25">
      <c r="A55" s="21"/>
      <c r="D55" s="49">
        <f t="shared" si="3"/>
        <v>2012</v>
      </c>
      <c r="F55" s="71">
        <v>0.8019681584652012</v>
      </c>
      <c r="H55" s="72">
        <v>0.74169827727742588</v>
      </c>
      <c r="I55" s="72">
        <v>3.5328866686418346E-2</v>
      </c>
      <c r="J55" s="72">
        <v>2.4941014501356908E-2</v>
      </c>
      <c r="K55" s="28"/>
      <c r="L55" s="28"/>
      <c r="M55" s="28"/>
      <c r="N55" s="28"/>
      <c r="O55" s="28"/>
      <c r="P55" s="28"/>
      <c r="Q55" s="28"/>
    </row>
    <row r="56" spans="1:19" s="22" customFormat="1" ht="16.350000000000001" customHeight="1" x14ac:dyDescent="0.25">
      <c r="A56" s="21"/>
      <c r="D56" s="49">
        <f t="shared" si="3"/>
        <v>2013</v>
      </c>
      <c r="F56" s="69">
        <v>0.77846989957035018</v>
      </c>
      <c r="H56" s="70">
        <v>0.5990195361810402</v>
      </c>
      <c r="I56" s="70">
        <v>0.10480220873877844</v>
      </c>
      <c r="J56" s="70">
        <v>7.4648154650531623E-2</v>
      </c>
      <c r="K56" s="28"/>
      <c r="L56" s="28"/>
      <c r="M56" s="28"/>
      <c r="N56" s="28"/>
      <c r="O56" s="28"/>
      <c r="P56" s="28"/>
      <c r="Q56" s="28"/>
    </row>
    <row r="57" spans="1:19" s="22" customFormat="1" ht="16.350000000000001" customHeight="1" x14ac:dyDescent="0.25">
      <c r="A57" s="21"/>
      <c r="D57" s="49">
        <f t="shared" si="3"/>
        <v>2014</v>
      </c>
      <c r="F57" s="71">
        <v>0.81602901359768987</v>
      </c>
      <c r="H57" s="72">
        <v>0.66898234621983133</v>
      </c>
      <c r="I57" s="72">
        <v>6.648785097439594E-2</v>
      </c>
      <c r="J57" s="72">
        <v>8.0558816403462616E-2</v>
      </c>
      <c r="K57" s="28"/>
      <c r="L57" s="28"/>
      <c r="M57" s="28"/>
      <c r="N57" s="28"/>
      <c r="O57" s="28"/>
      <c r="P57" s="28"/>
      <c r="Q57" s="28"/>
    </row>
    <row r="58" spans="1:19" s="22" customFormat="1" ht="16.350000000000001" customHeight="1" x14ac:dyDescent="0.25">
      <c r="A58" s="21"/>
      <c r="D58" s="49">
        <f t="shared" si="3"/>
        <v>2015</v>
      </c>
      <c r="F58" s="69">
        <v>0.77548505328684836</v>
      </c>
      <c r="H58" s="70">
        <v>0.62326348961012934</v>
      </c>
      <c r="I58" s="70">
        <v>7.4089339892767572E-2</v>
      </c>
      <c r="J58" s="70">
        <v>7.8132223783951391E-2</v>
      </c>
      <c r="K58" s="28"/>
      <c r="L58" s="28"/>
      <c r="M58" s="28"/>
      <c r="N58" s="28"/>
      <c r="O58" s="28"/>
      <c r="P58" s="28"/>
      <c r="Q58" s="28"/>
    </row>
    <row r="59" spans="1:19" s="22" customFormat="1" ht="16.350000000000001" customHeight="1" x14ac:dyDescent="0.25">
      <c r="A59" s="21"/>
      <c r="D59" s="49">
        <f t="shared" si="3"/>
        <v>2016</v>
      </c>
      <c r="F59" s="71">
        <v>0.93782205084754311</v>
      </c>
      <c r="H59" s="72">
        <v>0.64280290018833108</v>
      </c>
      <c r="I59" s="72">
        <v>0.11187835177039578</v>
      </c>
      <c r="J59" s="72">
        <v>0.18314079888881615</v>
      </c>
    </row>
    <row r="60" spans="1:19" s="22" customFormat="1" ht="16.350000000000001" customHeight="1" x14ac:dyDescent="0.25">
      <c r="A60" s="48"/>
      <c r="D60" s="49">
        <f t="shared" si="3"/>
        <v>2017</v>
      </c>
      <c r="F60" s="69">
        <v>0.92690163242377466</v>
      </c>
      <c r="H60" s="70">
        <v>0.63955634100921799</v>
      </c>
      <c r="I60" s="70">
        <v>0.10763478353406357</v>
      </c>
      <c r="J60" s="70">
        <v>0.17971050788049309</v>
      </c>
    </row>
    <row r="61" spans="1:19" s="22" customFormat="1" ht="15.6" customHeight="1" x14ac:dyDescent="0.25">
      <c r="D61" s="49">
        <f t="shared" si="3"/>
        <v>2018</v>
      </c>
      <c r="F61" s="71">
        <v>0.91212742424369408</v>
      </c>
      <c r="H61" s="72">
        <v>0.68554081248194143</v>
      </c>
      <c r="I61" s="72">
        <v>0.12555571385797729</v>
      </c>
      <c r="J61" s="72">
        <v>0.10103089790377541</v>
      </c>
    </row>
    <row r="62" spans="1:19" s="22" customFormat="1" ht="18.600000000000001" customHeight="1" x14ac:dyDescent="0.25">
      <c r="D62" s="21">
        <f>D61+1</f>
        <v>2019</v>
      </c>
      <c r="F62" s="69">
        <v>0.85858026871326476</v>
      </c>
      <c r="H62" s="70">
        <v>0.64504278206389343</v>
      </c>
      <c r="I62" s="70">
        <v>0.1105597788251623</v>
      </c>
      <c r="J62" s="70">
        <v>0.10297770782420911</v>
      </c>
    </row>
    <row r="63" spans="1:19" s="22" customFormat="1" ht="18.600000000000001" customHeight="1" x14ac:dyDescent="0.25">
      <c r="D63" s="21">
        <f>D62+1</f>
        <v>2020</v>
      </c>
      <c r="F63" s="71">
        <v>0.86440077711651309</v>
      </c>
      <c r="H63" s="72">
        <v>0.62502203474464135</v>
      </c>
      <c r="I63" s="72">
        <v>0.12898535325343641</v>
      </c>
      <c r="J63" s="72">
        <v>0.1103933891184352</v>
      </c>
    </row>
    <row r="64" spans="1:19" s="22" customFormat="1" ht="18.600000000000001" customHeight="1" x14ac:dyDescent="0.25">
      <c r="D64" s="21">
        <f t="shared" ref="D64:D65" si="4">D63+1</f>
        <v>2021</v>
      </c>
      <c r="F64" s="69">
        <v>0.90356213149819531</v>
      </c>
      <c r="H64" s="70">
        <v>0.46288529748964008</v>
      </c>
      <c r="I64" s="70">
        <v>0.22933384160055742</v>
      </c>
      <c r="J64" s="70">
        <v>0.21134299240799781</v>
      </c>
    </row>
    <row r="65" spans="1:10" s="22" customFormat="1" ht="18.600000000000001" customHeight="1" x14ac:dyDescent="0.25">
      <c r="D65" s="21">
        <f t="shared" si="4"/>
        <v>2022</v>
      </c>
      <c r="F65" s="71">
        <v>0.97200102776655806</v>
      </c>
      <c r="H65" s="72">
        <v>0.39129620173494906</v>
      </c>
      <c r="I65" s="72">
        <v>0.27376790465684447</v>
      </c>
      <c r="J65" s="72">
        <v>0.30693692137476453</v>
      </c>
    </row>
    <row r="66" spans="1:10" s="22" customFormat="1" ht="18.600000000000001" customHeight="1" x14ac:dyDescent="0.25">
      <c r="D66" s="21">
        <f>D65+1</f>
        <v>2023</v>
      </c>
      <c r="F66" s="73">
        <v>0.91072478110055821</v>
      </c>
      <c r="H66" s="74">
        <v>9.1961419251987322E-2</v>
      </c>
      <c r="I66" s="74">
        <v>0.21965205819365508</v>
      </c>
      <c r="J66" s="74">
        <v>0.59911130365491572</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18</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6C80-1543-48BB-89F4-F4A20EF530A0}">
  <sheetPr codeName="WTemplate18">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34</v>
      </c>
      <c r="D1" s="3"/>
      <c r="E1" s="3"/>
      <c r="F1" s="3"/>
      <c r="G1" s="3"/>
      <c r="H1" s="3"/>
      <c r="I1" s="3"/>
      <c r="J1" s="3"/>
      <c r="K1" s="3"/>
      <c r="L1" s="3"/>
      <c r="M1" s="3"/>
      <c r="N1" s="3"/>
      <c r="O1" s="3"/>
      <c r="P1" s="3"/>
      <c r="Q1" s="3"/>
      <c r="R1" s="3"/>
      <c r="S1" s="3"/>
      <c r="T1" s="3"/>
      <c r="U1" s="3"/>
      <c r="V1" s="3"/>
      <c r="W1" s="3"/>
      <c r="X1" s="3"/>
      <c r="Y1" s="3"/>
    </row>
    <row r="2" spans="1:43" ht="19.8" x14ac:dyDescent="0.3">
      <c r="A2" s="4" t="s">
        <v>2</v>
      </c>
      <c r="B2" s="2" t="s">
        <v>22</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Corporate Solutions</v>
      </c>
      <c r="H5" s="10"/>
      <c r="I5" s="10"/>
      <c r="J5" s="11"/>
      <c r="K5" s="12"/>
      <c r="L5" s="13"/>
      <c r="M5" s="12"/>
      <c r="N5" s="12"/>
      <c r="O5" s="10"/>
      <c r="P5" s="10"/>
      <c r="Q5" s="10"/>
      <c r="R5" s="10"/>
      <c r="S5" s="10"/>
      <c r="T5" s="10"/>
      <c r="Z5" s="14" t="str">
        <f>B1</f>
        <v>Accident &amp; Health Corporate Solutions</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186.55302224029839</v>
      </c>
      <c r="C12" s="22">
        <f>+IF(I51="",J51*F12, IF(J51="", I51*F12,(I51+J51)*F12))</f>
        <v>9.116822843347629</v>
      </c>
      <c r="D12" s="21">
        <v>2008</v>
      </c>
      <c r="F12" s="23">
        <v>186.55302226029841</v>
      </c>
      <c r="H12" s="24">
        <v>0.15368848873418481</v>
      </c>
      <c r="I12" s="25">
        <v>0.65683645456560091</v>
      </c>
      <c r="J12" s="25">
        <v>0.7692834529354311</v>
      </c>
      <c r="K12" s="25">
        <v>0.80195683113187377</v>
      </c>
      <c r="L12" s="25">
        <v>0.82767296363869292</v>
      </c>
      <c r="M12" s="25">
        <v>0.8435312657837698</v>
      </c>
      <c r="N12" s="25">
        <v>0.85022389607321824</v>
      </c>
      <c r="O12" s="25">
        <v>0.85913780649853844</v>
      </c>
      <c r="P12" s="25">
        <v>0.89385294872204279</v>
      </c>
      <c r="Q12" s="25">
        <v>0.90386948465030303</v>
      </c>
      <c r="R12" s="25">
        <v>0.90760738410399611</v>
      </c>
      <c r="S12" s="26">
        <v>0.90251053240248513</v>
      </c>
      <c r="T12" s="26">
        <v>0.90576200376207761</v>
      </c>
      <c r="U12" s="26">
        <v>0.90811597827651813</v>
      </c>
      <c r="V12" s="26">
        <v>0.91061780941459036</v>
      </c>
      <c r="W12" s="27">
        <v>0.9076365374777039</v>
      </c>
      <c r="X12" s="28"/>
      <c r="Y12" s="28"/>
    </row>
    <row r="13" spans="1:43" s="22" customFormat="1" ht="16.350000000000001" customHeight="1" x14ac:dyDescent="0.25">
      <c r="A13" s="21"/>
      <c r="B13" s="22">
        <v>156.08267128155282</v>
      </c>
      <c r="C13" s="22">
        <f t="shared" ref="C13:C26" si="0">+IF(I52="",J52*F13, IF(J52="", I52*F13,(I52+J52)*F13))</f>
        <v>3.7974920803288175</v>
      </c>
      <c r="D13" s="21">
        <f>D12+1</f>
        <v>2009</v>
      </c>
      <c r="F13" s="29">
        <v>156.08267128154785</v>
      </c>
      <c r="H13" s="30">
        <v>0.17006875255289874</v>
      </c>
      <c r="I13" s="28">
        <v>0.65013307074238091</v>
      </c>
      <c r="J13" s="28">
        <v>0.73927442157747825</v>
      </c>
      <c r="K13" s="28">
        <v>0.76060276470911958</v>
      </c>
      <c r="L13" s="28">
        <v>0.77915753927711529</v>
      </c>
      <c r="M13" s="28">
        <v>0.77941326464296146</v>
      </c>
      <c r="N13" s="28">
        <v>0.77768158803990595</v>
      </c>
      <c r="O13" s="28">
        <v>0.783353381857397</v>
      </c>
      <c r="P13" s="28">
        <v>0.7841003106422515</v>
      </c>
      <c r="Q13" s="28">
        <v>0.78396458442853556</v>
      </c>
      <c r="R13" s="28">
        <v>0.78451013133328995</v>
      </c>
      <c r="S13" s="28">
        <v>0.78367250472725092</v>
      </c>
      <c r="T13" s="28">
        <v>0.78478947452642589</v>
      </c>
      <c r="U13" s="28">
        <v>0.78561521885113439</v>
      </c>
      <c r="V13" s="31">
        <v>0.78502907139959155</v>
      </c>
      <c r="W13" s="28"/>
      <c r="X13" s="28"/>
      <c r="Y13" s="28"/>
    </row>
    <row r="14" spans="1:43" s="22" customFormat="1" ht="16.350000000000001" customHeight="1" x14ac:dyDescent="0.25">
      <c r="A14" s="21"/>
      <c r="B14" s="22">
        <v>96.205167460524038</v>
      </c>
      <c r="C14" s="22">
        <f t="shared" si="0"/>
        <v>0.19631081663177941</v>
      </c>
      <c r="D14" s="21">
        <f>D13+1</f>
        <v>2010</v>
      </c>
      <c r="F14" s="32">
        <v>96.205167460523043</v>
      </c>
      <c r="H14" s="33">
        <v>0.1750280583097035</v>
      </c>
      <c r="I14" s="34">
        <v>0.7297425962982389</v>
      </c>
      <c r="J14" s="34">
        <v>0.77699874531809854</v>
      </c>
      <c r="K14" s="34">
        <v>0.77588435297974856</v>
      </c>
      <c r="L14" s="34">
        <v>0.77485300089526066</v>
      </c>
      <c r="M14" s="34">
        <v>0.77598623482517926</v>
      </c>
      <c r="N14" s="34">
        <v>0.77599318746624735</v>
      </c>
      <c r="O14" s="34">
        <v>0.77630406089215109</v>
      </c>
      <c r="P14" s="34">
        <v>0.77629123403438927</v>
      </c>
      <c r="Q14" s="34">
        <v>0.77609516399483214</v>
      </c>
      <c r="R14" s="34">
        <v>0.77598423119058424</v>
      </c>
      <c r="S14" s="34">
        <v>0.7759831374863343</v>
      </c>
      <c r="T14" s="34">
        <v>0.77685195162811205</v>
      </c>
      <c r="U14" s="35">
        <v>0.77685184768360172</v>
      </c>
      <c r="V14" s="28"/>
      <c r="W14" s="28"/>
      <c r="X14" s="28"/>
      <c r="Y14" s="28"/>
    </row>
    <row r="15" spans="1:43" s="22" customFormat="1" ht="16.350000000000001" customHeight="1" x14ac:dyDescent="0.25">
      <c r="A15" s="21"/>
      <c r="B15" s="22">
        <v>125.56016988465043</v>
      </c>
      <c r="C15" s="22">
        <f t="shared" si="0"/>
        <v>8.344962580614132E-2</v>
      </c>
      <c r="D15" s="21">
        <f t="shared" ref="D15:D27" si="1">D14+1</f>
        <v>2011</v>
      </c>
      <c r="F15" s="29">
        <v>125.56016988465144</v>
      </c>
      <c r="H15" s="30">
        <v>0.27904291227201555</v>
      </c>
      <c r="I15" s="28">
        <v>0.74405410040285291</v>
      </c>
      <c r="J15" s="28">
        <v>0.81891922322505062</v>
      </c>
      <c r="K15" s="28">
        <v>0.82303402316896968</v>
      </c>
      <c r="L15" s="28">
        <v>0.82304009129482325</v>
      </c>
      <c r="M15" s="28">
        <v>0.82272098675685945</v>
      </c>
      <c r="N15" s="28">
        <v>0.82268621976025602</v>
      </c>
      <c r="O15" s="28">
        <v>0.82268675838648231</v>
      </c>
      <c r="P15" s="28">
        <v>0.82282140974393969</v>
      </c>
      <c r="Q15" s="28">
        <v>0.82268619132771537</v>
      </c>
      <c r="R15" s="28">
        <v>0.82268633635778843</v>
      </c>
      <c r="S15" s="28">
        <v>0.82268637817040968</v>
      </c>
      <c r="T15" s="31">
        <v>0.82268649030788887</v>
      </c>
      <c r="U15" s="28"/>
      <c r="V15" s="28"/>
      <c r="W15" s="28"/>
      <c r="X15" s="28"/>
      <c r="Y15" s="28"/>
    </row>
    <row r="16" spans="1:43" s="22" customFormat="1" ht="16.350000000000001" customHeight="1" x14ac:dyDescent="0.25">
      <c r="A16" s="21"/>
      <c r="B16" s="22">
        <v>125.90215022823615</v>
      </c>
      <c r="C16" s="22">
        <f t="shared" si="0"/>
        <v>0.11584811139102782</v>
      </c>
      <c r="D16" s="21">
        <f t="shared" si="1"/>
        <v>2012</v>
      </c>
      <c r="F16" s="32">
        <v>125.90215016822218</v>
      </c>
      <c r="H16" s="33">
        <v>0.22602732417169746</v>
      </c>
      <c r="I16" s="34">
        <v>0.82337454633291185</v>
      </c>
      <c r="J16" s="34">
        <v>0.89421724431365313</v>
      </c>
      <c r="K16" s="34">
        <v>0.89864184058387475</v>
      </c>
      <c r="L16" s="34">
        <v>0.89857658126343809</v>
      </c>
      <c r="M16" s="34">
        <v>0.89977288062142702</v>
      </c>
      <c r="N16" s="34">
        <v>0.89977456525846367</v>
      </c>
      <c r="O16" s="34">
        <v>0.89981779127757044</v>
      </c>
      <c r="P16" s="34">
        <v>0.89974755943638429</v>
      </c>
      <c r="Q16" s="34">
        <v>0.89857545284566154</v>
      </c>
      <c r="R16" s="34">
        <v>0.89726020898539582</v>
      </c>
      <c r="S16" s="36">
        <v>0.8972602089853976</v>
      </c>
      <c r="T16" s="28"/>
      <c r="U16" s="28"/>
      <c r="V16" s="28"/>
      <c r="W16" s="28"/>
      <c r="X16" s="28"/>
      <c r="Y16" s="28"/>
    </row>
    <row r="17" spans="1:25" s="22" customFormat="1" ht="16.350000000000001" customHeight="1" x14ac:dyDescent="0.25">
      <c r="A17" s="21"/>
      <c r="B17" s="22">
        <v>162.63889251876634</v>
      </c>
      <c r="C17" s="22">
        <f t="shared" si="0"/>
        <v>0.36970433428604854</v>
      </c>
      <c r="D17" s="21">
        <f t="shared" si="1"/>
        <v>2013</v>
      </c>
      <c r="F17" s="29">
        <v>162.63889251877836</v>
      </c>
      <c r="H17" s="30">
        <v>0.24826370288600477</v>
      </c>
      <c r="I17" s="28">
        <v>0.80131201089770809</v>
      </c>
      <c r="J17" s="28">
        <v>0.89765622113919008</v>
      </c>
      <c r="K17" s="28">
        <v>0.9089680163063345</v>
      </c>
      <c r="L17" s="28">
        <v>0.90791129912014368</v>
      </c>
      <c r="M17" s="28">
        <v>0.91843614170172938</v>
      </c>
      <c r="N17" s="28">
        <v>0.91813181028965496</v>
      </c>
      <c r="O17" s="28">
        <v>0.91856228657503347</v>
      </c>
      <c r="P17" s="28">
        <v>0.91856311950641689</v>
      </c>
      <c r="Q17" s="28">
        <v>0.91683388320456372</v>
      </c>
      <c r="R17" s="31">
        <v>0.91683384293566317</v>
      </c>
      <c r="S17" s="28" t="s">
        <v>15</v>
      </c>
      <c r="T17" s="28"/>
      <c r="U17" s="28"/>
      <c r="V17" s="28"/>
      <c r="W17" s="28"/>
      <c r="X17" s="28"/>
      <c r="Y17" s="28"/>
    </row>
    <row r="18" spans="1:25" s="22" customFormat="1" ht="16.350000000000001" customHeight="1" x14ac:dyDescent="0.25">
      <c r="A18" s="21"/>
      <c r="B18" s="22">
        <v>135.78904718863595</v>
      </c>
      <c r="C18" s="22">
        <f t="shared" si="0"/>
        <v>0.2444444865557607</v>
      </c>
      <c r="D18" s="21">
        <f t="shared" si="1"/>
        <v>2014</v>
      </c>
      <c r="F18" s="32">
        <v>135.78904718862756</v>
      </c>
      <c r="H18" s="33">
        <v>0.23985496033054915</v>
      </c>
      <c r="I18" s="34">
        <v>0.73175358392121104</v>
      </c>
      <c r="J18" s="34">
        <v>0.85833570429311745</v>
      </c>
      <c r="K18" s="34">
        <v>0.85784326312610359</v>
      </c>
      <c r="L18" s="34">
        <v>0.85699088877327934</v>
      </c>
      <c r="M18" s="34">
        <v>0.85457448866292074</v>
      </c>
      <c r="N18" s="34">
        <v>0.85454321219467033</v>
      </c>
      <c r="O18" s="34">
        <v>0.85454320483031532</v>
      </c>
      <c r="P18" s="34">
        <v>0.85280331273376686</v>
      </c>
      <c r="Q18" s="36">
        <v>0.85280331273377308</v>
      </c>
      <c r="R18" s="28" t="s">
        <v>15</v>
      </c>
      <c r="S18" s="28" t="s">
        <v>15</v>
      </c>
      <c r="T18" s="28"/>
      <c r="U18" s="28"/>
      <c r="V18" s="28"/>
      <c r="W18" s="28"/>
      <c r="X18" s="28"/>
      <c r="Y18" s="28"/>
    </row>
    <row r="19" spans="1:25" s="22" customFormat="1" ht="16.350000000000001" customHeight="1" x14ac:dyDescent="0.25">
      <c r="A19" s="21"/>
      <c r="B19" s="22">
        <v>81.020578336607471</v>
      </c>
      <c r="C19" s="22">
        <f t="shared" si="0"/>
        <v>0.36697171692741792</v>
      </c>
      <c r="D19" s="21">
        <f t="shared" si="1"/>
        <v>2015</v>
      </c>
      <c r="F19" s="29">
        <v>81.020578276610422</v>
      </c>
      <c r="H19" s="30">
        <v>0.18806412338813933</v>
      </c>
      <c r="I19" s="28">
        <v>0.80712862636843519</v>
      </c>
      <c r="J19" s="28">
        <v>0.88558376943493911</v>
      </c>
      <c r="K19" s="28">
        <v>0.90517210157755545</v>
      </c>
      <c r="L19" s="28">
        <v>0.97512967903277414</v>
      </c>
      <c r="M19" s="28">
        <v>0.96658750573285024</v>
      </c>
      <c r="N19" s="28">
        <v>0.96650577885953748</v>
      </c>
      <c r="O19" s="28">
        <v>0.96582963536502564</v>
      </c>
      <c r="P19" s="31">
        <v>0.96575123335015078</v>
      </c>
      <c r="Q19" s="28" t="s">
        <v>15</v>
      </c>
      <c r="R19" s="28" t="s">
        <v>15</v>
      </c>
      <c r="S19" s="28" t="s">
        <v>15</v>
      </c>
      <c r="T19" s="28"/>
      <c r="U19" s="28"/>
      <c r="V19" s="28"/>
      <c r="W19" s="28"/>
      <c r="X19" s="28"/>
      <c r="Y19" s="28"/>
    </row>
    <row r="20" spans="1:25" s="22" customFormat="1" ht="16.350000000000001" customHeight="1" x14ac:dyDescent="0.25">
      <c r="A20" s="21"/>
      <c r="B20" s="22">
        <v>299.62110557058713</v>
      </c>
      <c r="C20" s="22">
        <f t="shared" si="0"/>
        <v>0.9004947855231199</v>
      </c>
      <c r="D20" s="21">
        <f t="shared" si="1"/>
        <v>2016</v>
      </c>
      <c r="F20" s="32">
        <v>299.62110561479915</v>
      </c>
      <c r="H20" s="33">
        <v>0.20685466147049109</v>
      </c>
      <c r="I20" s="34">
        <v>0.7153967613059804</v>
      </c>
      <c r="J20" s="34">
        <v>0.76568991662273023</v>
      </c>
      <c r="K20" s="34">
        <v>0.76601356709701696</v>
      </c>
      <c r="L20" s="34">
        <v>0.76752692764960262</v>
      </c>
      <c r="M20" s="34">
        <v>0.76739452970129041</v>
      </c>
      <c r="N20" s="34">
        <v>0.76738269161741701</v>
      </c>
      <c r="O20" s="36">
        <v>0.76738269161741912</v>
      </c>
      <c r="P20" s="28" t="s">
        <v>15</v>
      </c>
      <c r="Q20" s="28" t="s">
        <v>15</v>
      </c>
      <c r="R20" s="28" t="s">
        <v>15</v>
      </c>
      <c r="S20" s="28" t="s">
        <v>15</v>
      </c>
      <c r="T20" s="28"/>
      <c r="U20" s="28"/>
      <c r="V20" s="28"/>
      <c r="W20" s="28"/>
      <c r="X20" s="28"/>
      <c r="Y20" s="28"/>
    </row>
    <row r="21" spans="1:25" s="22" customFormat="1" ht="16.350000000000001" customHeight="1" x14ac:dyDescent="0.25">
      <c r="A21" s="21"/>
      <c r="B21" s="22">
        <v>312.38591286657237</v>
      </c>
      <c r="C21" s="22">
        <f t="shared" si="0"/>
        <v>2.4950326135252276</v>
      </c>
      <c r="D21" s="21">
        <f t="shared" si="1"/>
        <v>2017</v>
      </c>
      <c r="F21" s="29">
        <v>312.38591278656463</v>
      </c>
      <c r="H21" s="30">
        <v>0.21856926787561842</v>
      </c>
      <c r="I21" s="28">
        <v>0.71159857618790334</v>
      </c>
      <c r="J21" s="28">
        <v>0.76020572856494606</v>
      </c>
      <c r="K21" s="28">
        <v>0.76187900902870243</v>
      </c>
      <c r="L21" s="28">
        <v>0.76162602385987554</v>
      </c>
      <c r="M21" s="28">
        <v>0.75637389061651406</v>
      </c>
      <c r="N21" s="37">
        <v>0.75584821550352821</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383.22058410704136</v>
      </c>
      <c r="C22" s="22">
        <f t="shared" si="0"/>
        <v>1.7143360898103468</v>
      </c>
      <c r="D22" s="21">
        <f t="shared" si="1"/>
        <v>2018</v>
      </c>
      <c r="F22" s="32">
        <v>383.22058410703767</v>
      </c>
      <c r="H22" s="33">
        <v>0.22939106493326292</v>
      </c>
      <c r="I22" s="34">
        <v>0.65732475808500268</v>
      </c>
      <c r="J22" s="34">
        <v>0.69142989756150974</v>
      </c>
      <c r="K22" s="34">
        <v>0.69535246577261156</v>
      </c>
      <c r="L22" s="34">
        <v>0.68199140213951248</v>
      </c>
      <c r="M22" s="36">
        <v>0.68014979178430557</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415.76528903602178</v>
      </c>
      <c r="C23" s="22">
        <f t="shared" si="0"/>
        <v>3.4320071564678765</v>
      </c>
      <c r="D23" s="21">
        <f t="shared" si="1"/>
        <v>2019</v>
      </c>
      <c r="F23" s="40">
        <v>415.76528902496977</v>
      </c>
      <c r="H23" s="30">
        <v>0.22242489602754029</v>
      </c>
      <c r="I23" s="28">
        <v>0.60046246919947743</v>
      </c>
      <c r="J23" s="28">
        <v>0.62622152560320021</v>
      </c>
      <c r="K23" s="28">
        <v>0.62325375634849378</v>
      </c>
      <c r="L23" s="31">
        <v>0.62596215707983249</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356.13827295471333</v>
      </c>
      <c r="C24" s="22">
        <f t="shared" si="0"/>
        <v>2.336405971253293</v>
      </c>
      <c r="D24" s="21">
        <f t="shared" si="1"/>
        <v>2020</v>
      </c>
      <c r="F24" s="32">
        <v>356.13827299471063</v>
      </c>
      <c r="H24" s="34">
        <v>0.28554679582307724</v>
      </c>
      <c r="I24" s="34">
        <v>0.75456391537387657</v>
      </c>
      <c r="J24" s="34">
        <v>0.77684348777531365</v>
      </c>
      <c r="K24" s="36">
        <v>0.77620616175266088</v>
      </c>
      <c r="L24" s="28"/>
      <c r="M24" s="28"/>
      <c r="N24" s="28"/>
      <c r="O24" s="28"/>
      <c r="P24" s="28"/>
      <c r="Q24" s="28"/>
      <c r="R24" s="28"/>
      <c r="S24" s="28"/>
      <c r="U24" s="38"/>
      <c r="V24" s="38"/>
      <c r="W24" s="38"/>
      <c r="X24" s="38"/>
      <c r="Y24" s="38"/>
    </row>
    <row r="25" spans="1:25" s="22" customFormat="1" ht="16.350000000000001" customHeight="1" x14ac:dyDescent="0.25">
      <c r="A25" s="21"/>
      <c r="B25" s="22">
        <v>373.884634045577</v>
      </c>
      <c r="C25" s="22">
        <f t="shared" si="0"/>
        <v>7.5810189066938181</v>
      </c>
      <c r="D25" s="21">
        <f t="shared" si="1"/>
        <v>2021</v>
      </c>
      <c r="F25" s="29">
        <v>373.88463404558365</v>
      </c>
      <c r="H25" s="30">
        <v>0.29379289496714867</v>
      </c>
      <c r="I25" s="28">
        <v>0.76737773942588983</v>
      </c>
      <c r="J25" s="31">
        <v>0.79560225099728932</v>
      </c>
      <c r="K25" s="28"/>
      <c r="L25" s="28"/>
      <c r="M25" s="28"/>
      <c r="N25" s="28"/>
      <c r="O25" s="28"/>
      <c r="P25" s="28"/>
      <c r="Q25" s="28"/>
      <c r="R25" s="28"/>
      <c r="S25" s="28"/>
      <c r="U25" s="38"/>
      <c r="V25" s="38"/>
      <c r="W25" s="38"/>
      <c r="X25" s="38"/>
      <c r="Y25" s="38"/>
    </row>
    <row r="26" spans="1:25" s="22" customFormat="1" ht="16.350000000000001" customHeight="1" x14ac:dyDescent="0.25">
      <c r="A26" s="21"/>
      <c r="B26" s="22">
        <v>410.25066953396163</v>
      </c>
      <c r="C26" s="22">
        <f t="shared" si="0"/>
        <v>21.616842260621855</v>
      </c>
      <c r="D26" s="21">
        <f t="shared" si="1"/>
        <v>2022</v>
      </c>
      <c r="F26" s="32">
        <v>410.21591451367084</v>
      </c>
      <c r="H26" s="41">
        <v>0.24507606224679476</v>
      </c>
      <c r="I26" s="36">
        <v>0.78205226579344278</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509.70353836111383</v>
      </c>
      <c r="C27" s="22">
        <f>+IF(I66="",J66*F27, IF(J66="", I66*F27,(I66+J66)*F27))</f>
        <v>241.64753627259955</v>
      </c>
      <c r="D27" s="21">
        <f t="shared" si="1"/>
        <v>2023</v>
      </c>
      <c r="F27" s="42">
        <v>421.4988389076189</v>
      </c>
      <c r="H27" s="43">
        <v>0.30431277628760522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186.55302226029841</v>
      </c>
      <c r="G31" s="17"/>
      <c r="H31" s="24">
        <v>9.0681568087295467E-2</v>
      </c>
      <c r="I31" s="25">
        <v>0.49671338436249668</v>
      </c>
      <c r="J31" s="25">
        <v>0.65683732327301725</v>
      </c>
      <c r="K31" s="25">
        <v>0.72022805137115808</v>
      </c>
      <c r="L31" s="25">
        <v>0.76448175061419066</v>
      </c>
      <c r="M31" s="25">
        <v>0.79430713758768867</v>
      </c>
      <c r="N31" s="25">
        <v>0.81808001268573594</v>
      </c>
      <c r="O31" s="25">
        <v>0.83168496171974649</v>
      </c>
      <c r="P31" s="25">
        <v>0.84005542836278047</v>
      </c>
      <c r="Q31" s="25">
        <v>0.84768197143749846</v>
      </c>
      <c r="R31" s="25">
        <v>0.85502562394651793</v>
      </c>
      <c r="S31" s="25">
        <v>0.86555554067576335</v>
      </c>
      <c r="T31" s="25">
        <v>0.86827703879911511</v>
      </c>
      <c r="U31" s="25">
        <v>0.87041212235424104</v>
      </c>
      <c r="V31" s="53">
        <v>0.87316376236396309</v>
      </c>
      <c r="W31" s="54">
        <v>0.87284477337474176</v>
      </c>
    </row>
    <row r="32" spans="1:25" s="48" customFormat="1" ht="19.350000000000001" customHeight="1" x14ac:dyDescent="0.25">
      <c r="D32" s="21">
        <f>D31+1</f>
        <v>2009</v>
      </c>
      <c r="E32" s="51"/>
      <c r="F32" s="55">
        <v>156.08267128154785</v>
      </c>
      <c r="G32" s="17"/>
      <c r="H32" s="30">
        <v>0.12374661800312479</v>
      </c>
      <c r="I32" s="28">
        <v>0.54773159677507277</v>
      </c>
      <c r="J32" s="28">
        <v>0.67262417767418337</v>
      </c>
      <c r="K32" s="28">
        <v>0.71114488692795175</v>
      </c>
      <c r="L32" s="28">
        <v>0.73491931857702542</v>
      </c>
      <c r="M32" s="28">
        <v>0.74927514712236709</v>
      </c>
      <c r="N32" s="28">
        <v>0.75914956468155836</v>
      </c>
      <c r="O32" s="28">
        <v>0.76531269222217291</v>
      </c>
      <c r="P32" s="28">
        <v>0.76936657651818574</v>
      </c>
      <c r="Q32" s="28">
        <v>0.77157014695406445</v>
      </c>
      <c r="R32" s="28">
        <v>0.7730029234317658</v>
      </c>
      <c r="S32" s="28">
        <v>0.77384792883118059</v>
      </c>
      <c r="T32" s="28">
        <v>0.77465769534112849</v>
      </c>
      <c r="U32" s="28">
        <v>0.7755205392999307</v>
      </c>
      <c r="V32" s="31">
        <v>0.77616037945113403</v>
      </c>
    </row>
    <row r="33" spans="1:21" s="48" customFormat="1" ht="16.350000000000001" customHeight="1" x14ac:dyDescent="0.25">
      <c r="D33" s="21">
        <f>D32+1</f>
        <v>2010</v>
      </c>
      <c r="F33" s="56">
        <v>96.205167460523043</v>
      </c>
      <c r="G33" s="17"/>
      <c r="H33" s="33">
        <v>0.15505142118381485</v>
      </c>
      <c r="I33" s="34">
        <v>0.71827874140246617</v>
      </c>
      <c r="J33" s="34">
        <v>0.77498614666973142</v>
      </c>
      <c r="K33" s="34">
        <v>0.77477394715339698</v>
      </c>
      <c r="L33" s="34">
        <v>0.7747994130411624</v>
      </c>
      <c r="M33" s="34">
        <v>0.77594742902523439</v>
      </c>
      <c r="N33" s="34">
        <v>0.77595486480041032</v>
      </c>
      <c r="O33" s="34">
        <v>0.77596098214328846</v>
      </c>
      <c r="P33" s="34">
        <v>0.77596514751204748</v>
      </c>
      <c r="Q33" s="34">
        <v>0.77596745601588213</v>
      </c>
      <c r="R33" s="34">
        <v>0.77596910187340906</v>
      </c>
      <c r="S33" s="34">
        <v>0.77597001939167065</v>
      </c>
      <c r="T33" s="34">
        <v>0.77597099792538649</v>
      </c>
      <c r="U33" s="35">
        <v>0.77597153178444367</v>
      </c>
    </row>
    <row r="34" spans="1:21" s="48" customFormat="1" ht="16.350000000000001" customHeight="1" x14ac:dyDescent="0.25">
      <c r="D34" s="21">
        <f t="shared" ref="D34:D46" si="2">D33+1</f>
        <v>2011</v>
      </c>
      <c r="F34" s="55">
        <v>125.56016988465144</v>
      </c>
      <c r="G34" s="17"/>
      <c r="H34" s="30">
        <v>0.27261066707245007</v>
      </c>
      <c r="I34" s="28">
        <v>0.73990358379816468</v>
      </c>
      <c r="J34" s="28">
        <v>0.81811995152857753</v>
      </c>
      <c r="K34" s="28">
        <v>0.82303192027285832</v>
      </c>
      <c r="L34" s="28">
        <v>0.82303839011844493</v>
      </c>
      <c r="M34" s="28">
        <v>0.82271985901072386</v>
      </c>
      <c r="N34" s="28">
        <v>0.82268491194109161</v>
      </c>
      <c r="O34" s="28">
        <v>0.82268506421868104</v>
      </c>
      <c r="P34" s="28">
        <v>0.82268527176857442</v>
      </c>
      <c r="Q34" s="28">
        <v>0.82268549150385761</v>
      </c>
      <c r="R34" s="28">
        <v>0.82268561208349589</v>
      </c>
      <c r="S34" s="28">
        <v>0.82268569061158225</v>
      </c>
      <c r="T34" s="57">
        <v>0.82268582504911936</v>
      </c>
    </row>
    <row r="35" spans="1:21" s="48" customFormat="1" ht="16.350000000000001" customHeight="1" x14ac:dyDescent="0.25">
      <c r="A35" s="21"/>
      <c r="D35" s="21">
        <f t="shared" si="2"/>
        <v>2012</v>
      </c>
      <c r="F35" s="56">
        <v>125.90215016822218</v>
      </c>
      <c r="G35" s="17"/>
      <c r="H35" s="33">
        <v>0.21598242391932912</v>
      </c>
      <c r="I35" s="34">
        <v>0.81941609503973512</v>
      </c>
      <c r="J35" s="34">
        <v>0.89414354926706541</v>
      </c>
      <c r="K35" s="34">
        <v>0.89851166697547014</v>
      </c>
      <c r="L35" s="34">
        <v>0.89851055978354022</v>
      </c>
      <c r="M35" s="34">
        <v>0.89835869441589289</v>
      </c>
      <c r="N35" s="34">
        <v>0.89836112990681694</v>
      </c>
      <c r="O35" s="34">
        <v>0.89836459004488756</v>
      </c>
      <c r="P35" s="34">
        <v>0.89836512617552078</v>
      </c>
      <c r="Q35" s="34">
        <v>0.89719330099380423</v>
      </c>
      <c r="R35" s="34">
        <v>0.89726020858820787</v>
      </c>
      <c r="S35" s="34">
        <v>0.89726020858820787</v>
      </c>
    </row>
    <row r="36" spans="1:21" s="48" customFormat="1" ht="16.350000000000001" customHeight="1" x14ac:dyDescent="0.25">
      <c r="A36" s="21"/>
      <c r="D36" s="21">
        <f t="shared" si="2"/>
        <v>2013</v>
      </c>
      <c r="F36" s="55">
        <v>162.63889251877836</v>
      </c>
      <c r="G36" s="17"/>
      <c r="H36" s="30">
        <v>0.23409734965820694</v>
      </c>
      <c r="I36" s="28">
        <v>0.79217591510615259</v>
      </c>
      <c r="J36" s="28">
        <v>0.89489728802585233</v>
      </c>
      <c r="K36" s="28">
        <v>0.90624911833779831</v>
      </c>
      <c r="L36" s="28">
        <v>0.90530320502726624</v>
      </c>
      <c r="M36" s="28">
        <v>0.91549912191848848</v>
      </c>
      <c r="N36" s="28">
        <v>0.91548947540967962</v>
      </c>
      <c r="O36" s="28">
        <v>0.91595411255045533</v>
      </c>
      <c r="P36" s="28">
        <v>0.91595413431646289</v>
      </c>
      <c r="Q36" s="28">
        <v>0.91595414636770012</v>
      </c>
      <c r="R36" s="31">
        <v>0.91595411463342757</v>
      </c>
      <c r="S36" s="28" t="s">
        <v>15</v>
      </c>
    </row>
    <row r="37" spans="1:21" s="48" customFormat="1" ht="16.350000000000001" customHeight="1" x14ac:dyDescent="0.25">
      <c r="A37" s="21"/>
      <c r="D37" s="21">
        <f t="shared" si="2"/>
        <v>2014</v>
      </c>
      <c r="F37" s="56">
        <v>135.78904718862756</v>
      </c>
      <c r="G37" s="17"/>
      <c r="H37" s="33">
        <v>0.20844863367381297</v>
      </c>
      <c r="I37" s="34">
        <v>0.69500774744238425</v>
      </c>
      <c r="J37" s="34">
        <v>0.850577534533698</v>
      </c>
      <c r="K37" s="34">
        <v>0.85297799451175627</v>
      </c>
      <c r="L37" s="34">
        <v>0.85374093666901651</v>
      </c>
      <c r="M37" s="34">
        <v>0.85288781566280458</v>
      </c>
      <c r="N37" s="34">
        <v>0.85290529534946813</v>
      </c>
      <c r="O37" s="34">
        <v>0.85290529534946247</v>
      </c>
      <c r="P37" s="34">
        <v>0.85280328343990086</v>
      </c>
      <c r="Q37" s="36">
        <v>0.85280328343990086</v>
      </c>
      <c r="R37" s="28" t="s">
        <v>15</v>
      </c>
      <c r="S37" s="28" t="s">
        <v>15</v>
      </c>
    </row>
    <row r="38" spans="1:21" s="48" customFormat="1" ht="16.350000000000001" customHeight="1" x14ac:dyDescent="0.25">
      <c r="A38" s="21"/>
      <c r="D38" s="21">
        <f t="shared" si="2"/>
        <v>2015</v>
      </c>
      <c r="F38" s="55">
        <v>81.020578276610422</v>
      </c>
      <c r="G38" s="17"/>
      <c r="H38" s="30">
        <v>0.17980770243646391</v>
      </c>
      <c r="I38" s="28">
        <v>0.76612199489145461</v>
      </c>
      <c r="J38" s="28">
        <v>0.87844379740711753</v>
      </c>
      <c r="K38" s="28">
        <v>0.89976370331465139</v>
      </c>
      <c r="L38" s="28">
        <v>0.9246279880059034</v>
      </c>
      <c r="M38" s="28">
        <v>0.96577479294531676</v>
      </c>
      <c r="N38" s="28">
        <v>0.96561466405708607</v>
      </c>
      <c r="O38" s="28">
        <v>0.96562178475515659</v>
      </c>
      <c r="P38" s="31">
        <v>0.96562178475514715</v>
      </c>
      <c r="Q38" s="28" t="s">
        <v>15</v>
      </c>
      <c r="R38" s="28" t="s">
        <v>15</v>
      </c>
      <c r="S38" s="28" t="s">
        <v>15</v>
      </c>
    </row>
    <row r="39" spans="1:21" s="48" customFormat="1" ht="16.350000000000001" customHeight="1" x14ac:dyDescent="0.25">
      <c r="A39" s="21"/>
      <c r="D39" s="21">
        <f t="shared" si="2"/>
        <v>2016</v>
      </c>
      <c r="F39" s="56">
        <v>299.62110561479915</v>
      </c>
      <c r="G39" s="17"/>
      <c r="H39" s="33">
        <v>0.20243392561657531</v>
      </c>
      <c r="I39" s="34">
        <v>0.69490288954118595</v>
      </c>
      <c r="J39" s="34">
        <v>0.75812330045708887</v>
      </c>
      <c r="K39" s="34">
        <v>0.76586676753596039</v>
      </c>
      <c r="L39" s="34">
        <v>0.76593411862505112</v>
      </c>
      <c r="M39" s="34">
        <v>0.76591920769243282</v>
      </c>
      <c r="N39" s="34">
        <v>0.7659147470369243</v>
      </c>
      <c r="O39" s="36">
        <v>0.76591474703692086</v>
      </c>
      <c r="P39" s="28" t="s">
        <v>15</v>
      </c>
      <c r="Q39" s="28" t="s">
        <v>15</v>
      </c>
      <c r="R39" s="28" t="s">
        <v>15</v>
      </c>
      <c r="S39" s="28" t="s">
        <v>15</v>
      </c>
    </row>
    <row r="40" spans="1:21" s="48" customFormat="1" ht="16.350000000000001" customHeight="1" x14ac:dyDescent="0.25">
      <c r="A40" s="21"/>
      <c r="D40" s="21">
        <f t="shared" si="2"/>
        <v>2017</v>
      </c>
      <c r="F40" s="55">
        <v>312.38591278656463</v>
      </c>
      <c r="G40" s="17"/>
      <c r="H40" s="30">
        <v>0.21024881356257902</v>
      </c>
      <c r="I40" s="28">
        <v>0.69706845728855993</v>
      </c>
      <c r="J40" s="28">
        <v>0.74969758019371202</v>
      </c>
      <c r="K40" s="58">
        <v>0.75322564652374524</v>
      </c>
      <c r="L40" s="28">
        <v>0.75322468729960812</v>
      </c>
      <c r="M40" s="28">
        <v>0.75335040040344547</v>
      </c>
      <c r="N40" s="31">
        <v>0.75297624758406911</v>
      </c>
      <c r="O40" s="28" t="s">
        <v>15</v>
      </c>
      <c r="P40" s="28" t="s">
        <v>15</v>
      </c>
      <c r="Q40" s="28" t="s">
        <v>15</v>
      </c>
      <c r="R40" s="28" t="s">
        <v>15</v>
      </c>
      <c r="S40" s="28" t="s">
        <v>15</v>
      </c>
    </row>
    <row r="41" spans="1:21" s="48" customFormat="1" ht="15.6" customHeight="1" x14ac:dyDescent="0.25">
      <c r="A41" s="21"/>
      <c r="D41" s="21">
        <f t="shared" si="2"/>
        <v>2018</v>
      </c>
      <c r="F41" s="56">
        <v>383.22058410703767</v>
      </c>
      <c r="G41" s="17"/>
      <c r="H41" s="33">
        <v>0.22854257151807361</v>
      </c>
      <c r="I41" s="34">
        <v>0.64309822255497084</v>
      </c>
      <c r="J41" s="34">
        <v>0.67481754638279456</v>
      </c>
      <c r="K41" s="34">
        <v>0.67747373810186717</v>
      </c>
      <c r="L41" s="34">
        <v>0.67890158257348543</v>
      </c>
      <c r="M41" s="36">
        <v>0.67893499353656306</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415.76528902496977</v>
      </c>
      <c r="G42" s="17"/>
      <c r="H42" s="60">
        <v>0.2195157857227191</v>
      </c>
      <c r="I42" s="28">
        <v>0.59135491640409354</v>
      </c>
      <c r="J42" s="28">
        <v>0.62103036869024664</v>
      </c>
      <c r="K42" s="28">
        <v>0.62223276040475728</v>
      </c>
      <c r="L42" s="31">
        <v>0.62507384748766204</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356.13827299471063</v>
      </c>
      <c r="G43" s="17"/>
      <c r="H43" s="34">
        <v>0.28266624603266088</v>
      </c>
      <c r="I43" s="34">
        <v>0.74767663685443631</v>
      </c>
      <c r="J43" s="34">
        <v>0.77658785125266383</v>
      </c>
      <c r="K43" s="34">
        <v>0.77598226382861013</v>
      </c>
      <c r="L43" s="28"/>
      <c r="M43" s="28"/>
      <c r="N43" s="28"/>
      <c r="O43" s="28"/>
      <c r="P43" s="28"/>
      <c r="Q43" s="28"/>
      <c r="R43" s="28"/>
      <c r="S43" s="28"/>
    </row>
    <row r="44" spans="1:21" s="48" customFormat="1" ht="18.600000000000001" customHeight="1" x14ac:dyDescent="0.25">
      <c r="A44" s="21"/>
      <c r="D44" s="21">
        <f t="shared" si="2"/>
        <v>2021</v>
      </c>
      <c r="E44" s="59"/>
      <c r="F44" s="55">
        <v>373.88463404558365</v>
      </c>
      <c r="G44" s="17"/>
      <c r="H44" s="61">
        <v>0.28055618053883757</v>
      </c>
      <c r="I44" s="28">
        <v>0.75617693054352819</v>
      </c>
      <c r="J44" s="31">
        <v>0.78449848838721015</v>
      </c>
      <c r="K44" s="28"/>
      <c r="L44" s="28"/>
      <c r="M44" s="28"/>
      <c r="N44" s="28"/>
      <c r="O44" s="28"/>
      <c r="P44" s="28"/>
      <c r="Q44" s="28"/>
      <c r="R44" s="28"/>
      <c r="S44" s="28"/>
    </row>
    <row r="45" spans="1:21" s="48" customFormat="1" ht="18.600000000000001" customHeight="1" x14ac:dyDescent="0.25">
      <c r="A45" s="21"/>
      <c r="D45" s="21">
        <f t="shared" si="2"/>
        <v>2022</v>
      </c>
      <c r="E45" s="59"/>
      <c r="F45" s="56">
        <v>410.21591451367084</v>
      </c>
      <c r="G45" s="17"/>
      <c r="H45" s="41">
        <v>0.24451815188324735</v>
      </c>
      <c r="I45" s="36">
        <v>0.78205226335570088</v>
      </c>
      <c r="J45" s="28"/>
      <c r="K45" s="28"/>
      <c r="L45" s="28"/>
      <c r="M45" s="28"/>
      <c r="N45" s="28"/>
      <c r="O45" s="28"/>
      <c r="P45" s="28"/>
      <c r="Q45" s="28"/>
      <c r="R45" s="28"/>
      <c r="S45" s="28"/>
    </row>
    <row r="46" spans="1:21" s="48" customFormat="1" ht="18.600000000000001" customHeight="1" x14ac:dyDescent="0.25">
      <c r="A46" s="21"/>
      <c r="D46" s="21">
        <f t="shared" si="2"/>
        <v>2023</v>
      </c>
      <c r="E46" s="59"/>
      <c r="F46" s="62">
        <v>421.4988389076189</v>
      </c>
      <c r="G46" s="17"/>
      <c r="H46" s="63">
        <v>0.30431277628760617</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0.92171464818506188</v>
      </c>
      <c r="H51" s="68">
        <v>0.87284477337474187</v>
      </c>
      <c r="I51" s="68">
        <v>3.4791764102962162E-2</v>
      </c>
      <c r="J51" s="68">
        <v>1.4078110707357873E-2</v>
      </c>
      <c r="K51" s="28"/>
      <c r="L51" s="28"/>
      <c r="M51" s="28"/>
      <c r="N51" s="28"/>
      <c r="O51" s="28"/>
      <c r="P51" s="28"/>
      <c r="Q51" s="28"/>
    </row>
    <row r="52" spans="1:19" s="22" customFormat="1" ht="16.350000000000001" customHeight="1" x14ac:dyDescent="0.25">
      <c r="A52" s="21"/>
      <c r="D52" s="49">
        <f>D51+1</f>
        <v>2009</v>
      </c>
      <c r="F52" s="69">
        <v>0.80049038385936722</v>
      </c>
      <c r="H52" s="70">
        <v>0.77616037945113425</v>
      </c>
      <c r="I52" s="70">
        <v>8.8686919484573939E-3</v>
      </c>
      <c r="J52" s="70">
        <v>1.5461312459775452E-2</v>
      </c>
      <c r="K52" s="28"/>
      <c r="L52" s="28"/>
      <c r="M52" s="28"/>
      <c r="N52" s="28"/>
      <c r="O52" s="28"/>
      <c r="P52" s="28"/>
      <c r="Q52" s="28"/>
    </row>
    <row r="53" spans="1:19" s="22" customFormat="1" ht="16.350000000000001" customHeight="1" x14ac:dyDescent="0.25">
      <c r="A53" s="21"/>
      <c r="D53" s="49">
        <f>D52+1</f>
        <v>2010</v>
      </c>
      <c r="F53" s="71">
        <v>0.7780120751545524</v>
      </c>
      <c r="H53" s="72">
        <v>0.77597153178444367</v>
      </c>
      <c r="I53" s="72">
        <v>8.8031589915799784E-4</v>
      </c>
      <c r="J53" s="72">
        <v>1.1602274709508256E-3</v>
      </c>
      <c r="K53" s="28"/>
      <c r="L53" s="28"/>
      <c r="M53" s="28"/>
      <c r="N53" s="28"/>
      <c r="O53" s="28"/>
      <c r="P53" s="28"/>
      <c r="Q53" s="28"/>
    </row>
    <row r="54" spans="1:19" s="22" customFormat="1" ht="16.350000000000001" customHeight="1" x14ac:dyDescent="0.25">
      <c r="A54" s="21"/>
      <c r="D54" s="49">
        <f t="shared" ref="D54:D61" si="3">D53+1</f>
        <v>2011</v>
      </c>
      <c r="F54" s="69">
        <v>0.82335044366091981</v>
      </c>
      <c r="H54" s="70">
        <v>0.82268582504911958</v>
      </c>
      <c r="I54" s="70">
        <v>6.6525876943506285E-7</v>
      </c>
      <c r="J54" s="70">
        <v>6.6395335303082062E-4</v>
      </c>
      <c r="K54" s="28"/>
      <c r="L54" s="28"/>
      <c r="M54" s="28"/>
      <c r="N54" s="28"/>
      <c r="O54" s="28"/>
      <c r="P54" s="28"/>
      <c r="Q54" s="28"/>
    </row>
    <row r="55" spans="1:19" s="22" customFormat="1" ht="16.350000000000001" customHeight="1" x14ac:dyDescent="0.25">
      <c r="A55" s="21"/>
      <c r="D55" s="49">
        <f t="shared" si="3"/>
        <v>2012</v>
      </c>
      <c r="F55" s="71">
        <v>0.89818035261463025</v>
      </c>
      <c r="H55" s="72">
        <v>0.89726020858820787</v>
      </c>
      <c r="I55" s="72">
        <v>3.9718971240083419E-10</v>
      </c>
      <c r="J55" s="72">
        <v>9.2014362923270522E-4</v>
      </c>
      <c r="K55" s="28"/>
      <c r="L55" s="28"/>
      <c r="M55" s="28"/>
      <c r="N55" s="28"/>
      <c r="O55" s="28"/>
      <c r="P55" s="28"/>
      <c r="Q55" s="28"/>
    </row>
    <row r="56" spans="1:19" s="22" customFormat="1" ht="16.350000000000001" customHeight="1" x14ac:dyDescent="0.25">
      <c r="A56" s="21"/>
      <c r="D56" s="49">
        <f t="shared" si="3"/>
        <v>2013</v>
      </c>
      <c r="F56" s="69">
        <v>0.91822727530588666</v>
      </c>
      <c r="H56" s="70">
        <v>0.91595411463342724</v>
      </c>
      <c r="I56" s="70">
        <v>8.7972830223573034E-4</v>
      </c>
      <c r="J56" s="70">
        <v>1.3934323702237328E-3</v>
      </c>
      <c r="K56" s="28"/>
      <c r="L56" s="28"/>
      <c r="M56" s="28"/>
      <c r="N56" s="28"/>
      <c r="O56" s="28"/>
      <c r="P56" s="28"/>
      <c r="Q56" s="28"/>
    </row>
    <row r="57" spans="1:19" s="22" customFormat="1" ht="16.350000000000001" customHeight="1" x14ac:dyDescent="0.25">
      <c r="A57" s="21"/>
      <c r="D57" s="49">
        <f t="shared" si="3"/>
        <v>2014</v>
      </c>
      <c r="F57" s="71">
        <v>0.85460346166941692</v>
      </c>
      <c r="H57" s="72">
        <v>0.85280328343990053</v>
      </c>
      <c r="I57" s="72">
        <v>2.9293872505792602E-8</v>
      </c>
      <c r="J57" s="72">
        <v>1.8001489356440285E-3</v>
      </c>
      <c r="K57" s="28"/>
      <c r="L57" s="28"/>
      <c r="M57" s="28"/>
      <c r="N57" s="28"/>
      <c r="O57" s="28"/>
      <c r="P57" s="28"/>
      <c r="Q57" s="28"/>
    </row>
    <row r="58" spans="1:19" s="22" customFormat="1" ht="16.350000000000001" customHeight="1" x14ac:dyDescent="0.25">
      <c r="A58" s="21"/>
      <c r="D58" s="49">
        <f t="shared" si="3"/>
        <v>2015</v>
      </c>
      <c r="F58" s="69">
        <v>0.97015114908126354</v>
      </c>
      <c r="H58" s="70">
        <v>0.96562178475514682</v>
      </c>
      <c r="I58" s="70">
        <v>1.294485950033461E-4</v>
      </c>
      <c r="J58" s="70">
        <v>4.3999157311132679E-3</v>
      </c>
      <c r="K58" s="28"/>
      <c r="L58" s="28"/>
      <c r="M58" s="28"/>
      <c r="N58" s="28"/>
      <c r="O58" s="28"/>
      <c r="P58" s="28"/>
      <c r="Q58" s="28"/>
    </row>
    <row r="59" spans="1:19" s="22" customFormat="1" ht="16.350000000000001" customHeight="1" x14ac:dyDescent="0.25">
      <c r="A59" s="21"/>
      <c r="D59" s="49">
        <f t="shared" si="3"/>
        <v>2016</v>
      </c>
      <c r="F59" s="71">
        <v>0.76892019214291674</v>
      </c>
      <c r="H59" s="72">
        <v>0.76591474703692075</v>
      </c>
      <c r="I59" s="72">
        <v>1.4679445804983552E-3</v>
      </c>
      <c r="J59" s="72">
        <v>1.5375005254976823E-3</v>
      </c>
    </row>
    <row r="60" spans="1:19" s="22" customFormat="1" ht="16.350000000000001" customHeight="1" x14ac:dyDescent="0.25">
      <c r="A60" s="48"/>
      <c r="D60" s="49">
        <f t="shared" si="3"/>
        <v>2017</v>
      </c>
      <c r="F60" s="69">
        <v>0.76096326784138135</v>
      </c>
      <c r="H60" s="70">
        <v>0.75297624758406922</v>
      </c>
      <c r="I60" s="70">
        <v>2.8719679194590948E-3</v>
      </c>
      <c r="J60" s="70">
        <v>5.11505233785302E-3</v>
      </c>
    </row>
    <row r="61" spans="1:19" s="22" customFormat="1" ht="15.6" customHeight="1" x14ac:dyDescent="0.25">
      <c r="D61" s="49">
        <f t="shared" si="3"/>
        <v>2018</v>
      </c>
      <c r="F61" s="71">
        <v>0.68340849042297114</v>
      </c>
      <c r="H61" s="72">
        <v>0.67893499353656295</v>
      </c>
      <c r="I61" s="72">
        <v>1.2147982477424665E-3</v>
      </c>
      <c r="J61" s="72">
        <v>3.2586986386656867E-3</v>
      </c>
    </row>
    <row r="62" spans="1:19" s="22" customFormat="1" ht="18.600000000000001" customHeight="1" x14ac:dyDescent="0.25">
      <c r="D62" s="21">
        <f>D61+1</f>
        <v>2019</v>
      </c>
      <c r="F62" s="69">
        <v>0.6333285220530076</v>
      </c>
      <c r="H62" s="70">
        <v>0.62507384748766226</v>
      </c>
      <c r="I62" s="70">
        <v>8.8830959217019981E-4</v>
      </c>
      <c r="J62" s="70">
        <v>7.366364973175151E-3</v>
      </c>
    </row>
    <row r="63" spans="1:19" s="22" customFormat="1" ht="18.600000000000001" customHeight="1" x14ac:dyDescent="0.25">
      <c r="D63" s="21">
        <f>D62+1</f>
        <v>2020</v>
      </c>
      <c r="F63" s="71">
        <v>0.78254265384680954</v>
      </c>
      <c r="H63" s="72">
        <v>0.77598226382861013</v>
      </c>
      <c r="I63" s="72">
        <v>2.2389792405065492E-4</v>
      </c>
      <c r="J63" s="72">
        <v>6.3364920941488025E-3</v>
      </c>
    </row>
    <row r="64" spans="1:19" s="22" customFormat="1" ht="18.600000000000001" customHeight="1" x14ac:dyDescent="0.25">
      <c r="D64" s="21">
        <f t="shared" ref="D64:D65" si="4">D63+1</f>
        <v>2021</v>
      </c>
      <c r="F64" s="69">
        <v>0.80477484696516</v>
      </c>
      <c r="H64" s="70">
        <v>0.78449848838721015</v>
      </c>
      <c r="I64" s="70">
        <v>1.1103762610079249E-2</v>
      </c>
      <c r="J64" s="70">
        <v>9.1725959678706209E-3</v>
      </c>
    </row>
    <row r="65" spans="1:10" s="22" customFormat="1" ht="18.600000000000001" customHeight="1" x14ac:dyDescent="0.25">
      <c r="D65" s="21">
        <f t="shared" si="4"/>
        <v>2022</v>
      </c>
      <c r="F65" s="71">
        <v>0.83474851792751481</v>
      </c>
      <c r="H65" s="72">
        <v>0.78205226335570088</v>
      </c>
      <c r="I65" s="72">
        <v>2.4377418114416127E-9</v>
      </c>
      <c r="J65" s="72">
        <v>5.2696252134072107E-2</v>
      </c>
    </row>
    <row r="66" spans="1:10" s="22" customFormat="1" ht="18.600000000000001" customHeight="1" x14ac:dyDescent="0.25">
      <c r="D66" s="21">
        <f>D65+1</f>
        <v>2023</v>
      </c>
      <c r="F66" s="73">
        <v>0.87761811895205455</v>
      </c>
      <c r="H66" s="74">
        <v>0.30431277628760617</v>
      </c>
      <c r="I66" s="74">
        <v>-9.1164633932591678E-16</v>
      </c>
      <c r="J66" s="74">
        <v>0.57330534266444921</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9F633-ED6C-44AA-A753-C0E442451CF1}">
  <sheetPr codeName="WTemplate">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1</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SR GROUP</v>
      </c>
    </row>
    <row r="6" spans="1:43" ht="9.6" customHeight="1" x14ac:dyDescent="0.25">
      <c r="A6" s="15"/>
      <c r="D6" s="16"/>
      <c r="AB6"/>
      <c r="AC6"/>
      <c r="AD6"/>
      <c r="AE6"/>
      <c r="AF6"/>
      <c r="AG6"/>
      <c r="AH6"/>
      <c r="AI6"/>
      <c r="AJ6"/>
      <c r="AK6"/>
      <c r="AL6"/>
      <c r="AM6"/>
      <c r="AN6"/>
      <c r="AO6"/>
      <c r="AP6"/>
      <c r="AQ6"/>
    </row>
    <row r="7" spans="1:43" ht="3.6" customHeight="1" x14ac:dyDescent="0.25">
      <c r="A7" s="15"/>
      <c r="AB7"/>
      <c r="AC7"/>
      <c r="AD7"/>
      <c r="AE7"/>
      <c r="AF7"/>
      <c r="AG7"/>
      <c r="AH7"/>
      <c r="AI7"/>
      <c r="AJ7"/>
      <c r="AK7"/>
      <c r="AL7"/>
      <c r="AM7"/>
      <c r="AN7"/>
      <c r="AO7"/>
      <c r="AP7"/>
      <c r="AQ7"/>
    </row>
    <row r="8" spans="1:43" ht="6.6" customHeight="1" x14ac:dyDescent="0.25">
      <c r="A8" s="15"/>
      <c r="AB8"/>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B9"/>
      <c r="AC9"/>
      <c r="AD9"/>
      <c r="AE9"/>
      <c r="AF9"/>
      <c r="AG9"/>
      <c r="AH9"/>
      <c r="AI9"/>
      <c r="AJ9"/>
      <c r="AK9"/>
      <c r="AL9"/>
      <c r="AM9"/>
      <c r="AN9"/>
      <c r="AO9"/>
      <c r="AP9"/>
      <c r="AQ9"/>
    </row>
    <row r="10" spans="1:43" ht="5.55" customHeight="1" x14ac:dyDescent="0.25">
      <c r="A10" s="15"/>
      <c r="D10" s="20"/>
      <c r="F10" s="20"/>
      <c r="V10" s="20"/>
      <c r="W10" s="20"/>
      <c r="AB1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B11"/>
      <c r="AC11"/>
      <c r="AD11"/>
      <c r="AE11"/>
      <c r="AF11"/>
      <c r="AG11"/>
      <c r="AH11"/>
      <c r="AI11"/>
      <c r="AJ11"/>
      <c r="AK11"/>
      <c r="AL11"/>
      <c r="AM11"/>
      <c r="AN11"/>
      <c r="AO11"/>
      <c r="AP11"/>
      <c r="AQ11"/>
    </row>
    <row r="12" spans="1:43" s="22" customFormat="1" ht="16.350000000000001" customHeight="1" x14ac:dyDescent="0.25">
      <c r="A12" s="21"/>
      <c r="B12" s="22">
        <v>10758.541895062004</v>
      </c>
      <c r="C12" s="22">
        <f>+IF(I51="",J51*F12, IF(J51="", I51*F12,(I51+J51)*F12))</f>
        <v>327.5074391065906</v>
      </c>
      <c r="D12" s="21">
        <v>2008</v>
      </c>
      <c r="F12" s="23">
        <v>10756.165987899334</v>
      </c>
      <c r="H12" s="24">
        <v>0.15241994569271905</v>
      </c>
      <c r="I12" s="25">
        <v>0.49602744247715763</v>
      </c>
      <c r="J12" s="25">
        <v>0.60781690407863231</v>
      </c>
      <c r="K12" s="25">
        <v>0.64408070700886721</v>
      </c>
      <c r="L12" s="25">
        <v>0.66172818823605661</v>
      </c>
      <c r="M12" s="25">
        <v>0.6770965486119348</v>
      </c>
      <c r="N12" s="25">
        <v>0.69429225028001484</v>
      </c>
      <c r="O12" s="25">
        <v>0.69688546747930913</v>
      </c>
      <c r="P12" s="25">
        <v>0.70120920692830357</v>
      </c>
      <c r="Q12" s="25">
        <v>0.7037172306832169</v>
      </c>
      <c r="R12" s="25">
        <v>0.70275206233715148</v>
      </c>
      <c r="S12" s="26">
        <v>0.70368046495838277</v>
      </c>
      <c r="T12" s="26">
        <v>0.7034562324449346</v>
      </c>
      <c r="U12" s="26">
        <v>0.70376627882587728</v>
      </c>
      <c r="V12" s="26">
        <v>0.70458924681470325</v>
      </c>
      <c r="W12" s="27">
        <v>0.70730736959805263</v>
      </c>
      <c r="X12" s="28"/>
      <c r="Y12" s="28"/>
      <c r="AB12"/>
      <c r="AC12"/>
      <c r="AD12"/>
      <c r="AE12"/>
      <c r="AF12"/>
      <c r="AG12"/>
      <c r="AH12"/>
      <c r="AI12"/>
      <c r="AJ12"/>
      <c r="AK12"/>
      <c r="AL12"/>
      <c r="AM12"/>
      <c r="AN12"/>
      <c r="AO12"/>
      <c r="AP12"/>
      <c r="AQ12"/>
    </row>
    <row r="13" spans="1:43" s="22" customFormat="1" ht="16.350000000000001" customHeight="1" x14ac:dyDescent="0.25">
      <c r="A13" s="21"/>
      <c r="B13" s="22">
        <v>10309.09349345008</v>
      </c>
      <c r="C13" s="22">
        <f t="shared" ref="C13:C26" si="0">+IF(I52="",J52*F13, IF(J52="", I52*F13,(I52+J52)*F13))</f>
        <v>342.82631166259642</v>
      </c>
      <c r="D13" s="21">
        <f>D12+1</f>
        <v>2009</v>
      </c>
      <c r="F13" s="29">
        <v>10328.650959787499</v>
      </c>
      <c r="H13" s="30">
        <v>0.14974219335704694</v>
      </c>
      <c r="I13" s="28">
        <v>0.49211906518249859</v>
      </c>
      <c r="J13" s="28">
        <v>0.57917261890027949</v>
      </c>
      <c r="K13" s="28">
        <v>0.61825550673823859</v>
      </c>
      <c r="L13" s="28">
        <v>0.63682063096549613</v>
      </c>
      <c r="M13" s="28">
        <v>0.65035668862110085</v>
      </c>
      <c r="N13" s="28">
        <v>0.65785012920767016</v>
      </c>
      <c r="O13" s="28">
        <v>0.66430523935285402</v>
      </c>
      <c r="P13" s="28">
        <v>0.66785333515565337</v>
      </c>
      <c r="Q13" s="28">
        <v>0.67007370075937833</v>
      </c>
      <c r="R13" s="28">
        <v>0.67502494449551365</v>
      </c>
      <c r="S13" s="28">
        <v>0.67417387210350388</v>
      </c>
      <c r="T13" s="28">
        <v>0.67704490399185002</v>
      </c>
      <c r="U13" s="28">
        <v>0.6774243924776211</v>
      </c>
      <c r="V13" s="31">
        <v>0.67707261937799845</v>
      </c>
      <c r="W13" s="28"/>
      <c r="X13" s="28"/>
      <c r="Y13" s="28"/>
      <c r="AB13"/>
      <c r="AC13"/>
      <c r="AD13"/>
      <c r="AE13"/>
      <c r="AF13"/>
      <c r="AG13"/>
      <c r="AH13"/>
      <c r="AI13"/>
      <c r="AJ13"/>
      <c r="AK13"/>
      <c r="AL13"/>
      <c r="AM13"/>
      <c r="AN13"/>
      <c r="AO13"/>
      <c r="AP13"/>
      <c r="AQ13"/>
    </row>
    <row r="14" spans="1:43" s="22" customFormat="1" ht="16.350000000000001" customHeight="1" x14ac:dyDescent="0.25">
      <c r="A14" s="21"/>
      <c r="B14" s="22">
        <v>9536.0445078972716</v>
      </c>
      <c r="C14" s="22">
        <f t="shared" si="0"/>
        <v>271.66069717255817</v>
      </c>
      <c r="D14" s="21">
        <f>D13+1</f>
        <v>2010</v>
      </c>
      <c r="F14" s="32">
        <v>9533.8732239724668</v>
      </c>
      <c r="H14" s="33">
        <v>0.12775783456128911</v>
      </c>
      <c r="I14" s="34">
        <v>0.52020339848526365</v>
      </c>
      <c r="J14" s="34">
        <v>0.65016076699905578</v>
      </c>
      <c r="K14" s="34">
        <v>0.68754063652924924</v>
      </c>
      <c r="L14" s="34">
        <v>0.73607523459128499</v>
      </c>
      <c r="M14" s="34">
        <v>0.76236080187092992</v>
      </c>
      <c r="N14" s="34">
        <v>0.77834406107609544</v>
      </c>
      <c r="O14" s="34">
        <v>0.78632990590026308</v>
      </c>
      <c r="P14" s="34">
        <v>0.78915251401273301</v>
      </c>
      <c r="Q14" s="34">
        <v>0.79297404172411334</v>
      </c>
      <c r="R14" s="34">
        <v>0.79991244036729603</v>
      </c>
      <c r="S14" s="34">
        <v>0.79811142329643059</v>
      </c>
      <c r="T14" s="34">
        <v>0.79980054262629663</v>
      </c>
      <c r="U14" s="35">
        <v>0.79824537588358613</v>
      </c>
      <c r="V14" s="28"/>
      <c r="W14" s="28"/>
      <c r="X14" s="28"/>
      <c r="Y14" s="28"/>
      <c r="AB14"/>
      <c r="AC14"/>
      <c r="AD14"/>
      <c r="AE14"/>
      <c r="AF14"/>
      <c r="AG14"/>
      <c r="AH14"/>
      <c r="AI14"/>
      <c r="AJ14"/>
      <c r="AK14"/>
      <c r="AL14"/>
      <c r="AM14"/>
      <c r="AN14"/>
      <c r="AO14"/>
      <c r="AP14"/>
      <c r="AQ14"/>
    </row>
    <row r="15" spans="1:43" s="22" customFormat="1" ht="16.350000000000001" customHeight="1" x14ac:dyDescent="0.25">
      <c r="A15" s="21"/>
      <c r="B15" s="22">
        <v>11617.071510771497</v>
      </c>
      <c r="C15" s="22">
        <f t="shared" si="0"/>
        <v>365.478888412088</v>
      </c>
      <c r="D15" s="21">
        <f t="shared" ref="D15:D27" si="1">D14+1</f>
        <v>2011</v>
      </c>
      <c r="F15" s="29">
        <v>11535.681314399948</v>
      </c>
      <c r="H15" s="30">
        <v>0.1826784656590407</v>
      </c>
      <c r="I15" s="28">
        <v>0.5025775653201765</v>
      </c>
      <c r="J15" s="28">
        <v>0.59257472683062207</v>
      </c>
      <c r="K15" s="28">
        <v>0.63870920848518464</v>
      </c>
      <c r="L15" s="28">
        <v>0.66716607571895425</v>
      </c>
      <c r="M15" s="28">
        <v>0.68120494281302768</v>
      </c>
      <c r="N15" s="28">
        <v>0.69298500279558084</v>
      </c>
      <c r="O15" s="28">
        <v>0.72385660247170203</v>
      </c>
      <c r="P15" s="28">
        <v>0.73667370707136892</v>
      </c>
      <c r="Q15" s="28">
        <v>0.74053521459093663</v>
      </c>
      <c r="R15" s="28">
        <v>0.7345042279322499</v>
      </c>
      <c r="S15" s="28">
        <v>0.73389536748954043</v>
      </c>
      <c r="T15" s="31">
        <v>0.737221720515151</v>
      </c>
      <c r="U15" s="28"/>
      <c r="V15" s="28"/>
      <c r="W15" s="28"/>
      <c r="X15" s="28"/>
      <c r="Y15" s="28"/>
    </row>
    <row r="16" spans="1:43" s="22" customFormat="1" ht="16.350000000000001" customHeight="1" x14ac:dyDescent="0.25">
      <c r="A16" s="21"/>
      <c r="B16" s="22">
        <v>14527.288481678255</v>
      </c>
      <c r="C16" s="22">
        <f t="shared" si="0"/>
        <v>622.77891701505746</v>
      </c>
      <c r="D16" s="21">
        <f t="shared" si="1"/>
        <v>2012</v>
      </c>
      <c r="F16" s="32">
        <v>14486.658111418814</v>
      </c>
      <c r="H16" s="33">
        <v>0.11871677983185827</v>
      </c>
      <c r="I16" s="34">
        <v>0.44756032029880333</v>
      </c>
      <c r="J16" s="34">
        <v>0.54888860634283088</v>
      </c>
      <c r="K16" s="34">
        <v>0.5926083688776369</v>
      </c>
      <c r="L16" s="34">
        <v>0.61894761181566338</v>
      </c>
      <c r="M16" s="34">
        <v>0.64430588985930726</v>
      </c>
      <c r="N16" s="34">
        <v>0.65239720447988847</v>
      </c>
      <c r="O16" s="34">
        <v>0.6683536678398948</v>
      </c>
      <c r="P16" s="34">
        <v>0.67377902401209933</v>
      </c>
      <c r="Q16" s="34">
        <v>0.68020081479296157</v>
      </c>
      <c r="R16" s="34">
        <v>0.68400042815220452</v>
      </c>
      <c r="S16" s="36">
        <v>0.68469636074375839</v>
      </c>
      <c r="T16" s="28"/>
      <c r="U16" s="28"/>
      <c r="V16" s="28"/>
      <c r="W16" s="28"/>
      <c r="X16" s="28"/>
      <c r="Y16" s="28"/>
    </row>
    <row r="17" spans="1:25" s="22" customFormat="1" ht="16.350000000000001" customHeight="1" x14ac:dyDescent="0.25">
      <c r="A17" s="21"/>
      <c r="B17" s="22">
        <v>13600.443685142087</v>
      </c>
      <c r="C17" s="22">
        <f t="shared" si="0"/>
        <v>688.06427854193282</v>
      </c>
      <c r="D17" s="21">
        <f t="shared" si="1"/>
        <v>2013</v>
      </c>
      <c r="F17" s="29">
        <v>13549.143716823224</v>
      </c>
      <c r="H17" s="30">
        <v>0.12916776372407593</v>
      </c>
      <c r="I17" s="28">
        <v>0.43454011129460668</v>
      </c>
      <c r="J17" s="28">
        <v>0.5290878958899301</v>
      </c>
      <c r="K17" s="28">
        <v>0.56291813738544927</v>
      </c>
      <c r="L17" s="28">
        <v>0.5907432009929886</v>
      </c>
      <c r="M17" s="28">
        <v>0.60590111781496125</v>
      </c>
      <c r="N17" s="28">
        <v>0.61737408479906075</v>
      </c>
      <c r="O17" s="28">
        <v>0.6219574141203742</v>
      </c>
      <c r="P17" s="28">
        <v>0.63109342148226399</v>
      </c>
      <c r="Q17" s="28">
        <v>0.63596782370113203</v>
      </c>
      <c r="R17" s="31">
        <v>0.6389808491457023</v>
      </c>
      <c r="S17" s="28" t="s">
        <v>15</v>
      </c>
      <c r="T17" s="28"/>
      <c r="U17" s="28"/>
      <c r="V17" s="28"/>
      <c r="W17" s="28"/>
      <c r="X17" s="28"/>
      <c r="Y17" s="28"/>
    </row>
    <row r="18" spans="1:25" s="22" customFormat="1" ht="16.350000000000001" customHeight="1" x14ac:dyDescent="0.25">
      <c r="A18" s="21"/>
      <c r="B18" s="22">
        <v>13806.873948754861</v>
      </c>
      <c r="C18" s="22">
        <f t="shared" si="0"/>
        <v>973.52253727380514</v>
      </c>
      <c r="D18" s="21">
        <f t="shared" si="1"/>
        <v>2014</v>
      </c>
      <c r="F18" s="32">
        <v>13751.246186498565</v>
      </c>
      <c r="H18" s="33">
        <v>0.10050533004944795</v>
      </c>
      <c r="I18" s="34">
        <v>0.38247823924412361</v>
      </c>
      <c r="J18" s="34">
        <v>0.48616706559066303</v>
      </c>
      <c r="K18" s="34">
        <v>0.53977474335219033</v>
      </c>
      <c r="L18" s="34">
        <v>0.58150910181359705</v>
      </c>
      <c r="M18" s="34">
        <v>0.62029856321665855</v>
      </c>
      <c r="N18" s="34">
        <v>0.63951292027564299</v>
      </c>
      <c r="O18" s="34">
        <v>0.64998152352594885</v>
      </c>
      <c r="P18" s="34">
        <v>0.66069967759460835</v>
      </c>
      <c r="Q18" s="36">
        <v>0.66747408682181453</v>
      </c>
      <c r="R18" s="28" t="s">
        <v>15</v>
      </c>
      <c r="S18" s="28" t="s">
        <v>15</v>
      </c>
      <c r="T18" s="28"/>
      <c r="U18" s="28"/>
      <c r="V18" s="28"/>
      <c r="W18" s="28"/>
      <c r="X18" s="28"/>
      <c r="Y18" s="28"/>
    </row>
    <row r="19" spans="1:25" s="22" customFormat="1" ht="16.350000000000001" customHeight="1" x14ac:dyDescent="0.25">
      <c r="A19" s="21"/>
      <c r="B19" s="22">
        <v>14318.034915528402</v>
      </c>
      <c r="C19" s="22">
        <f t="shared" si="0"/>
        <v>1428.0136394198851</v>
      </c>
      <c r="D19" s="21">
        <f t="shared" si="1"/>
        <v>2015</v>
      </c>
      <c r="F19" s="29">
        <v>14233.607134721638</v>
      </c>
      <c r="H19" s="30">
        <v>0.10854600763148198</v>
      </c>
      <c r="I19" s="28">
        <v>0.41877169080358384</v>
      </c>
      <c r="J19" s="28">
        <v>0.57755549824580332</v>
      </c>
      <c r="K19" s="28">
        <v>0.63630980426636696</v>
      </c>
      <c r="L19" s="28">
        <v>0.69436319703843141</v>
      </c>
      <c r="M19" s="28">
        <v>0.71827435003441598</v>
      </c>
      <c r="N19" s="28">
        <v>0.74038663415264527</v>
      </c>
      <c r="O19" s="28">
        <v>0.75696369326650403</v>
      </c>
      <c r="P19" s="31">
        <v>0.77177799577127593</v>
      </c>
      <c r="Q19" s="28" t="s">
        <v>15</v>
      </c>
      <c r="R19" s="28" t="s">
        <v>15</v>
      </c>
      <c r="S19" s="28" t="s">
        <v>15</v>
      </c>
      <c r="T19" s="28"/>
      <c r="U19" s="28"/>
      <c r="V19" s="28"/>
      <c r="W19" s="28"/>
      <c r="X19" s="28"/>
      <c r="Y19" s="28"/>
    </row>
    <row r="20" spans="1:25" s="22" customFormat="1" ht="16.350000000000001" customHeight="1" x14ac:dyDescent="0.25">
      <c r="A20" s="21"/>
      <c r="B20" s="22">
        <v>16266.127359030288</v>
      </c>
      <c r="C20" s="22">
        <f t="shared" si="0"/>
        <v>2427.1722572567528</v>
      </c>
      <c r="D20" s="21">
        <f t="shared" si="1"/>
        <v>2016</v>
      </c>
      <c r="F20" s="32">
        <v>16219.836457325453</v>
      </c>
      <c r="H20" s="33">
        <v>0.11397979626964319</v>
      </c>
      <c r="I20" s="34">
        <v>0.45482699357094536</v>
      </c>
      <c r="J20" s="34">
        <v>0.61166401903822853</v>
      </c>
      <c r="K20" s="34">
        <v>0.69518205167269675</v>
      </c>
      <c r="L20" s="34">
        <v>0.74407668444305874</v>
      </c>
      <c r="M20" s="34">
        <v>0.78240208515839083</v>
      </c>
      <c r="N20" s="34">
        <v>0.80971022183990504</v>
      </c>
      <c r="O20" s="36">
        <v>0.83468021617043864</v>
      </c>
      <c r="P20" s="28" t="s">
        <v>15</v>
      </c>
      <c r="Q20" s="28" t="s">
        <v>15</v>
      </c>
      <c r="R20" s="28" t="s">
        <v>15</v>
      </c>
      <c r="S20" s="28" t="s">
        <v>15</v>
      </c>
      <c r="T20" s="28"/>
      <c r="U20" s="28"/>
      <c r="V20" s="28"/>
      <c r="W20" s="28"/>
      <c r="X20" s="28"/>
      <c r="Y20" s="28"/>
    </row>
    <row r="21" spans="1:25" s="22" customFormat="1" ht="16.350000000000001" customHeight="1" x14ac:dyDescent="0.25">
      <c r="A21" s="21"/>
      <c r="B21" s="22">
        <v>15673.567098037647</v>
      </c>
      <c r="C21" s="22">
        <f t="shared" si="0"/>
        <v>3110.2386377639559</v>
      </c>
      <c r="D21" s="21">
        <f t="shared" si="1"/>
        <v>2017</v>
      </c>
      <c r="F21" s="29">
        <v>15633.001518982212</v>
      </c>
      <c r="H21" s="30">
        <v>0.18284235618360201</v>
      </c>
      <c r="I21" s="28">
        <v>0.61146741160234463</v>
      </c>
      <c r="J21" s="28">
        <v>0.80549986727059575</v>
      </c>
      <c r="K21" s="28">
        <v>0.88598341094844635</v>
      </c>
      <c r="L21" s="28">
        <v>0.92874061304072186</v>
      </c>
      <c r="M21" s="28">
        <v>0.98145658834779803</v>
      </c>
      <c r="N21" s="37">
        <v>1.0157616437968739</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15956.5896135741</v>
      </c>
      <c r="C22" s="22">
        <f t="shared" si="0"/>
        <v>3953.841235359384</v>
      </c>
      <c r="D22" s="21">
        <f t="shared" si="1"/>
        <v>2018</v>
      </c>
      <c r="F22" s="32">
        <v>15878.427889764691</v>
      </c>
      <c r="H22" s="33">
        <v>0.12835653223309265</v>
      </c>
      <c r="I22" s="34">
        <v>0.54422634494466249</v>
      </c>
      <c r="J22" s="34">
        <v>0.69135659314021947</v>
      </c>
      <c r="K22" s="34">
        <v>0.77200893229849554</v>
      </c>
      <c r="L22" s="34">
        <v>0.84358008112947946</v>
      </c>
      <c r="M22" s="36">
        <v>0.89248710181081392</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20345.016028022299</v>
      </c>
      <c r="C23" s="22">
        <f t="shared" si="0"/>
        <v>5993.7642188206801</v>
      </c>
      <c r="D23" s="21">
        <f t="shared" si="1"/>
        <v>2019</v>
      </c>
      <c r="F23" s="40">
        <v>20139.122226188916</v>
      </c>
      <c r="H23" s="30">
        <v>0.14363155630066959</v>
      </c>
      <c r="I23" s="28">
        <v>0.46849731496953501</v>
      </c>
      <c r="J23" s="28">
        <v>0.6221003017223401</v>
      </c>
      <c r="K23" s="28">
        <v>0.70027084448061228</v>
      </c>
      <c r="L23" s="31">
        <v>0.76767184828177681</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20257.393345929624</v>
      </c>
      <c r="C24" s="22">
        <f t="shared" si="0"/>
        <v>6503.5956703070306</v>
      </c>
      <c r="D24" s="21">
        <f t="shared" si="1"/>
        <v>2020</v>
      </c>
      <c r="F24" s="32">
        <v>20042.740898931224</v>
      </c>
      <c r="H24" s="34">
        <v>0.11871789036875634</v>
      </c>
      <c r="I24" s="34">
        <v>0.3931242090400201</v>
      </c>
      <c r="J24" s="34">
        <v>0.52872691834145846</v>
      </c>
      <c r="K24" s="36">
        <v>0.59624533565075266</v>
      </c>
      <c r="L24" s="28"/>
      <c r="M24" s="28"/>
      <c r="N24" s="28"/>
      <c r="O24" s="28"/>
      <c r="P24" s="28"/>
      <c r="Q24" s="28"/>
      <c r="R24" s="28"/>
      <c r="S24" s="28"/>
      <c r="U24" s="38"/>
      <c r="V24" s="38"/>
      <c r="W24" s="38"/>
      <c r="X24" s="38"/>
      <c r="Y24" s="38"/>
    </row>
    <row r="25" spans="1:25" s="22" customFormat="1" ht="16.350000000000001" customHeight="1" x14ac:dyDescent="0.25">
      <c r="A25" s="21"/>
      <c r="B25" s="22">
        <v>21653.0762008208</v>
      </c>
      <c r="C25" s="22">
        <f t="shared" si="0"/>
        <v>8421.1328178500189</v>
      </c>
      <c r="D25" s="21">
        <f t="shared" si="1"/>
        <v>2021</v>
      </c>
      <c r="F25" s="29">
        <v>21255.355952546342</v>
      </c>
      <c r="H25" s="30">
        <v>0.14106269232937921</v>
      </c>
      <c r="I25" s="28">
        <v>0.43014114803261794</v>
      </c>
      <c r="J25" s="31">
        <v>0.57425733115589317</v>
      </c>
      <c r="K25" s="28"/>
      <c r="L25" s="28"/>
      <c r="M25" s="28"/>
      <c r="N25" s="28"/>
      <c r="O25" s="28"/>
      <c r="P25" s="28"/>
      <c r="Q25" s="28"/>
      <c r="R25" s="28"/>
      <c r="S25" s="28"/>
      <c r="U25" s="38"/>
      <c r="V25" s="38"/>
      <c r="W25" s="38"/>
      <c r="X25" s="38"/>
      <c r="Y25" s="38"/>
    </row>
    <row r="26" spans="1:25" s="22" customFormat="1" ht="16.350000000000001" customHeight="1" x14ac:dyDescent="0.25">
      <c r="A26" s="21"/>
      <c r="B26" s="22">
        <v>23040.735092746883</v>
      </c>
      <c r="C26" s="22">
        <f t="shared" si="0"/>
        <v>11472.695602687672</v>
      </c>
      <c r="D26" s="21">
        <f t="shared" si="1"/>
        <v>2022</v>
      </c>
      <c r="F26" s="32">
        <v>21324.906490455782</v>
      </c>
      <c r="H26" s="41">
        <v>0.13119673758829276</v>
      </c>
      <c r="I26" s="36">
        <v>0.43771222990871633</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20602.1959359717</v>
      </c>
      <c r="C27" s="22">
        <f>+IF(I66="",J66*F27, IF(J66="", I66*F27,(I66+J66)*F27))</f>
        <v>8009.6150933541085</v>
      </c>
      <c r="D27" s="21">
        <f t="shared" si="1"/>
        <v>2023</v>
      </c>
      <c r="F27" s="42">
        <v>13385.510478681781</v>
      </c>
      <c r="H27" s="43">
        <v>0.20935530729784627</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10756.165987899334</v>
      </c>
      <c r="G31" s="17"/>
      <c r="H31" s="24">
        <v>4.0924587920485866E-2</v>
      </c>
      <c r="I31" s="25">
        <v>0.28966870339400758</v>
      </c>
      <c r="J31" s="25">
        <v>0.43881966497001124</v>
      </c>
      <c r="K31" s="25">
        <v>0.50853498566970545</v>
      </c>
      <c r="L31" s="25">
        <v>0.55520477397349732</v>
      </c>
      <c r="M31" s="25">
        <v>0.59196213958330812</v>
      </c>
      <c r="N31" s="25">
        <v>0.62456822919940913</v>
      </c>
      <c r="O31" s="25">
        <v>0.64013528721665769</v>
      </c>
      <c r="P31" s="25">
        <v>0.65357583746656112</v>
      </c>
      <c r="Q31" s="25">
        <v>0.66193322640510033</v>
      </c>
      <c r="R31" s="25">
        <v>0.66450831804368982</v>
      </c>
      <c r="S31" s="25">
        <v>0.67367796043795802</v>
      </c>
      <c r="T31" s="25">
        <v>0.67786214352647667</v>
      </c>
      <c r="U31" s="25">
        <v>0.67982755501894998</v>
      </c>
      <c r="V31" s="53">
        <v>0.68216997730493678</v>
      </c>
      <c r="W31" s="54">
        <v>0.68572055479712346</v>
      </c>
    </row>
    <row r="32" spans="1:25" s="48" customFormat="1" ht="19.350000000000001" customHeight="1" x14ac:dyDescent="0.25">
      <c r="D32" s="21">
        <f>D31+1</f>
        <v>2009</v>
      </c>
      <c r="E32" s="51"/>
      <c r="F32" s="55">
        <v>10328.650959787499</v>
      </c>
      <c r="G32" s="17"/>
      <c r="H32" s="30">
        <v>6.2715434062909123E-2</v>
      </c>
      <c r="I32" s="28">
        <v>0.29349235136466717</v>
      </c>
      <c r="J32" s="28">
        <v>0.4406234929496145</v>
      </c>
      <c r="K32" s="28">
        <v>0.50938284121529132</v>
      </c>
      <c r="L32" s="28">
        <v>0.54530346318924727</v>
      </c>
      <c r="M32" s="28">
        <v>0.5815589498358178</v>
      </c>
      <c r="N32" s="28">
        <v>0.60268495494616503</v>
      </c>
      <c r="O32" s="28">
        <v>0.61737384480436697</v>
      </c>
      <c r="P32" s="28">
        <v>0.62463563403951972</v>
      </c>
      <c r="Q32" s="28">
        <v>0.63129828558555334</v>
      </c>
      <c r="R32" s="28">
        <v>0.63773808078511907</v>
      </c>
      <c r="S32" s="28">
        <v>0.64379028641960456</v>
      </c>
      <c r="T32" s="28">
        <v>0.64845499872139889</v>
      </c>
      <c r="U32" s="28">
        <v>0.6518832461001538</v>
      </c>
      <c r="V32" s="31">
        <v>0.6537657550980811</v>
      </c>
    </row>
    <row r="33" spans="1:21" s="48" customFormat="1" ht="16.350000000000001" customHeight="1" x14ac:dyDescent="0.25">
      <c r="D33" s="21">
        <f>D32+1</f>
        <v>2010</v>
      </c>
      <c r="F33" s="56">
        <v>9533.8732239724668</v>
      </c>
      <c r="G33" s="17"/>
      <c r="H33" s="33">
        <v>4.4939766951458258E-2</v>
      </c>
      <c r="I33" s="34">
        <v>0.26581702682743563</v>
      </c>
      <c r="J33" s="34">
        <v>0.43239852780300508</v>
      </c>
      <c r="K33" s="34">
        <v>0.52939110358426089</v>
      </c>
      <c r="L33" s="34">
        <v>0.6148533757161786</v>
      </c>
      <c r="M33" s="34">
        <v>0.6725523360218667</v>
      </c>
      <c r="N33" s="34">
        <v>0.71511184339444067</v>
      </c>
      <c r="O33" s="34">
        <v>0.73851374139627801</v>
      </c>
      <c r="P33" s="34">
        <v>0.74874441111793999</v>
      </c>
      <c r="Q33" s="34">
        <v>0.75730644327975483</v>
      </c>
      <c r="R33" s="34">
        <v>0.7666609468958101</v>
      </c>
      <c r="S33" s="34">
        <v>0.76913528577452972</v>
      </c>
      <c r="T33" s="34">
        <v>0.7744870321236843</v>
      </c>
      <c r="U33" s="35">
        <v>0.78016854918300282</v>
      </c>
    </row>
    <row r="34" spans="1:21" s="48" customFormat="1" ht="16.350000000000001" customHeight="1" x14ac:dyDescent="0.25">
      <c r="D34" s="21">
        <f t="shared" ref="D34:D46" si="2">D33+1</f>
        <v>2011</v>
      </c>
      <c r="F34" s="55">
        <v>11535.681314399948</v>
      </c>
      <c r="G34" s="17"/>
      <c r="H34" s="30">
        <v>5.8197201752165841E-2</v>
      </c>
      <c r="I34" s="28">
        <v>0.28892908011525681</v>
      </c>
      <c r="J34" s="28">
        <v>0.44708603439818739</v>
      </c>
      <c r="K34" s="28">
        <v>0.53128004761056669</v>
      </c>
      <c r="L34" s="28">
        <v>0.59650891241173087</v>
      </c>
      <c r="M34" s="28">
        <v>0.62416745760543046</v>
      </c>
      <c r="N34" s="28">
        <v>0.64942722315160939</v>
      </c>
      <c r="O34" s="28">
        <v>0.66287617005712196</v>
      </c>
      <c r="P34" s="28">
        <v>0.6788319831401749</v>
      </c>
      <c r="Q34" s="28">
        <v>0.68627656089350042</v>
      </c>
      <c r="R34" s="28">
        <v>0.69278717076469232</v>
      </c>
      <c r="S34" s="28">
        <v>0.70903260293935055</v>
      </c>
      <c r="T34" s="57">
        <v>0.71629699422038673</v>
      </c>
    </row>
    <row r="35" spans="1:21" s="48" customFormat="1" ht="16.350000000000001" customHeight="1" x14ac:dyDescent="0.25">
      <c r="A35" s="21"/>
      <c r="D35" s="21">
        <f t="shared" si="2"/>
        <v>2012</v>
      </c>
      <c r="F35" s="56">
        <v>14486.658111418814</v>
      </c>
      <c r="G35" s="17"/>
      <c r="H35" s="33">
        <v>5.685665062398372E-2</v>
      </c>
      <c r="I35" s="34">
        <v>0.30470031419969912</v>
      </c>
      <c r="J35" s="34">
        <v>0.44156248754362959</v>
      </c>
      <c r="K35" s="34">
        <v>0.5110685738312799</v>
      </c>
      <c r="L35" s="34">
        <v>0.55524977575173728</v>
      </c>
      <c r="M35" s="34">
        <v>0.58462443597394897</v>
      </c>
      <c r="N35" s="34">
        <v>0.60531912909184271</v>
      </c>
      <c r="O35" s="34">
        <v>0.6198660289266863</v>
      </c>
      <c r="P35" s="34">
        <v>0.6319756094434843</v>
      </c>
      <c r="Q35" s="34">
        <v>0.64059832844143938</v>
      </c>
      <c r="R35" s="34">
        <v>0.65038333092221579</v>
      </c>
      <c r="S35" s="34">
        <v>0.65784798415298218</v>
      </c>
    </row>
    <row r="36" spans="1:21" s="48" customFormat="1" ht="16.350000000000001" customHeight="1" x14ac:dyDescent="0.25">
      <c r="A36" s="21"/>
      <c r="D36" s="21">
        <f t="shared" si="2"/>
        <v>2013</v>
      </c>
      <c r="F36" s="55">
        <v>13549.143716823224</v>
      </c>
      <c r="G36" s="17"/>
      <c r="H36" s="30">
        <v>4.6211177564885589E-2</v>
      </c>
      <c r="I36" s="28">
        <v>0.26794637755530076</v>
      </c>
      <c r="J36" s="28">
        <v>0.41084663060056675</v>
      </c>
      <c r="K36" s="28">
        <v>0.48113167059130213</v>
      </c>
      <c r="L36" s="28">
        <v>0.5216825677951149</v>
      </c>
      <c r="M36" s="28">
        <v>0.54948738321274138</v>
      </c>
      <c r="N36" s="28">
        <v>0.57149000697785479</v>
      </c>
      <c r="O36" s="28">
        <v>0.58509804051368586</v>
      </c>
      <c r="P36" s="28">
        <v>0.59409519246971054</v>
      </c>
      <c r="Q36" s="28">
        <v>0.60077662680876143</v>
      </c>
      <c r="R36" s="31">
        <v>0.60930509627404816</v>
      </c>
      <c r="S36" s="28" t="s">
        <v>15</v>
      </c>
    </row>
    <row r="37" spans="1:21" s="48" customFormat="1" ht="16.350000000000001" customHeight="1" x14ac:dyDescent="0.25">
      <c r="A37" s="21"/>
      <c r="D37" s="21">
        <f t="shared" si="2"/>
        <v>2014</v>
      </c>
      <c r="F37" s="56">
        <v>13751.246186498565</v>
      </c>
      <c r="G37" s="17"/>
      <c r="H37" s="33">
        <v>3.9777280460669306E-2</v>
      </c>
      <c r="I37" s="34">
        <v>0.23984698760631465</v>
      </c>
      <c r="J37" s="34">
        <v>0.36708339626956443</v>
      </c>
      <c r="K37" s="34">
        <v>0.44495323656118246</v>
      </c>
      <c r="L37" s="34">
        <v>0.49954888218358218</v>
      </c>
      <c r="M37" s="34">
        <v>0.54740294194701011</v>
      </c>
      <c r="N37" s="34">
        <v>0.58068304547581873</v>
      </c>
      <c r="O37" s="34">
        <v>0.59775175062551167</v>
      </c>
      <c r="P37" s="34">
        <v>0.61436910725992344</v>
      </c>
      <c r="Q37" s="36">
        <v>0.63005284152772367</v>
      </c>
      <c r="R37" s="28" t="s">
        <v>15</v>
      </c>
      <c r="S37" s="28" t="s">
        <v>15</v>
      </c>
    </row>
    <row r="38" spans="1:21" s="48" customFormat="1" ht="16.350000000000001" customHeight="1" x14ac:dyDescent="0.25">
      <c r="A38" s="21"/>
      <c r="D38" s="21">
        <f t="shared" si="2"/>
        <v>2015</v>
      </c>
      <c r="F38" s="55">
        <v>14233.607134721638</v>
      </c>
      <c r="G38" s="17"/>
      <c r="H38" s="30">
        <v>3.9835439175903251E-2</v>
      </c>
      <c r="I38" s="28">
        <v>0.24299148962731104</v>
      </c>
      <c r="J38" s="28">
        <v>0.42559675004404895</v>
      </c>
      <c r="K38" s="28">
        <v>0.52461531466138489</v>
      </c>
      <c r="L38" s="28">
        <v>0.5947250610422492</v>
      </c>
      <c r="M38" s="28">
        <v>0.64160355273684699</v>
      </c>
      <c r="N38" s="28">
        <v>0.67144012094651717</v>
      </c>
      <c r="O38" s="28">
        <v>0.70109363194740237</v>
      </c>
      <c r="P38" s="31">
        <v>0.71987103757213444</v>
      </c>
      <c r="Q38" s="28" t="s">
        <v>15</v>
      </c>
      <c r="R38" s="28" t="s">
        <v>15</v>
      </c>
      <c r="S38" s="28" t="s">
        <v>15</v>
      </c>
    </row>
    <row r="39" spans="1:21" s="48" customFormat="1" ht="16.350000000000001" customHeight="1" x14ac:dyDescent="0.25">
      <c r="A39" s="21"/>
      <c r="D39" s="21">
        <f t="shared" si="2"/>
        <v>2016</v>
      </c>
      <c r="F39" s="56">
        <v>16219.836457325453</v>
      </c>
      <c r="G39" s="17"/>
      <c r="H39" s="33">
        <v>4.0971911154010887E-2</v>
      </c>
      <c r="I39" s="34">
        <v>0.2620098820219886</v>
      </c>
      <c r="J39" s="34">
        <v>0.43652576760371242</v>
      </c>
      <c r="K39" s="34">
        <v>0.54649401250399277</v>
      </c>
      <c r="L39" s="34">
        <v>0.61450122755115677</v>
      </c>
      <c r="M39" s="34">
        <v>0.66510363456799515</v>
      </c>
      <c r="N39" s="34">
        <v>0.7132515626347109</v>
      </c>
      <c r="O39" s="36">
        <v>0.75752375832611518</v>
      </c>
      <c r="P39" s="28" t="s">
        <v>15</v>
      </c>
      <c r="Q39" s="28" t="s">
        <v>15</v>
      </c>
      <c r="R39" s="28" t="s">
        <v>15</v>
      </c>
      <c r="S39" s="28" t="s">
        <v>15</v>
      </c>
    </row>
    <row r="40" spans="1:21" s="48" customFormat="1" ht="16.350000000000001" customHeight="1" x14ac:dyDescent="0.25">
      <c r="A40" s="21"/>
      <c r="D40" s="21">
        <f t="shared" si="2"/>
        <v>2017</v>
      </c>
      <c r="F40" s="55">
        <v>15633.001518982212</v>
      </c>
      <c r="G40" s="17"/>
      <c r="H40" s="30">
        <v>5.5136565488278826E-2</v>
      </c>
      <c r="I40" s="28">
        <v>0.35699890418962266</v>
      </c>
      <c r="J40" s="28">
        <v>0.5835198213070194</v>
      </c>
      <c r="K40" s="58">
        <v>0.71410049306006895</v>
      </c>
      <c r="L40" s="28">
        <v>0.78700670623312285</v>
      </c>
      <c r="M40" s="28">
        <v>0.8564128284308985</v>
      </c>
      <c r="N40" s="31">
        <v>0.91169256586031133</v>
      </c>
      <c r="O40" s="28" t="s">
        <v>15</v>
      </c>
      <c r="P40" s="28" t="s">
        <v>15</v>
      </c>
      <c r="Q40" s="28" t="s">
        <v>15</v>
      </c>
      <c r="R40" s="28" t="s">
        <v>15</v>
      </c>
      <c r="S40" s="28" t="s">
        <v>15</v>
      </c>
    </row>
    <row r="41" spans="1:21" s="48" customFormat="1" ht="15.6" customHeight="1" x14ac:dyDescent="0.25">
      <c r="A41" s="21"/>
      <c r="D41" s="21">
        <f t="shared" si="2"/>
        <v>2018</v>
      </c>
      <c r="F41" s="56">
        <v>15878.427889764691</v>
      </c>
      <c r="G41" s="17"/>
      <c r="H41" s="33">
        <v>3.6013950880923129E-2</v>
      </c>
      <c r="I41" s="34">
        <v>0.33980416525455504</v>
      </c>
      <c r="J41" s="34">
        <v>0.50637942966460592</v>
      </c>
      <c r="K41" s="34">
        <v>0.59673284649217062</v>
      </c>
      <c r="L41" s="34">
        <v>0.67645520082006882</v>
      </c>
      <c r="M41" s="36">
        <v>0.75564449412868417</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20139.122226188916</v>
      </c>
      <c r="G42" s="17"/>
      <c r="H42" s="60">
        <v>3.85721371169521E-2</v>
      </c>
      <c r="I42" s="28">
        <v>0.27609964468299392</v>
      </c>
      <c r="J42" s="28">
        <v>0.43956546768103733</v>
      </c>
      <c r="K42" s="28">
        <v>0.53937085007101149</v>
      </c>
      <c r="L42" s="31">
        <v>0.63104980861656323</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20042.740898931224</v>
      </c>
      <c r="G43" s="17"/>
      <c r="H43" s="34">
        <v>4.0625792298714984E-2</v>
      </c>
      <c r="I43" s="34">
        <v>0.22320503375809506</v>
      </c>
      <c r="J43" s="34">
        <v>0.37397321955406382</v>
      </c>
      <c r="K43" s="34">
        <v>0.47429263522754456</v>
      </c>
      <c r="L43" s="28"/>
      <c r="M43" s="28"/>
      <c r="N43" s="28"/>
      <c r="O43" s="28"/>
      <c r="P43" s="28"/>
      <c r="Q43" s="28"/>
      <c r="R43" s="28"/>
      <c r="S43" s="28"/>
    </row>
    <row r="44" spans="1:21" s="48" customFormat="1" ht="18.600000000000001" customHeight="1" x14ac:dyDescent="0.25">
      <c r="A44" s="21"/>
      <c r="D44" s="21">
        <f t="shared" si="2"/>
        <v>2021</v>
      </c>
      <c r="E44" s="59"/>
      <c r="F44" s="55">
        <v>21255.355952546342</v>
      </c>
      <c r="G44" s="17"/>
      <c r="H44" s="61">
        <v>4.0570723622243759E-2</v>
      </c>
      <c r="I44" s="28">
        <v>0.23827849139492452</v>
      </c>
      <c r="J44" s="31">
        <v>0.41373963967388533</v>
      </c>
      <c r="K44" s="28"/>
      <c r="L44" s="28"/>
      <c r="M44" s="28"/>
      <c r="N44" s="28"/>
      <c r="O44" s="28"/>
      <c r="P44" s="28"/>
      <c r="Q44" s="28"/>
      <c r="R44" s="28"/>
      <c r="S44" s="28"/>
    </row>
    <row r="45" spans="1:21" s="48" customFormat="1" ht="18.600000000000001" customHeight="1" x14ac:dyDescent="0.25">
      <c r="A45" s="21"/>
      <c r="D45" s="21">
        <f t="shared" si="2"/>
        <v>2022</v>
      </c>
      <c r="E45" s="59"/>
      <c r="F45" s="56">
        <v>21324.906490455782</v>
      </c>
      <c r="G45" s="17"/>
      <c r="H45" s="41">
        <v>3.9517252291141725E-2</v>
      </c>
      <c r="I45" s="36">
        <v>0.24394004771653952</v>
      </c>
      <c r="J45" s="28"/>
      <c r="K45" s="28"/>
      <c r="L45" s="28"/>
      <c r="M45" s="28"/>
      <c r="N45" s="28"/>
      <c r="O45" s="28"/>
      <c r="P45" s="28"/>
      <c r="Q45" s="28"/>
      <c r="R45" s="28"/>
      <c r="S45" s="28"/>
    </row>
    <row r="46" spans="1:21" s="48" customFormat="1" ht="18.600000000000001" customHeight="1" x14ac:dyDescent="0.25">
      <c r="A46" s="21"/>
      <c r="D46" s="21">
        <f t="shared" si="2"/>
        <v>2023</v>
      </c>
      <c r="E46" s="59"/>
      <c r="F46" s="62">
        <v>13385.510478681781</v>
      </c>
      <c r="G46" s="17"/>
      <c r="H46" s="63">
        <v>7.0841332666008755E-2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0.71616889851690668</v>
      </c>
      <c r="H51" s="68">
        <v>0.68572055479712446</v>
      </c>
      <c r="I51" s="68">
        <v>2.158681480092919E-2</v>
      </c>
      <c r="J51" s="68">
        <v>8.8615289188531034E-3</v>
      </c>
      <c r="K51" s="28"/>
      <c r="L51" s="28"/>
      <c r="M51" s="28"/>
      <c r="N51" s="28"/>
      <c r="O51" s="28"/>
      <c r="P51" s="28"/>
      <c r="Q51" s="28"/>
    </row>
    <row r="52" spans="1:19" s="22" customFormat="1" ht="16.350000000000001" customHeight="1" x14ac:dyDescent="0.25">
      <c r="A52" s="21"/>
      <c r="D52" s="49">
        <f>D51+1</f>
        <v>2009</v>
      </c>
      <c r="F52" s="69">
        <v>0.68695753522477332</v>
      </c>
      <c r="H52" s="70">
        <v>0.65376575509808288</v>
      </c>
      <c r="I52" s="70">
        <v>2.3306864279917221E-2</v>
      </c>
      <c r="J52" s="70">
        <v>9.8849158467731769E-3</v>
      </c>
      <c r="K52" s="28"/>
      <c r="L52" s="28"/>
      <c r="M52" s="28"/>
      <c r="N52" s="28"/>
      <c r="O52" s="28"/>
      <c r="P52" s="28"/>
      <c r="Q52" s="28"/>
    </row>
    <row r="53" spans="1:19" s="22" customFormat="1" ht="16.350000000000001" customHeight="1" x14ac:dyDescent="0.25">
      <c r="A53" s="21"/>
      <c r="D53" s="49">
        <f>D52+1</f>
        <v>2010</v>
      </c>
      <c r="F53" s="71">
        <v>0.8086628128249258</v>
      </c>
      <c r="H53" s="72">
        <v>0.78016854918300116</v>
      </c>
      <c r="I53" s="72">
        <v>1.8076826700583477E-2</v>
      </c>
      <c r="J53" s="72">
        <v>1.0417436941341228E-2</v>
      </c>
      <c r="K53" s="28"/>
      <c r="L53" s="28"/>
      <c r="M53" s="28"/>
      <c r="N53" s="28"/>
      <c r="O53" s="28"/>
      <c r="P53" s="28"/>
      <c r="Q53" s="28"/>
    </row>
    <row r="54" spans="1:19" s="22" customFormat="1" ht="16.350000000000001" customHeight="1" x14ac:dyDescent="0.25">
      <c r="A54" s="21"/>
      <c r="D54" s="49">
        <f t="shared" ref="D54:D61" si="3">D53+1</f>
        <v>2011</v>
      </c>
      <c r="F54" s="69">
        <v>0.74797946519467096</v>
      </c>
      <c r="H54" s="70">
        <v>0.71629699422038517</v>
      </c>
      <c r="I54" s="70">
        <v>2.092472629476445E-2</v>
      </c>
      <c r="J54" s="70">
        <v>1.0757744679521399E-2</v>
      </c>
      <c r="K54" s="28"/>
      <c r="L54" s="28"/>
      <c r="M54" s="28"/>
      <c r="N54" s="28"/>
      <c r="O54" s="28"/>
      <c r="P54" s="28"/>
      <c r="Q54" s="28"/>
    </row>
    <row r="55" spans="1:19" s="22" customFormat="1" ht="16.350000000000001" customHeight="1" x14ac:dyDescent="0.25">
      <c r="A55" s="21"/>
      <c r="D55" s="49">
        <f t="shared" si="3"/>
        <v>2012</v>
      </c>
      <c r="F55" s="71">
        <v>0.70083781053151539</v>
      </c>
      <c r="H55" s="72">
        <v>0.65784798415298273</v>
      </c>
      <c r="I55" s="72">
        <v>2.6848376590776806E-2</v>
      </c>
      <c r="J55" s="72">
        <v>1.6141449787755911E-2</v>
      </c>
      <c r="K55" s="28"/>
      <c r="L55" s="28"/>
      <c r="M55" s="28"/>
      <c r="N55" s="28"/>
      <c r="O55" s="28"/>
      <c r="P55" s="28"/>
      <c r="Q55" s="28"/>
    </row>
    <row r="56" spans="1:19" s="22" customFormat="1" ht="16.350000000000001" customHeight="1" x14ac:dyDescent="0.25">
      <c r="A56" s="21"/>
      <c r="D56" s="49">
        <f t="shared" si="3"/>
        <v>2013</v>
      </c>
      <c r="F56" s="69">
        <v>0.66008795701583867</v>
      </c>
      <c r="H56" s="70">
        <v>0.60930509627404861</v>
      </c>
      <c r="I56" s="70">
        <v>2.9675752871654401E-2</v>
      </c>
      <c r="J56" s="70">
        <v>2.1107107870135606E-2</v>
      </c>
      <c r="K56" s="28"/>
      <c r="L56" s="28"/>
      <c r="M56" s="28"/>
      <c r="N56" s="28"/>
      <c r="O56" s="28"/>
      <c r="P56" s="28"/>
      <c r="Q56" s="28"/>
    </row>
    <row r="57" spans="1:19" s="22" customFormat="1" ht="16.350000000000001" customHeight="1" x14ac:dyDescent="0.25">
      <c r="A57" s="21"/>
      <c r="D57" s="49">
        <f t="shared" si="3"/>
        <v>2014</v>
      </c>
      <c r="F57" s="71">
        <v>0.70084806430757851</v>
      </c>
      <c r="H57" s="72">
        <v>0.6300528415277229</v>
      </c>
      <c r="I57" s="72">
        <v>3.7421245294091278E-2</v>
      </c>
      <c r="J57" s="72">
        <v>3.3373977485764275E-2</v>
      </c>
      <c r="K57" s="28"/>
      <c r="L57" s="28"/>
      <c r="M57" s="28"/>
      <c r="N57" s="28"/>
      <c r="O57" s="28"/>
      <c r="P57" s="28"/>
      <c r="Q57" s="28"/>
    </row>
    <row r="58" spans="1:19" s="22" customFormat="1" ht="16.350000000000001" customHeight="1" x14ac:dyDescent="0.25">
      <c r="A58" s="21"/>
      <c r="D58" s="49">
        <f t="shared" si="3"/>
        <v>2015</v>
      </c>
      <c r="F58" s="69">
        <v>0.82019793474610281</v>
      </c>
      <c r="H58" s="70">
        <v>0.71987103757213411</v>
      </c>
      <c r="I58" s="70">
        <v>5.1906958199141692E-2</v>
      </c>
      <c r="J58" s="70">
        <v>4.8419938974827006E-2</v>
      </c>
      <c r="K58" s="28"/>
      <c r="L58" s="28"/>
      <c r="M58" s="28"/>
      <c r="N58" s="28"/>
      <c r="O58" s="28"/>
      <c r="P58" s="28"/>
      <c r="Q58" s="28"/>
    </row>
    <row r="59" spans="1:19" s="22" customFormat="1" ht="16.350000000000001" customHeight="1" x14ac:dyDescent="0.25">
      <c r="A59" s="21"/>
      <c r="D59" s="49">
        <f t="shared" si="3"/>
        <v>2016</v>
      </c>
      <c r="F59" s="71">
        <v>0.90716597350150729</v>
      </c>
      <c r="H59" s="72">
        <v>0.75752375832611585</v>
      </c>
      <c r="I59" s="72">
        <v>7.7156457844323456E-2</v>
      </c>
      <c r="J59" s="72">
        <v>7.2485757331067907E-2</v>
      </c>
    </row>
    <row r="60" spans="1:19" s="22" customFormat="1" ht="16.350000000000001" customHeight="1" x14ac:dyDescent="0.25">
      <c r="A60" s="48"/>
      <c r="D60" s="49">
        <f t="shared" si="3"/>
        <v>2017</v>
      </c>
      <c r="F60" s="69">
        <v>1.1106459552006376</v>
      </c>
      <c r="H60" s="70">
        <v>0.91169256586031278</v>
      </c>
      <c r="I60" s="70">
        <v>0.10406907793656274</v>
      </c>
      <c r="J60" s="70">
        <v>9.4884311403761981E-2</v>
      </c>
    </row>
    <row r="61" spans="1:19" s="22" customFormat="1" ht="15.6" customHeight="1" x14ac:dyDescent="0.25">
      <c r="D61" s="49">
        <f t="shared" si="3"/>
        <v>2018</v>
      </c>
      <c r="F61" s="71">
        <v>1.0046515912297818</v>
      </c>
      <c r="H61" s="72">
        <v>0.75564449412868617</v>
      </c>
      <c r="I61" s="72">
        <v>0.13684260768212897</v>
      </c>
      <c r="J61" s="72">
        <v>0.11216448941896681</v>
      </c>
    </row>
    <row r="62" spans="1:19" s="22" customFormat="1" ht="18.600000000000001" customHeight="1" x14ac:dyDescent="0.25">
      <c r="D62" s="21">
        <f>D61+1</f>
        <v>2019</v>
      </c>
      <c r="F62" s="69">
        <v>0.92866775598799278</v>
      </c>
      <c r="H62" s="70">
        <v>0.63104980861656335</v>
      </c>
      <c r="I62" s="70">
        <v>0.1366220396652135</v>
      </c>
      <c r="J62" s="70">
        <v>0.16099590770621602</v>
      </c>
    </row>
    <row r="63" spans="1:19" s="22" customFormat="1" ht="18.600000000000001" customHeight="1" x14ac:dyDescent="0.25">
      <c r="D63" s="21">
        <f>D62+1</f>
        <v>2020</v>
      </c>
      <c r="F63" s="71">
        <v>0.79877897684631138</v>
      </c>
      <c r="H63" s="72">
        <v>0.47429263522754439</v>
      </c>
      <c r="I63" s="72">
        <v>0.12195270042320827</v>
      </c>
      <c r="J63" s="72">
        <v>0.20253364119555869</v>
      </c>
    </row>
    <row r="64" spans="1:19" s="22" customFormat="1" ht="18.600000000000001" customHeight="1" x14ac:dyDescent="0.25">
      <c r="D64" s="21">
        <f t="shared" ref="D64:D65" si="4">D63+1</f>
        <v>2021</v>
      </c>
      <c r="F64" s="69">
        <v>0.80992838554342617</v>
      </c>
      <c r="H64" s="70">
        <v>0.41373963967388516</v>
      </c>
      <c r="I64" s="70">
        <v>0.16051769148200712</v>
      </c>
      <c r="J64" s="70">
        <v>0.23567105438753388</v>
      </c>
    </row>
    <row r="65" spans="1:10" s="22" customFormat="1" ht="18.600000000000001" customHeight="1" x14ac:dyDescent="0.25">
      <c r="D65" s="21">
        <f t="shared" si="4"/>
        <v>2022</v>
      </c>
      <c r="F65" s="71">
        <v>0.78193516660826479</v>
      </c>
      <c r="H65" s="72">
        <v>0.24394004771653988</v>
      </c>
      <c r="I65" s="72">
        <v>0.19377218219217704</v>
      </c>
      <c r="J65" s="72">
        <v>0.34422293669954779</v>
      </c>
    </row>
    <row r="66" spans="1:10" s="22" customFormat="1" ht="18.600000000000001" customHeight="1" x14ac:dyDescent="0.25">
      <c r="D66" s="21">
        <f>D65+1</f>
        <v>2023</v>
      </c>
      <c r="F66" s="73">
        <v>0.66922083459912463</v>
      </c>
      <c r="H66" s="74">
        <v>7.0841332666008755E-2</v>
      </c>
      <c r="I66" s="74">
        <v>0.13851397463183751</v>
      </c>
      <c r="J66" s="74">
        <v>0.45986552730127844</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A2B5-B75F-4FCA-B97B-4EF70E4CE460}">
  <sheetPr codeName="WTemplate19">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35</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Specialty</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1922.8048581781381</v>
      </c>
      <c r="C12" s="22">
        <f>+IF(I51="",J51*F12, IF(J51="", I51*F12,(I51+J51)*F12))</f>
        <v>41.457759461001814</v>
      </c>
      <c r="D12" s="21">
        <v>2008</v>
      </c>
      <c r="F12" s="23">
        <v>1922.9907389186528</v>
      </c>
      <c r="H12" s="24">
        <v>0.14096460307088488</v>
      </c>
      <c r="I12" s="25">
        <v>0.5860144798229856</v>
      </c>
      <c r="J12" s="25">
        <v>0.77061915341927978</v>
      </c>
      <c r="K12" s="25">
        <v>0.84364566062990898</v>
      </c>
      <c r="L12" s="25">
        <v>0.86806151524583519</v>
      </c>
      <c r="M12" s="25">
        <v>0.86854542997832074</v>
      </c>
      <c r="N12" s="25">
        <v>0.88232574627903504</v>
      </c>
      <c r="O12" s="25">
        <v>0.88675456830337351</v>
      </c>
      <c r="P12" s="25">
        <v>0.88108055053298673</v>
      </c>
      <c r="Q12" s="25">
        <v>0.87898366794219507</v>
      </c>
      <c r="R12" s="25">
        <v>0.88120843302201501</v>
      </c>
      <c r="S12" s="26">
        <v>0.87870877349349374</v>
      </c>
      <c r="T12" s="26">
        <v>0.87690692498297629</v>
      </c>
      <c r="U12" s="26">
        <v>0.8769645523202716</v>
      </c>
      <c r="V12" s="26">
        <v>0.87557901156134477</v>
      </c>
      <c r="W12" s="27">
        <v>0.87567452505887711</v>
      </c>
      <c r="X12" s="28"/>
      <c r="Y12" s="28"/>
    </row>
    <row r="13" spans="1:43" s="22" customFormat="1" ht="16.350000000000001" customHeight="1" x14ac:dyDescent="0.25">
      <c r="A13" s="21"/>
      <c r="B13" s="22">
        <v>1682.7276639426357</v>
      </c>
      <c r="C13" s="22">
        <f t="shared" ref="C13:C26" si="0">+IF(I52="",J52*F13, IF(J52="", I52*F13,(I52+J52)*F13))</f>
        <v>25.205199549632628</v>
      </c>
      <c r="D13" s="21">
        <f>D12+1</f>
        <v>2009</v>
      </c>
      <c r="F13" s="29">
        <v>1684.322426195414</v>
      </c>
      <c r="H13" s="30">
        <v>6.6950797733547535E-2</v>
      </c>
      <c r="I13" s="28">
        <v>0.36140100599082825</v>
      </c>
      <c r="J13" s="28">
        <v>0.49541804065188333</v>
      </c>
      <c r="K13" s="28">
        <v>0.55668338976339193</v>
      </c>
      <c r="L13" s="28">
        <v>0.573245634392343</v>
      </c>
      <c r="M13" s="28">
        <v>0.55971673473812567</v>
      </c>
      <c r="N13" s="28">
        <v>0.5688614391896829</v>
      </c>
      <c r="O13" s="28">
        <v>0.56789808319613477</v>
      </c>
      <c r="P13" s="28">
        <v>0.56871554983828787</v>
      </c>
      <c r="Q13" s="28">
        <v>0.56736888911374461</v>
      </c>
      <c r="R13" s="28">
        <v>0.57283520561488688</v>
      </c>
      <c r="S13" s="28">
        <v>0.56415238518763622</v>
      </c>
      <c r="T13" s="28">
        <v>0.56477999456173356</v>
      </c>
      <c r="U13" s="28">
        <v>0.56292817575417486</v>
      </c>
      <c r="V13" s="31">
        <v>0.56305260017132586</v>
      </c>
      <c r="W13" s="28"/>
      <c r="X13" s="28"/>
      <c r="Y13" s="28"/>
    </row>
    <row r="14" spans="1:43" s="22" customFormat="1" ht="16.350000000000001" customHeight="1" x14ac:dyDescent="0.25">
      <c r="A14" s="21"/>
      <c r="B14" s="22">
        <v>1622.0340147194336</v>
      </c>
      <c r="C14" s="22">
        <f t="shared" si="0"/>
        <v>30.250096048979731</v>
      </c>
      <c r="D14" s="21">
        <f>D13+1</f>
        <v>2010</v>
      </c>
      <c r="F14" s="32">
        <v>1620.1523660305038</v>
      </c>
      <c r="H14" s="33">
        <v>7.0225991940078683E-2</v>
      </c>
      <c r="I14" s="34">
        <v>0.35291859380148205</v>
      </c>
      <c r="J14" s="34">
        <v>0.50853938904157558</v>
      </c>
      <c r="K14" s="34">
        <v>0.56191012464847678</v>
      </c>
      <c r="L14" s="34">
        <v>0.59733890446069093</v>
      </c>
      <c r="M14" s="34">
        <v>0.61281303271035958</v>
      </c>
      <c r="N14" s="34">
        <v>0.63953368329602067</v>
      </c>
      <c r="O14" s="34">
        <v>0.64928248427002733</v>
      </c>
      <c r="P14" s="34">
        <v>0.64790256091232568</v>
      </c>
      <c r="Q14" s="34">
        <v>0.65361457822139168</v>
      </c>
      <c r="R14" s="34">
        <v>0.67260163090422931</v>
      </c>
      <c r="S14" s="34">
        <v>0.67178756036448195</v>
      </c>
      <c r="T14" s="34">
        <v>0.6828580538349136</v>
      </c>
      <c r="U14" s="35">
        <v>0.66694219026667345</v>
      </c>
      <c r="V14" s="28"/>
      <c r="W14" s="28"/>
      <c r="X14" s="28"/>
      <c r="Y14" s="28"/>
    </row>
    <row r="15" spans="1:43" s="22" customFormat="1" ht="16.350000000000001" customHeight="1" x14ac:dyDescent="0.25">
      <c r="A15" s="21"/>
      <c r="B15" s="22">
        <v>1663.5977515924255</v>
      </c>
      <c r="C15" s="22">
        <f t="shared" si="0"/>
        <v>49.762225242940815</v>
      </c>
      <c r="D15" s="21">
        <f t="shared" ref="D15:D27" si="1">D14+1</f>
        <v>2011</v>
      </c>
      <c r="F15" s="29">
        <v>1660.3905131749605</v>
      </c>
      <c r="H15" s="30">
        <v>9.440091217283908E-2</v>
      </c>
      <c r="I15" s="28">
        <v>0.4057102255522555</v>
      </c>
      <c r="J15" s="28">
        <v>0.53321706563996196</v>
      </c>
      <c r="K15" s="28">
        <v>0.63862052293718929</v>
      </c>
      <c r="L15" s="28">
        <v>0.66842724037982826</v>
      </c>
      <c r="M15" s="28">
        <v>0.69550271472743586</v>
      </c>
      <c r="N15" s="28">
        <v>0.71257683956434148</v>
      </c>
      <c r="O15" s="28">
        <v>0.87229949664732886</v>
      </c>
      <c r="P15" s="28">
        <v>0.92185035533143378</v>
      </c>
      <c r="Q15" s="28">
        <v>0.92420674001237313</v>
      </c>
      <c r="R15" s="28">
        <v>0.86504063918488305</v>
      </c>
      <c r="S15" s="28">
        <v>0.85808175926152397</v>
      </c>
      <c r="T15" s="31">
        <v>0.85714153094708945</v>
      </c>
      <c r="U15" s="28"/>
      <c r="V15" s="28"/>
      <c r="W15" s="28"/>
      <c r="X15" s="28"/>
      <c r="Y15" s="28"/>
    </row>
    <row r="16" spans="1:43" s="22" customFormat="1" ht="16.350000000000001" customHeight="1" x14ac:dyDescent="0.25">
      <c r="A16" s="21"/>
      <c r="B16" s="22">
        <v>1810.7804455714002</v>
      </c>
      <c r="C16" s="22">
        <f t="shared" si="0"/>
        <v>82.658938767314069</v>
      </c>
      <c r="D16" s="21">
        <f t="shared" si="1"/>
        <v>2012</v>
      </c>
      <c r="F16" s="32">
        <v>1810.0488206370626</v>
      </c>
      <c r="H16" s="33">
        <v>0.10840066573952103</v>
      </c>
      <c r="I16" s="34">
        <v>0.4924442910616007</v>
      </c>
      <c r="J16" s="34">
        <v>0.63261416749380639</v>
      </c>
      <c r="K16" s="34">
        <v>0.67539006389883793</v>
      </c>
      <c r="L16" s="34">
        <v>0.70051836332658624</v>
      </c>
      <c r="M16" s="34">
        <v>0.71586749750878031</v>
      </c>
      <c r="N16" s="34">
        <v>0.7288564050300147</v>
      </c>
      <c r="O16" s="34">
        <v>0.74692303765261581</v>
      </c>
      <c r="P16" s="34">
        <v>0.74580424391387889</v>
      </c>
      <c r="Q16" s="34">
        <v>0.74868264308074095</v>
      </c>
      <c r="R16" s="34">
        <v>0.74651702758727623</v>
      </c>
      <c r="S16" s="36">
        <v>0.75100929718835985</v>
      </c>
      <c r="T16" s="28"/>
      <c r="U16" s="28"/>
      <c r="V16" s="28"/>
      <c r="W16" s="28"/>
      <c r="X16" s="28"/>
      <c r="Y16" s="28"/>
    </row>
    <row r="17" spans="1:25" s="22" customFormat="1" ht="16.350000000000001" customHeight="1" x14ac:dyDescent="0.25">
      <c r="A17" s="21"/>
      <c r="B17" s="22">
        <v>1783.4832580331138</v>
      </c>
      <c r="C17" s="22">
        <f t="shared" si="0"/>
        <v>105.83479916564956</v>
      </c>
      <c r="D17" s="21">
        <f t="shared" si="1"/>
        <v>2013</v>
      </c>
      <c r="F17" s="29">
        <v>1780.3214247624226</v>
      </c>
      <c r="H17" s="30">
        <v>0.12685974344184653</v>
      </c>
      <c r="I17" s="28">
        <v>0.40311013766601861</v>
      </c>
      <c r="J17" s="28">
        <v>0.54032666724971734</v>
      </c>
      <c r="K17" s="28">
        <v>0.57894231427560539</v>
      </c>
      <c r="L17" s="28">
        <v>0.61670510409729129</v>
      </c>
      <c r="M17" s="28">
        <v>0.63268707199169505</v>
      </c>
      <c r="N17" s="28">
        <v>0.64825739970236429</v>
      </c>
      <c r="O17" s="28">
        <v>0.64445489907008968</v>
      </c>
      <c r="P17" s="28">
        <v>0.65042540169596919</v>
      </c>
      <c r="Q17" s="28">
        <v>0.66084214721849499</v>
      </c>
      <c r="R17" s="31">
        <v>0.66547923952925692</v>
      </c>
      <c r="S17" s="28" t="s">
        <v>15</v>
      </c>
      <c r="T17" s="28"/>
      <c r="U17" s="28"/>
      <c r="V17" s="28"/>
      <c r="W17" s="28"/>
      <c r="X17" s="28"/>
      <c r="Y17" s="28"/>
    </row>
    <row r="18" spans="1:25" s="22" customFormat="1" ht="16.350000000000001" customHeight="1" x14ac:dyDescent="0.25">
      <c r="A18" s="21"/>
      <c r="B18" s="22">
        <v>1853.4089919117077</v>
      </c>
      <c r="C18" s="22">
        <f t="shared" si="0"/>
        <v>100.01959070777573</v>
      </c>
      <c r="D18" s="21">
        <f t="shared" si="1"/>
        <v>2014</v>
      </c>
      <c r="F18" s="32">
        <v>1848.3545552672329</v>
      </c>
      <c r="H18" s="33">
        <v>8.7526498555255017E-2</v>
      </c>
      <c r="I18" s="34">
        <v>0.37488263954969148</v>
      </c>
      <c r="J18" s="34">
        <v>0.48996186116601548</v>
      </c>
      <c r="K18" s="34">
        <v>0.54992908054745293</v>
      </c>
      <c r="L18" s="34">
        <v>0.60876028070617516</v>
      </c>
      <c r="M18" s="34">
        <v>0.64312470794712062</v>
      </c>
      <c r="N18" s="34">
        <v>0.66634156393047816</v>
      </c>
      <c r="O18" s="34">
        <v>0.65983521890518737</v>
      </c>
      <c r="P18" s="34">
        <v>0.65990624680009624</v>
      </c>
      <c r="Q18" s="36">
        <v>0.66470197781595053</v>
      </c>
      <c r="R18" s="28" t="s">
        <v>15</v>
      </c>
      <c r="S18" s="28" t="s">
        <v>15</v>
      </c>
      <c r="T18" s="28"/>
      <c r="U18" s="28"/>
      <c r="V18" s="28"/>
      <c r="W18" s="28"/>
      <c r="X18" s="28"/>
      <c r="Y18" s="28"/>
    </row>
    <row r="19" spans="1:25" s="22" customFormat="1" ht="16.350000000000001" customHeight="1" x14ac:dyDescent="0.25">
      <c r="A19" s="21"/>
      <c r="B19" s="22">
        <v>1919.8986888755162</v>
      </c>
      <c r="C19" s="22">
        <f t="shared" si="0"/>
        <v>147.93974125040083</v>
      </c>
      <c r="D19" s="21">
        <f t="shared" si="1"/>
        <v>2015</v>
      </c>
      <c r="F19" s="29">
        <v>1915.1147094870382</v>
      </c>
      <c r="H19" s="30">
        <v>0.14868212798595754</v>
      </c>
      <c r="I19" s="28">
        <v>0.45647678137260622</v>
      </c>
      <c r="J19" s="28">
        <v>0.64151575297869179</v>
      </c>
      <c r="K19" s="28">
        <v>0.73664113281723187</v>
      </c>
      <c r="L19" s="28">
        <v>0.78636239818386322</v>
      </c>
      <c r="M19" s="28">
        <v>0.81224599255686458</v>
      </c>
      <c r="N19" s="28">
        <v>0.8365736798186707</v>
      </c>
      <c r="O19" s="28">
        <v>0.84612690428142545</v>
      </c>
      <c r="P19" s="31">
        <v>0.85934354504381139</v>
      </c>
      <c r="Q19" s="28" t="s">
        <v>15</v>
      </c>
      <c r="R19" s="28" t="s">
        <v>15</v>
      </c>
      <c r="S19" s="28" t="s">
        <v>15</v>
      </c>
      <c r="T19" s="28"/>
      <c r="U19" s="28"/>
      <c r="V19" s="28"/>
      <c r="W19" s="28"/>
      <c r="X19" s="28"/>
      <c r="Y19" s="28"/>
    </row>
    <row r="20" spans="1:25" s="22" customFormat="1" ht="16.350000000000001" customHeight="1" x14ac:dyDescent="0.25">
      <c r="A20" s="21"/>
      <c r="B20" s="22">
        <v>1922.6820867730403</v>
      </c>
      <c r="C20" s="22">
        <f t="shared" si="0"/>
        <v>154.62292425487294</v>
      </c>
      <c r="D20" s="21">
        <f t="shared" si="1"/>
        <v>2016</v>
      </c>
      <c r="F20" s="32">
        <v>1909.7649421827309</v>
      </c>
      <c r="H20" s="33">
        <v>7.9291605626228404E-2</v>
      </c>
      <c r="I20" s="34">
        <v>0.39104349204942496</v>
      </c>
      <c r="J20" s="34">
        <v>0.5880688350467822</v>
      </c>
      <c r="K20" s="34">
        <v>0.66391375059718194</v>
      </c>
      <c r="L20" s="34">
        <v>0.70277304437399946</v>
      </c>
      <c r="M20" s="34">
        <v>0.72674823452274429</v>
      </c>
      <c r="N20" s="34">
        <v>0.74143417097813902</v>
      </c>
      <c r="O20" s="36">
        <v>0.74740651527121471</v>
      </c>
      <c r="P20" s="28" t="s">
        <v>15</v>
      </c>
      <c r="Q20" s="28" t="s">
        <v>15</v>
      </c>
      <c r="R20" s="28" t="s">
        <v>15</v>
      </c>
      <c r="S20" s="28" t="s">
        <v>15</v>
      </c>
      <c r="T20" s="28"/>
      <c r="U20" s="28"/>
      <c r="V20" s="28"/>
      <c r="W20" s="28"/>
      <c r="X20" s="28"/>
      <c r="Y20" s="28"/>
    </row>
    <row r="21" spans="1:25" s="22" customFormat="1" ht="16.350000000000001" customHeight="1" x14ac:dyDescent="0.25">
      <c r="A21" s="21"/>
      <c r="B21" s="22">
        <v>1849.2512281031277</v>
      </c>
      <c r="C21" s="22">
        <f t="shared" si="0"/>
        <v>319.05466127147503</v>
      </c>
      <c r="D21" s="21">
        <f t="shared" si="1"/>
        <v>2017</v>
      </c>
      <c r="F21" s="29">
        <v>1830.714747918563</v>
      </c>
      <c r="H21" s="30">
        <v>0.13171855422130779</v>
      </c>
      <c r="I21" s="28">
        <v>0.48439596858065365</v>
      </c>
      <c r="J21" s="28">
        <v>0.719156908692973</v>
      </c>
      <c r="K21" s="28">
        <v>0.81184686972165421</v>
      </c>
      <c r="L21" s="28">
        <v>0.85353686667559914</v>
      </c>
      <c r="M21" s="28">
        <v>0.93899455479235083</v>
      </c>
      <c r="N21" s="37">
        <v>0.98539586427499726</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2176.0710763979278</v>
      </c>
      <c r="C22" s="22">
        <f t="shared" si="0"/>
        <v>611.21872554604977</v>
      </c>
      <c r="D22" s="21">
        <f t="shared" si="1"/>
        <v>2018</v>
      </c>
      <c r="F22" s="32">
        <v>2143.4325445683962</v>
      </c>
      <c r="H22" s="33">
        <v>0.10309299378614604</v>
      </c>
      <c r="I22" s="34">
        <v>0.48614598229484524</v>
      </c>
      <c r="J22" s="34">
        <v>0.70051476843823557</v>
      </c>
      <c r="K22" s="34">
        <v>0.83473116282462412</v>
      </c>
      <c r="L22" s="34">
        <v>0.96272471284048311</v>
      </c>
      <c r="M22" s="36">
        <v>1.0327456539071551</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2786.9153516424672</v>
      </c>
      <c r="C23" s="22">
        <f t="shared" si="0"/>
        <v>661.77450500909197</v>
      </c>
      <c r="D23" s="21">
        <f t="shared" si="1"/>
        <v>2019</v>
      </c>
      <c r="F23" s="40">
        <v>2678.8055428873013</v>
      </c>
      <c r="H23" s="30">
        <v>9.8748216406529934E-2</v>
      </c>
      <c r="I23" s="28">
        <v>0.37431942980126021</v>
      </c>
      <c r="J23" s="28">
        <v>0.53548538707504068</v>
      </c>
      <c r="K23" s="28">
        <v>0.62318803069450701</v>
      </c>
      <c r="L23" s="31">
        <v>0.70316005074005505</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2814.1171251179144</v>
      </c>
      <c r="C24" s="22">
        <f t="shared" si="0"/>
        <v>742.30543275854984</v>
      </c>
      <c r="D24" s="21">
        <f t="shared" si="1"/>
        <v>2020</v>
      </c>
      <c r="F24" s="32">
        <v>2684.2489747747118</v>
      </c>
      <c r="H24" s="34">
        <v>6.9468479200837069E-2</v>
      </c>
      <c r="I24" s="34">
        <v>0.2726911230886736</v>
      </c>
      <c r="J24" s="34">
        <v>0.42544472713672066</v>
      </c>
      <c r="K24" s="36">
        <v>0.51262971156007764</v>
      </c>
      <c r="L24" s="28"/>
      <c r="M24" s="28"/>
      <c r="N24" s="28"/>
      <c r="O24" s="28"/>
      <c r="P24" s="28"/>
      <c r="Q24" s="28"/>
      <c r="R24" s="28"/>
      <c r="S24" s="28"/>
      <c r="U24" s="38"/>
      <c r="V24" s="38"/>
      <c r="W24" s="38"/>
      <c r="X24" s="38"/>
      <c r="Y24" s="38"/>
    </row>
    <row r="25" spans="1:25" s="22" customFormat="1" ht="16.350000000000001" customHeight="1" x14ac:dyDescent="0.25">
      <c r="A25" s="21"/>
      <c r="B25" s="22">
        <v>3113.7176526114449</v>
      </c>
      <c r="C25" s="22">
        <f t="shared" si="0"/>
        <v>1367.8400875065763</v>
      </c>
      <c r="D25" s="21">
        <f t="shared" si="1"/>
        <v>2021</v>
      </c>
      <c r="F25" s="29">
        <v>2938.6288656002807</v>
      </c>
      <c r="H25" s="30">
        <v>6.9883558121096548E-2</v>
      </c>
      <c r="I25" s="28">
        <v>0.31043429103261805</v>
      </c>
      <c r="J25" s="31">
        <v>0.46580572204995729</v>
      </c>
      <c r="K25" s="28"/>
      <c r="L25" s="28"/>
      <c r="M25" s="28"/>
      <c r="N25" s="28"/>
      <c r="O25" s="28"/>
      <c r="P25" s="28"/>
      <c r="Q25" s="28"/>
      <c r="R25" s="28"/>
      <c r="S25" s="28"/>
      <c r="U25" s="38"/>
      <c r="V25" s="38"/>
      <c r="W25" s="38"/>
      <c r="X25" s="38"/>
      <c r="Y25" s="38"/>
    </row>
    <row r="26" spans="1:25" s="22" customFormat="1" ht="16.350000000000001" customHeight="1" x14ac:dyDescent="0.25">
      <c r="A26" s="21"/>
      <c r="B26" s="22">
        <v>3256.3265706434399</v>
      </c>
      <c r="C26" s="22">
        <f t="shared" si="0"/>
        <v>1781.4921871571662</v>
      </c>
      <c r="D26" s="21">
        <f t="shared" si="1"/>
        <v>2022</v>
      </c>
      <c r="F26" s="32">
        <v>2877.052437203889</v>
      </c>
      <c r="H26" s="41">
        <v>5.9301745663392975E-2</v>
      </c>
      <c r="I26" s="36">
        <v>0.27695919984481154</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3110.195857833794</v>
      </c>
      <c r="C27" s="22">
        <f>+IF(I66="",J66*F27, IF(J66="", I66*F27,(I66+J66)*F27))</f>
        <v>1079.1639730361485</v>
      </c>
      <c r="D27" s="21">
        <f t="shared" si="1"/>
        <v>2023</v>
      </c>
      <c r="F27" s="42">
        <v>1685.9213101876653</v>
      </c>
      <c r="H27" s="43">
        <v>0.10351511030531187</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1922.9907389186528</v>
      </c>
      <c r="G31" s="17"/>
      <c r="H31" s="24">
        <v>2.3032000520723687E-2</v>
      </c>
      <c r="I31" s="25">
        <v>0.24901042885906247</v>
      </c>
      <c r="J31" s="25">
        <v>0.47652135348311331</v>
      </c>
      <c r="K31" s="25">
        <v>0.60702734216034315</v>
      </c>
      <c r="L31" s="25">
        <v>0.70297734053438021</v>
      </c>
      <c r="M31" s="25">
        <v>0.75082436657968943</v>
      </c>
      <c r="N31" s="25">
        <v>0.78097219511040983</v>
      </c>
      <c r="O31" s="25">
        <v>0.80526594530704865</v>
      </c>
      <c r="P31" s="25">
        <v>0.82404022475087924</v>
      </c>
      <c r="Q31" s="25">
        <v>0.83801398695986073</v>
      </c>
      <c r="R31" s="25">
        <v>0.8442412308605769</v>
      </c>
      <c r="S31" s="25">
        <v>0.84923757019931301</v>
      </c>
      <c r="T31" s="25">
        <v>0.85147886335807954</v>
      </c>
      <c r="U31" s="25">
        <v>0.85128605180369765</v>
      </c>
      <c r="V31" s="53">
        <v>0.85264259690005495</v>
      </c>
      <c r="W31" s="54">
        <v>0.85470943779662001</v>
      </c>
    </row>
    <row r="32" spans="1:25" s="48" customFormat="1" ht="19.350000000000001" customHeight="1" x14ac:dyDescent="0.25">
      <c r="D32" s="21">
        <f>D31+1</f>
        <v>2009</v>
      </c>
      <c r="E32" s="51"/>
      <c r="F32" s="55">
        <v>1684.322426195414</v>
      </c>
      <c r="G32" s="17"/>
      <c r="H32" s="30">
        <v>1.5885790041760203E-2</v>
      </c>
      <c r="I32" s="28">
        <v>0.17943456889728643</v>
      </c>
      <c r="J32" s="28">
        <v>0.31593067861049839</v>
      </c>
      <c r="K32" s="28">
        <v>0.39416382192568156</v>
      </c>
      <c r="L32" s="28">
        <v>0.44516344297466764</v>
      </c>
      <c r="M32" s="28">
        <v>0.47333074759740101</v>
      </c>
      <c r="N32" s="28">
        <v>0.51282945226641163</v>
      </c>
      <c r="O32" s="28">
        <v>0.52490161726826223</v>
      </c>
      <c r="P32" s="28">
        <v>0.53319654356281732</v>
      </c>
      <c r="Q32" s="28">
        <v>0.54067477815242315</v>
      </c>
      <c r="R32" s="28">
        <v>0.54642037028377599</v>
      </c>
      <c r="S32" s="28">
        <v>0.54182204093158592</v>
      </c>
      <c r="T32" s="28">
        <v>0.54637278539210621</v>
      </c>
      <c r="U32" s="28">
        <v>0.54626358823946775</v>
      </c>
      <c r="V32" s="31">
        <v>0.54959885227674854</v>
      </c>
    </row>
    <row r="33" spans="1:21" s="48" customFormat="1" ht="16.350000000000001" customHeight="1" x14ac:dyDescent="0.25">
      <c r="D33" s="21">
        <f>D32+1</f>
        <v>2010</v>
      </c>
      <c r="F33" s="56">
        <v>1620.1523660305038</v>
      </c>
      <c r="G33" s="17"/>
      <c r="H33" s="33">
        <v>2.3711281967576849E-2</v>
      </c>
      <c r="I33" s="34">
        <v>0.17237290879517328</v>
      </c>
      <c r="J33" s="34">
        <v>0.32442850717448424</v>
      </c>
      <c r="K33" s="34">
        <v>0.40234205736641959</v>
      </c>
      <c r="L33" s="34">
        <v>0.46043107578542886</v>
      </c>
      <c r="M33" s="34">
        <v>0.53131791800659267</v>
      </c>
      <c r="N33" s="34">
        <v>0.57475707627103667</v>
      </c>
      <c r="O33" s="34">
        <v>0.59501032320428848</v>
      </c>
      <c r="P33" s="34">
        <v>0.60597834890764857</v>
      </c>
      <c r="Q33" s="34">
        <v>0.61507927589003786</v>
      </c>
      <c r="R33" s="34">
        <v>0.63667943009562356</v>
      </c>
      <c r="S33" s="34">
        <v>0.64134634888523323</v>
      </c>
      <c r="T33" s="34">
        <v>0.64705154272415388</v>
      </c>
      <c r="U33" s="35">
        <v>0.65044893347812704</v>
      </c>
    </row>
    <row r="34" spans="1:21" s="48" customFormat="1" ht="16.350000000000001" customHeight="1" x14ac:dyDescent="0.25">
      <c r="D34" s="21">
        <f t="shared" ref="D34:D46" si="2">D33+1</f>
        <v>2011</v>
      </c>
      <c r="F34" s="55">
        <v>1660.3905131749605</v>
      </c>
      <c r="G34" s="17"/>
      <c r="H34" s="30">
        <v>2.7629922157506603E-2</v>
      </c>
      <c r="I34" s="28">
        <v>0.21682877081216687</v>
      </c>
      <c r="J34" s="28">
        <v>0.37724082264320569</v>
      </c>
      <c r="K34" s="28">
        <v>0.46574629407966239</v>
      </c>
      <c r="L34" s="28">
        <v>0.56006225977953095</v>
      </c>
      <c r="M34" s="28">
        <v>0.59430555507133787</v>
      </c>
      <c r="N34" s="28">
        <v>0.63127092533912132</v>
      </c>
      <c r="O34" s="28">
        <v>0.65715618192704794</v>
      </c>
      <c r="P34" s="28">
        <v>0.69138118821779404</v>
      </c>
      <c r="Q34" s="28">
        <v>0.71464739055419124</v>
      </c>
      <c r="R34" s="28">
        <v>0.73322116912308133</v>
      </c>
      <c r="S34" s="28">
        <v>0.82472348957369068</v>
      </c>
      <c r="T34" s="57">
        <v>0.82867332289634565</v>
      </c>
    </row>
    <row r="35" spans="1:21" s="48" customFormat="1" ht="16.350000000000001" customHeight="1" x14ac:dyDescent="0.25">
      <c r="A35" s="21"/>
      <c r="D35" s="21">
        <f t="shared" si="2"/>
        <v>2012</v>
      </c>
      <c r="F35" s="56">
        <v>1810.0488206370626</v>
      </c>
      <c r="G35" s="17"/>
      <c r="H35" s="33">
        <v>3.5849698094855519E-2</v>
      </c>
      <c r="I35" s="34">
        <v>0.26829973264901597</v>
      </c>
      <c r="J35" s="34">
        <v>0.46015460015243537</v>
      </c>
      <c r="K35" s="34">
        <v>0.54588680695352609</v>
      </c>
      <c r="L35" s="34">
        <v>0.59453262115211924</v>
      </c>
      <c r="M35" s="34">
        <v>0.6353823941529696</v>
      </c>
      <c r="N35" s="34">
        <v>0.66865554726079157</v>
      </c>
      <c r="O35" s="34">
        <v>0.68312380494115588</v>
      </c>
      <c r="P35" s="34">
        <v>0.69078352938152732</v>
      </c>
      <c r="Q35" s="34">
        <v>0.69934979364574767</v>
      </c>
      <c r="R35" s="34">
        <v>0.70540825795868112</v>
      </c>
      <c r="S35" s="34">
        <v>0.71033499147912316</v>
      </c>
    </row>
    <row r="36" spans="1:21" s="48" customFormat="1" ht="16.350000000000001" customHeight="1" x14ac:dyDescent="0.25">
      <c r="A36" s="21"/>
      <c r="D36" s="21">
        <f t="shared" si="2"/>
        <v>2013</v>
      </c>
      <c r="F36" s="55">
        <v>1780.3214247624226</v>
      </c>
      <c r="G36" s="17"/>
      <c r="H36" s="30">
        <v>4.3268006941896295E-2</v>
      </c>
      <c r="I36" s="28">
        <v>0.20384636985875865</v>
      </c>
      <c r="J36" s="28">
        <v>0.33943568430142274</v>
      </c>
      <c r="K36" s="28">
        <v>0.44764400006123262</v>
      </c>
      <c r="L36" s="28">
        <v>0.49683860769299915</v>
      </c>
      <c r="M36" s="28">
        <v>0.53655657771394194</v>
      </c>
      <c r="N36" s="28">
        <v>0.56894541591624359</v>
      </c>
      <c r="O36" s="28">
        <v>0.59088784416101447</v>
      </c>
      <c r="P36" s="28">
        <v>0.59814944449419682</v>
      </c>
      <c r="Q36" s="28">
        <v>0.60832060103943553</v>
      </c>
      <c r="R36" s="31">
        <v>0.61384828216482523</v>
      </c>
      <c r="S36" s="28" t="s">
        <v>15</v>
      </c>
    </row>
    <row r="37" spans="1:21" s="48" customFormat="1" ht="16.350000000000001" customHeight="1" x14ac:dyDescent="0.25">
      <c r="A37" s="21"/>
      <c r="D37" s="21">
        <f t="shared" si="2"/>
        <v>2014</v>
      </c>
      <c r="F37" s="56">
        <v>1848.3545552672329</v>
      </c>
      <c r="G37" s="17"/>
      <c r="H37" s="33">
        <v>2.524091250931414E-2</v>
      </c>
      <c r="I37" s="34">
        <v>0.19799198939987786</v>
      </c>
      <c r="J37" s="34">
        <v>0.33661503691512645</v>
      </c>
      <c r="K37" s="34">
        <v>0.42727677363619126</v>
      </c>
      <c r="L37" s="34">
        <v>0.486854562086318</v>
      </c>
      <c r="M37" s="34">
        <v>0.53879601464968241</v>
      </c>
      <c r="N37" s="34">
        <v>0.57860267382741137</v>
      </c>
      <c r="O37" s="34">
        <v>0.59565495156408199</v>
      </c>
      <c r="P37" s="34">
        <v>0.60761715938718719</v>
      </c>
      <c r="Q37" s="36">
        <v>0.62040528582090027</v>
      </c>
      <c r="R37" s="28" t="s">
        <v>15</v>
      </c>
      <c r="S37" s="28" t="s">
        <v>15</v>
      </c>
    </row>
    <row r="38" spans="1:21" s="48" customFormat="1" ht="16.350000000000001" customHeight="1" x14ac:dyDescent="0.25">
      <c r="A38" s="21"/>
      <c r="D38" s="21">
        <f t="shared" si="2"/>
        <v>2015</v>
      </c>
      <c r="F38" s="55">
        <v>1915.1147094870382</v>
      </c>
      <c r="G38" s="17"/>
      <c r="H38" s="30">
        <v>3.8428582135247615E-2</v>
      </c>
      <c r="I38" s="28">
        <v>0.19758076670534916</v>
      </c>
      <c r="J38" s="28">
        <v>0.42282915560542689</v>
      </c>
      <c r="K38" s="28">
        <v>0.56372119114710784</v>
      </c>
      <c r="L38" s="28">
        <v>0.67765308756097542</v>
      </c>
      <c r="M38" s="28">
        <v>0.7216081246440591</v>
      </c>
      <c r="N38" s="28">
        <v>0.75365809920304383</v>
      </c>
      <c r="O38" s="28">
        <v>0.77961329866627183</v>
      </c>
      <c r="P38" s="31">
        <v>0.8016238985447649</v>
      </c>
      <c r="Q38" s="28" t="s">
        <v>15</v>
      </c>
      <c r="R38" s="28" t="s">
        <v>15</v>
      </c>
      <c r="S38" s="28" t="s">
        <v>15</v>
      </c>
    </row>
    <row r="39" spans="1:21" s="48" customFormat="1" ht="16.350000000000001" customHeight="1" x14ac:dyDescent="0.25">
      <c r="A39" s="21"/>
      <c r="D39" s="21">
        <f t="shared" si="2"/>
        <v>2016</v>
      </c>
      <c r="F39" s="56">
        <v>1909.7649421827309</v>
      </c>
      <c r="G39" s="17"/>
      <c r="H39" s="33">
        <v>2.4841686477197311E-2</v>
      </c>
      <c r="I39" s="34">
        <v>0.20903247721189203</v>
      </c>
      <c r="J39" s="34">
        <v>0.39263311408247148</v>
      </c>
      <c r="K39" s="34">
        <v>0.50880409118636494</v>
      </c>
      <c r="L39" s="34">
        <v>0.57445846300877512</v>
      </c>
      <c r="M39" s="34">
        <v>0.61487066424289105</v>
      </c>
      <c r="N39" s="34">
        <v>0.64725622200141331</v>
      </c>
      <c r="O39" s="36">
        <v>0.68319024633379999</v>
      </c>
      <c r="P39" s="28" t="s">
        <v>15</v>
      </c>
      <c r="Q39" s="28" t="s">
        <v>15</v>
      </c>
      <c r="R39" s="28" t="s">
        <v>15</v>
      </c>
      <c r="S39" s="28" t="s">
        <v>15</v>
      </c>
    </row>
    <row r="40" spans="1:21" s="48" customFormat="1" ht="16.350000000000001" customHeight="1" x14ac:dyDescent="0.25">
      <c r="A40" s="21"/>
      <c r="D40" s="21">
        <f t="shared" si="2"/>
        <v>2017</v>
      </c>
      <c r="F40" s="55">
        <v>1830.714747918563</v>
      </c>
      <c r="G40" s="17"/>
      <c r="H40" s="30">
        <v>3.0940230167293616E-2</v>
      </c>
      <c r="I40" s="28">
        <v>0.23949722867638415</v>
      </c>
      <c r="J40" s="28">
        <v>0.46278304880905152</v>
      </c>
      <c r="K40" s="58">
        <v>0.60628886179000119</v>
      </c>
      <c r="L40" s="28">
        <v>0.67662077286449718</v>
      </c>
      <c r="M40" s="28">
        <v>0.76332304851803479</v>
      </c>
      <c r="N40" s="31">
        <v>0.84055117682423908</v>
      </c>
      <c r="O40" s="28" t="s">
        <v>15</v>
      </c>
      <c r="P40" s="28" t="s">
        <v>15</v>
      </c>
      <c r="Q40" s="28" t="s">
        <v>15</v>
      </c>
      <c r="R40" s="28" t="s">
        <v>15</v>
      </c>
      <c r="S40" s="28" t="s">
        <v>15</v>
      </c>
    </row>
    <row r="41" spans="1:21" s="48" customFormat="1" ht="15.6" customHeight="1" x14ac:dyDescent="0.25">
      <c r="A41" s="21"/>
      <c r="D41" s="21">
        <f t="shared" si="2"/>
        <v>2018</v>
      </c>
      <c r="F41" s="56">
        <v>2143.4325445683962</v>
      </c>
      <c r="G41" s="17"/>
      <c r="H41" s="33">
        <v>2.4580387844130316E-2</v>
      </c>
      <c r="I41" s="34">
        <v>0.26285215250291677</v>
      </c>
      <c r="J41" s="34">
        <v>0.45709292006506086</v>
      </c>
      <c r="K41" s="34">
        <v>0.56013474610414726</v>
      </c>
      <c r="L41" s="34">
        <v>0.64954074326732392</v>
      </c>
      <c r="M41" s="36">
        <v>0.77384071719703607</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2678.8055428873013</v>
      </c>
      <c r="G42" s="17"/>
      <c r="H42" s="60">
        <v>2.7332069501623143E-2</v>
      </c>
      <c r="I42" s="28">
        <v>0.18484171300132179</v>
      </c>
      <c r="J42" s="28">
        <v>0.32928770131141993</v>
      </c>
      <c r="K42" s="28">
        <v>0.423946779985446</v>
      </c>
      <c r="L42" s="31">
        <v>0.5426417081835182</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2684.2489747747118</v>
      </c>
      <c r="G43" s="17"/>
      <c r="H43" s="34">
        <v>2.1968812801382621E-2</v>
      </c>
      <c r="I43" s="34">
        <v>0.13876300609817269</v>
      </c>
      <c r="J43" s="34">
        <v>0.26409408593936018</v>
      </c>
      <c r="K43" s="34">
        <v>0.36984014648679714</v>
      </c>
      <c r="L43" s="28"/>
      <c r="M43" s="28"/>
      <c r="N43" s="28"/>
      <c r="O43" s="28"/>
      <c r="P43" s="28"/>
      <c r="Q43" s="28"/>
      <c r="R43" s="28"/>
      <c r="S43" s="28"/>
    </row>
    <row r="44" spans="1:21" s="48" customFormat="1" ht="18.600000000000001" customHeight="1" x14ac:dyDescent="0.25">
      <c r="A44" s="21"/>
      <c r="D44" s="21">
        <f t="shared" si="2"/>
        <v>2021</v>
      </c>
      <c r="E44" s="59"/>
      <c r="F44" s="55">
        <v>2938.6288656002807</v>
      </c>
      <c r="G44" s="17"/>
      <c r="H44" s="61">
        <v>2.0303898089763569E-2</v>
      </c>
      <c r="I44" s="28">
        <v>0.12351617003965479</v>
      </c>
      <c r="J44" s="31">
        <v>0.25438211007186978</v>
      </c>
      <c r="K44" s="28"/>
      <c r="L44" s="28"/>
      <c r="M44" s="28"/>
      <c r="N44" s="28"/>
      <c r="O44" s="28"/>
      <c r="P44" s="28"/>
      <c r="Q44" s="28"/>
      <c r="R44" s="28"/>
      <c r="S44" s="28"/>
    </row>
    <row r="45" spans="1:21" s="48" customFormat="1" ht="18.600000000000001" customHeight="1" x14ac:dyDescent="0.25">
      <c r="A45" s="21"/>
      <c r="D45" s="21">
        <f t="shared" si="2"/>
        <v>2022</v>
      </c>
      <c r="E45" s="59"/>
      <c r="F45" s="56">
        <v>2877.052437203889</v>
      </c>
      <c r="G45" s="17"/>
      <c r="H45" s="41">
        <v>1.3355534389513318E-2</v>
      </c>
      <c r="I45" s="36">
        <v>0.10529608375967976</v>
      </c>
      <c r="J45" s="28"/>
      <c r="K45" s="28"/>
      <c r="L45" s="28"/>
      <c r="M45" s="28"/>
      <c r="N45" s="28"/>
      <c r="O45" s="28"/>
      <c r="P45" s="28"/>
      <c r="Q45" s="28"/>
      <c r="R45" s="28"/>
      <c r="S45" s="28"/>
    </row>
    <row r="46" spans="1:21" s="48" customFormat="1" ht="18.600000000000001" customHeight="1" x14ac:dyDescent="0.25">
      <c r="A46" s="21"/>
      <c r="D46" s="21">
        <f t="shared" si="2"/>
        <v>2023</v>
      </c>
      <c r="E46" s="59"/>
      <c r="F46" s="62">
        <v>1685.9213101876653</v>
      </c>
      <c r="G46" s="17"/>
      <c r="H46" s="63">
        <v>2.5099464045649635E-2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0.87626843889941031</v>
      </c>
      <c r="H51" s="68">
        <v>0.85470943779662045</v>
      </c>
      <c r="I51" s="68">
        <v>2.0965087262257143E-2</v>
      </c>
      <c r="J51" s="68">
        <v>5.939138405326584E-4</v>
      </c>
      <c r="K51" s="28"/>
      <c r="L51" s="28"/>
      <c r="M51" s="28"/>
      <c r="N51" s="28"/>
      <c r="O51" s="28"/>
      <c r="P51" s="28"/>
      <c r="Q51" s="28"/>
    </row>
    <row r="52" spans="1:19" s="22" customFormat="1" ht="16.350000000000001" customHeight="1" x14ac:dyDescent="0.25">
      <c r="A52" s="21"/>
      <c r="D52" s="49">
        <f>D51+1</f>
        <v>2009</v>
      </c>
      <c r="F52" s="69">
        <v>0.56456344525350244</v>
      </c>
      <c r="H52" s="70">
        <v>0.54959885227674876</v>
      </c>
      <c r="I52" s="70">
        <v>1.3453747894577137E-2</v>
      </c>
      <c r="J52" s="70">
        <v>1.5108450821765538E-3</v>
      </c>
      <c r="K52" s="28"/>
      <c r="L52" s="28"/>
      <c r="M52" s="28"/>
      <c r="N52" s="28"/>
      <c r="O52" s="28"/>
      <c r="P52" s="28"/>
      <c r="Q52" s="28"/>
    </row>
    <row r="53" spans="1:19" s="22" customFormat="1" ht="16.350000000000001" customHeight="1" x14ac:dyDescent="0.25">
      <c r="A53" s="21"/>
      <c r="D53" s="49">
        <f>D52+1</f>
        <v>2010</v>
      </c>
      <c r="F53" s="71">
        <v>0.66912007619484271</v>
      </c>
      <c r="H53" s="72">
        <v>0.65044893347812727</v>
      </c>
      <c r="I53" s="72">
        <v>1.6493256788546289E-2</v>
      </c>
      <c r="J53" s="72">
        <v>2.1778859281691549E-3</v>
      </c>
      <c r="K53" s="28"/>
      <c r="L53" s="28"/>
      <c r="M53" s="28"/>
      <c r="N53" s="28"/>
      <c r="O53" s="28"/>
      <c r="P53" s="28"/>
      <c r="Q53" s="28"/>
    </row>
    <row r="54" spans="1:19" s="22" customFormat="1" ht="16.350000000000001" customHeight="1" x14ac:dyDescent="0.25">
      <c r="A54" s="21"/>
      <c r="D54" s="49">
        <f t="shared" ref="D54:D61" si="3">D53+1</f>
        <v>2011</v>
      </c>
      <c r="F54" s="69">
        <v>0.85864351656348858</v>
      </c>
      <c r="H54" s="70">
        <v>0.82867332289634532</v>
      </c>
      <c r="I54" s="70">
        <v>2.846820805074356E-2</v>
      </c>
      <c r="J54" s="70">
        <v>1.5019856163996212E-3</v>
      </c>
      <c r="K54" s="28"/>
      <c r="L54" s="28"/>
      <c r="M54" s="28"/>
      <c r="N54" s="28"/>
      <c r="O54" s="28"/>
      <c r="P54" s="28"/>
      <c r="Q54" s="28"/>
    </row>
    <row r="55" spans="1:19" s="22" customFormat="1" ht="16.350000000000001" customHeight="1" x14ac:dyDescent="0.25">
      <c r="A55" s="21"/>
      <c r="D55" s="49">
        <f t="shared" si="3"/>
        <v>2012</v>
      </c>
      <c r="F55" s="71">
        <v>0.75600168169481685</v>
      </c>
      <c r="H55" s="72">
        <v>0.71033499147912338</v>
      </c>
      <c r="I55" s="72">
        <v>4.0674305709236601E-2</v>
      </c>
      <c r="J55" s="72">
        <v>4.9923845064568807E-3</v>
      </c>
      <c r="K55" s="28"/>
      <c r="L55" s="28"/>
      <c r="M55" s="28"/>
      <c r="N55" s="28"/>
      <c r="O55" s="28"/>
      <c r="P55" s="28"/>
      <c r="Q55" s="28"/>
    </row>
    <row r="56" spans="1:19" s="22" customFormat="1" ht="16.350000000000001" customHeight="1" x14ac:dyDescent="0.25">
      <c r="A56" s="21"/>
      <c r="D56" s="49">
        <f t="shared" si="3"/>
        <v>2013</v>
      </c>
      <c r="F56" s="69">
        <v>0.67329529981770431</v>
      </c>
      <c r="H56" s="70">
        <v>0.61384828216482579</v>
      </c>
      <c r="I56" s="70">
        <v>5.1630957364431809E-2</v>
      </c>
      <c r="J56" s="70">
        <v>7.816060288446702E-3</v>
      </c>
      <c r="K56" s="28"/>
      <c r="L56" s="28"/>
      <c r="M56" s="28"/>
      <c r="N56" s="28"/>
      <c r="O56" s="28"/>
      <c r="P56" s="28"/>
      <c r="Q56" s="28"/>
    </row>
    <row r="57" spans="1:19" s="22" customFormat="1" ht="16.350000000000001" customHeight="1" x14ac:dyDescent="0.25">
      <c r="A57" s="21"/>
      <c r="D57" s="49">
        <f t="shared" si="3"/>
        <v>2014</v>
      </c>
      <c r="F57" s="71">
        <v>0.67451805894808692</v>
      </c>
      <c r="H57" s="72">
        <v>0.62040528582090126</v>
      </c>
      <c r="I57" s="72">
        <v>4.4296691995050153E-2</v>
      </c>
      <c r="J57" s="72">
        <v>9.8160811321354006E-3</v>
      </c>
      <c r="K57" s="28"/>
      <c r="L57" s="28"/>
      <c r="M57" s="28"/>
      <c r="N57" s="28"/>
      <c r="O57" s="28"/>
      <c r="P57" s="28"/>
      <c r="Q57" s="28"/>
    </row>
    <row r="58" spans="1:19" s="22" customFormat="1" ht="16.350000000000001" customHeight="1" x14ac:dyDescent="0.25">
      <c r="A58" s="21"/>
      <c r="D58" s="49">
        <f t="shared" si="3"/>
        <v>2015</v>
      </c>
      <c r="F58" s="69">
        <v>0.87887239991000599</v>
      </c>
      <c r="H58" s="70">
        <v>0.8016238985447659</v>
      </c>
      <c r="I58" s="70">
        <v>5.7719646499046262E-2</v>
      </c>
      <c r="J58" s="70">
        <v>1.952885486619383E-2</v>
      </c>
      <c r="K58" s="28"/>
      <c r="L58" s="28"/>
      <c r="M58" s="28"/>
      <c r="N58" s="28"/>
      <c r="O58" s="28"/>
      <c r="P58" s="28"/>
      <c r="Q58" s="28"/>
    </row>
    <row r="59" spans="1:19" s="22" customFormat="1" ht="16.350000000000001" customHeight="1" x14ac:dyDescent="0.25">
      <c r="A59" s="21"/>
      <c r="D59" s="49">
        <f t="shared" si="3"/>
        <v>2016</v>
      </c>
      <c r="F59" s="71">
        <v>0.76415462097466536</v>
      </c>
      <c r="H59" s="72">
        <v>0.6831902463338001</v>
      </c>
      <c r="I59" s="72">
        <v>6.4216268937414764E-2</v>
      </c>
      <c r="J59" s="72">
        <v>1.6748105703450467E-2</v>
      </c>
    </row>
    <row r="60" spans="1:19" s="22" customFormat="1" ht="16.350000000000001" customHeight="1" x14ac:dyDescent="0.25">
      <c r="A60" s="48"/>
      <c r="D60" s="49">
        <f t="shared" si="3"/>
        <v>2017</v>
      </c>
      <c r="F60" s="69">
        <v>1.0148299177554638</v>
      </c>
      <c r="H60" s="70">
        <v>0.8405511768242373</v>
      </c>
      <c r="I60" s="70">
        <v>0.14484468745075799</v>
      </c>
      <c r="J60" s="70">
        <v>2.9434053480468587E-2</v>
      </c>
    </row>
    <row r="61" spans="1:19" s="22" customFormat="1" ht="15.6" customHeight="1" x14ac:dyDescent="0.25">
      <c r="D61" s="49">
        <f t="shared" si="3"/>
        <v>2018</v>
      </c>
      <c r="F61" s="71">
        <v>1.0589995513739825</v>
      </c>
      <c r="H61" s="72">
        <v>0.77384071719703595</v>
      </c>
      <c r="I61" s="72">
        <v>0.25890493671011877</v>
      </c>
      <c r="J61" s="72">
        <v>2.62538974668277E-2</v>
      </c>
    </row>
    <row r="62" spans="1:19" s="22" customFormat="1" ht="18.600000000000001" customHeight="1" x14ac:dyDescent="0.25">
      <c r="D62" s="21">
        <f>D61+1</f>
        <v>2019</v>
      </c>
      <c r="F62" s="69">
        <v>0.78968259801825025</v>
      </c>
      <c r="H62" s="70">
        <v>0.54264170818351798</v>
      </c>
      <c r="I62" s="70">
        <v>0.16051834255653696</v>
      </c>
      <c r="J62" s="70">
        <v>8.6522547278195305E-2</v>
      </c>
    </row>
    <row r="63" spans="1:19" s="22" customFormat="1" ht="18.600000000000001" customHeight="1" x14ac:dyDescent="0.25">
      <c r="D63" s="21">
        <f>D62+1</f>
        <v>2020</v>
      </c>
      <c r="F63" s="71">
        <v>0.6463813465522088</v>
      </c>
      <c r="H63" s="72">
        <v>0.36984014648679703</v>
      </c>
      <c r="I63" s="72">
        <v>0.14278956507328053</v>
      </c>
      <c r="J63" s="72">
        <v>0.13375163499213119</v>
      </c>
    </row>
    <row r="64" spans="1:19" s="22" customFormat="1" ht="18.600000000000001" customHeight="1" x14ac:dyDescent="0.25">
      <c r="D64" s="21">
        <f t="shared" ref="D64:D65" si="4">D63+1</f>
        <v>2021</v>
      </c>
      <c r="F64" s="69">
        <v>0.71985092225110503</v>
      </c>
      <c r="H64" s="70">
        <v>0.25438211007186973</v>
      </c>
      <c r="I64" s="70">
        <v>0.21142361197808718</v>
      </c>
      <c r="J64" s="70">
        <v>0.25404520020114807</v>
      </c>
    </row>
    <row r="65" spans="1:10" s="22" customFormat="1" ht="18.600000000000001" customHeight="1" x14ac:dyDescent="0.25">
      <c r="D65" s="21">
        <f t="shared" si="4"/>
        <v>2022</v>
      </c>
      <c r="F65" s="71">
        <v>0.72450349344058884</v>
      </c>
      <c r="H65" s="72">
        <v>0.10529608375967979</v>
      </c>
      <c r="I65" s="72">
        <v>0.17166311608513177</v>
      </c>
      <c r="J65" s="72">
        <v>0.4475442935957773</v>
      </c>
    </row>
    <row r="66" spans="1:10" s="22" customFormat="1" ht="18.600000000000001" customHeight="1" x14ac:dyDescent="0.25">
      <c r="D66" s="21">
        <f>D65+1</f>
        <v>2023</v>
      </c>
      <c r="F66" s="73">
        <v>0.66520287012693535</v>
      </c>
      <c r="H66" s="74">
        <v>2.5099464045649639E-2</v>
      </c>
      <c r="I66" s="74">
        <v>7.8415646259662256E-2</v>
      </c>
      <c r="J66" s="74">
        <v>0.56168775982162356</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20</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0BF8-CF03-429D-8409-FEF0904A8D40}">
  <sheetPr codeName="WTemplate20">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36</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Specialty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1539.9314807677215</v>
      </c>
      <c r="C12" s="22">
        <f>+IF(I51="",J51*F12, IF(J51="", I51*F12,(I51+J51)*F12))</f>
        <v>38.870652968805224</v>
      </c>
      <c r="D12" s="21">
        <v>2008</v>
      </c>
      <c r="F12" s="23">
        <v>1540.1173609968992</v>
      </c>
      <c r="H12" s="24">
        <v>6.5685834343158361E-2</v>
      </c>
      <c r="I12" s="25">
        <v>0.45364543696038162</v>
      </c>
      <c r="J12" s="25">
        <v>0.63729329066536156</v>
      </c>
      <c r="K12" s="25">
        <v>0.68836226593997785</v>
      </c>
      <c r="L12" s="25">
        <v>0.7242150669637466</v>
      </c>
      <c r="M12" s="25">
        <v>0.73215841941838644</v>
      </c>
      <c r="N12" s="25">
        <v>0.75040065671890754</v>
      </c>
      <c r="O12" s="25">
        <v>0.76618383358164377</v>
      </c>
      <c r="P12" s="25">
        <v>0.76561369804931068</v>
      </c>
      <c r="Q12" s="25">
        <v>0.76179950775289729</v>
      </c>
      <c r="R12" s="25">
        <v>0.76774631381120861</v>
      </c>
      <c r="S12" s="26">
        <v>0.76498855733178683</v>
      </c>
      <c r="T12" s="26">
        <v>0.76317759753484282</v>
      </c>
      <c r="U12" s="26">
        <v>0.76320617605654217</v>
      </c>
      <c r="V12" s="26">
        <v>0.76165751658109593</v>
      </c>
      <c r="W12" s="27">
        <v>0.76182007704377375</v>
      </c>
      <c r="X12" s="28"/>
      <c r="Y12" s="28"/>
    </row>
    <row r="13" spans="1:43" s="22" customFormat="1" ht="16.350000000000001" customHeight="1" x14ac:dyDescent="0.25">
      <c r="A13" s="21"/>
      <c r="B13" s="22">
        <v>1298.6444357049329</v>
      </c>
      <c r="C13" s="22">
        <f t="shared" ref="C13:C26" si="0">+IF(I52="",J52*F13, IF(J52="", I52*F13,(I52+J52)*F13))</f>
        <v>23.916457215320239</v>
      </c>
      <c r="D13" s="21">
        <f>D12+1</f>
        <v>2009</v>
      </c>
      <c r="F13" s="29">
        <v>1300.2391978582375</v>
      </c>
      <c r="H13" s="30">
        <v>7.2284143014312005E-2</v>
      </c>
      <c r="I13" s="28">
        <v>0.39643339632292485</v>
      </c>
      <c r="J13" s="28">
        <v>0.54502207750862075</v>
      </c>
      <c r="K13" s="28">
        <v>0.61888982375320978</v>
      </c>
      <c r="L13" s="28">
        <v>0.6372985844432334</v>
      </c>
      <c r="M13" s="28">
        <v>0.62145535174815392</v>
      </c>
      <c r="N13" s="28">
        <v>0.6326471614270972</v>
      </c>
      <c r="O13" s="28">
        <v>0.63194563220442512</v>
      </c>
      <c r="P13" s="28">
        <v>0.63327198088104175</v>
      </c>
      <c r="Q13" s="28">
        <v>0.6316041039995971</v>
      </c>
      <c r="R13" s="28">
        <v>0.63920382517790963</v>
      </c>
      <c r="S13" s="28">
        <v>0.62775625000149882</v>
      </c>
      <c r="T13" s="28">
        <v>0.62857348755259457</v>
      </c>
      <c r="U13" s="28">
        <v>0.62597217200448596</v>
      </c>
      <c r="V13" s="31">
        <v>0.62592917489303423</v>
      </c>
      <c r="W13" s="28"/>
      <c r="X13" s="28"/>
      <c r="Y13" s="28"/>
    </row>
    <row r="14" spans="1:43" s="22" customFormat="1" ht="16.350000000000001" customHeight="1" x14ac:dyDescent="0.25">
      <c r="A14" s="21"/>
      <c r="B14" s="22">
        <v>1230.8375705372348</v>
      </c>
      <c r="C14" s="22">
        <f t="shared" si="0"/>
        <v>29.969936488399338</v>
      </c>
      <c r="D14" s="21">
        <f>D13+1</f>
        <v>2010</v>
      </c>
      <c r="F14" s="32">
        <v>1228.9559217080812</v>
      </c>
      <c r="H14" s="33">
        <v>7.2147859183133337E-2</v>
      </c>
      <c r="I14" s="34">
        <v>0.36032836268908974</v>
      </c>
      <c r="J14" s="34">
        <v>0.51665553449886326</v>
      </c>
      <c r="K14" s="34">
        <v>0.58125115045742382</v>
      </c>
      <c r="L14" s="34">
        <v>0.62734386600643199</v>
      </c>
      <c r="M14" s="34">
        <v>0.64981265008857114</v>
      </c>
      <c r="N14" s="34">
        <v>0.64673795836484393</v>
      </c>
      <c r="O14" s="34">
        <v>0.6607768718466287</v>
      </c>
      <c r="P14" s="34">
        <v>0.65851445516127827</v>
      </c>
      <c r="Q14" s="34">
        <v>0.66767855009568577</v>
      </c>
      <c r="R14" s="34">
        <v>0.69300344669329328</v>
      </c>
      <c r="S14" s="34">
        <v>0.69195022920154192</v>
      </c>
      <c r="T14" s="34">
        <v>0.70691896844094793</v>
      </c>
      <c r="U14" s="35">
        <v>0.68594666563066198</v>
      </c>
      <c r="V14" s="28"/>
      <c r="W14" s="28"/>
      <c r="X14" s="28"/>
      <c r="Y14" s="28"/>
    </row>
    <row r="15" spans="1:43" s="22" customFormat="1" ht="16.350000000000001" customHeight="1" x14ac:dyDescent="0.25">
      <c r="A15" s="21"/>
      <c r="B15" s="22">
        <v>1305.0229892872364</v>
      </c>
      <c r="C15" s="22">
        <f t="shared" si="0"/>
        <v>48.600158258867054</v>
      </c>
      <c r="D15" s="21">
        <f t="shared" ref="D15:D27" si="1">D14+1</f>
        <v>2011</v>
      </c>
      <c r="F15" s="29">
        <v>1302.1128817230979</v>
      </c>
      <c r="H15" s="30">
        <v>9.173976360019663E-2</v>
      </c>
      <c r="I15" s="28">
        <v>0.39988419928151858</v>
      </c>
      <c r="J15" s="28">
        <v>0.54358336489449377</v>
      </c>
      <c r="K15" s="28">
        <v>0.61447769494876292</v>
      </c>
      <c r="L15" s="28">
        <v>0.64738557967226085</v>
      </c>
      <c r="M15" s="28">
        <v>0.67235704180854938</v>
      </c>
      <c r="N15" s="28">
        <v>0.69085583476988943</v>
      </c>
      <c r="O15" s="28">
        <v>0.89581683880893459</v>
      </c>
      <c r="P15" s="28">
        <v>0.96031109103918944</v>
      </c>
      <c r="Q15" s="28">
        <v>0.96219351734155267</v>
      </c>
      <c r="R15" s="28">
        <v>0.88756786030852763</v>
      </c>
      <c r="S15" s="28">
        <v>0.87852429132636378</v>
      </c>
      <c r="T15" s="31">
        <v>0.87755469670735498</v>
      </c>
      <c r="U15" s="28"/>
      <c r="V15" s="28"/>
      <c r="W15" s="28"/>
      <c r="X15" s="28"/>
      <c r="Y15" s="28"/>
    </row>
    <row r="16" spans="1:43" s="22" customFormat="1" ht="16.350000000000001" customHeight="1" x14ac:dyDescent="0.25">
      <c r="A16" s="21"/>
      <c r="B16" s="22">
        <v>1316.1356557305135</v>
      </c>
      <c r="C16" s="22">
        <f t="shared" si="0"/>
        <v>49.383834408712367</v>
      </c>
      <c r="D16" s="21">
        <f t="shared" si="1"/>
        <v>2012</v>
      </c>
      <c r="F16" s="32">
        <v>1315.6266559203091</v>
      </c>
      <c r="H16" s="33">
        <v>0.12245223830121518</v>
      </c>
      <c r="I16" s="34">
        <v>0.54104428092500489</v>
      </c>
      <c r="J16" s="34">
        <v>0.68376196651370447</v>
      </c>
      <c r="K16" s="34">
        <v>0.72470558002794383</v>
      </c>
      <c r="L16" s="34">
        <v>0.75667392322529015</v>
      </c>
      <c r="M16" s="34">
        <v>0.76558732569776544</v>
      </c>
      <c r="N16" s="34">
        <v>0.76921408275101433</v>
      </c>
      <c r="O16" s="34">
        <v>0.77561655886669034</v>
      </c>
      <c r="P16" s="34">
        <v>0.77812063937778508</v>
      </c>
      <c r="Q16" s="34">
        <v>0.7804452713075285</v>
      </c>
      <c r="R16" s="34">
        <v>0.78078820977649221</v>
      </c>
      <c r="S16" s="36">
        <v>0.78789486787178609</v>
      </c>
      <c r="T16" s="28"/>
      <c r="U16" s="28"/>
      <c r="V16" s="28"/>
      <c r="W16" s="28"/>
      <c r="X16" s="28"/>
      <c r="Y16" s="28"/>
    </row>
    <row r="17" spans="1:25" s="22" customFormat="1" ht="16.350000000000001" customHeight="1" x14ac:dyDescent="0.25">
      <c r="A17" s="21"/>
      <c r="B17" s="22">
        <v>1301.4120961802441</v>
      </c>
      <c r="C17" s="22">
        <f t="shared" si="0"/>
        <v>100.1735809512747</v>
      </c>
      <c r="D17" s="21">
        <f t="shared" si="1"/>
        <v>2013</v>
      </c>
      <c r="F17" s="29">
        <v>1299.7085873916033</v>
      </c>
      <c r="H17" s="30">
        <v>0.12495971494648152</v>
      </c>
      <c r="I17" s="28">
        <v>0.38536693655203413</v>
      </c>
      <c r="J17" s="28">
        <v>0.53549386534575683</v>
      </c>
      <c r="K17" s="28">
        <v>0.57887525456128597</v>
      </c>
      <c r="L17" s="28">
        <v>0.60877659152680219</v>
      </c>
      <c r="M17" s="28">
        <v>0.63201947830507477</v>
      </c>
      <c r="N17" s="28">
        <v>0.65447081513851668</v>
      </c>
      <c r="O17" s="28">
        <v>0.6465396187283633</v>
      </c>
      <c r="P17" s="28">
        <v>0.65290769925512671</v>
      </c>
      <c r="Q17" s="28">
        <v>0.66827534651084786</v>
      </c>
      <c r="R17" s="31">
        <v>0.67627406767319287</v>
      </c>
      <c r="S17" s="28" t="s">
        <v>15</v>
      </c>
      <c r="T17" s="28"/>
      <c r="U17" s="28"/>
      <c r="V17" s="28"/>
      <c r="W17" s="28"/>
      <c r="X17" s="28"/>
      <c r="Y17" s="28"/>
    </row>
    <row r="18" spans="1:25" s="22" customFormat="1" ht="16.350000000000001" customHeight="1" x14ac:dyDescent="0.25">
      <c r="A18" s="21"/>
      <c r="B18" s="22">
        <v>1277.1741748838654</v>
      </c>
      <c r="C18" s="22">
        <f t="shared" si="0"/>
        <v>84.067353780142909</v>
      </c>
      <c r="D18" s="21">
        <f t="shared" si="1"/>
        <v>2014</v>
      </c>
      <c r="F18" s="32">
        <v>1274.1943280428286</v>
      </c>
      <c r="H18" s="33">
        <v>8.9487930283844025E-2</v>
      </c>
      <c r="I18" s="34">
        <v>0.347213506551588</v>
      </c>
      <c r="J18" s="34">
        <v>0.47621526146179682</v>
      </c>
      <c r="K18" s="34">
        <v>0.543424394880619</v>
      </c>
      <c r="L18" s="34">
        <v>0.60106508887146182</v>
      </c>
      <c r="M18" s="34">
        <v>0.62737603343802117</v>
      </c>
      <c r="N18" s="34">
        <v>0.65900931247778782</v>
      </c>
      <c r="O18" s="34">
        <v>0.64715286321434862</v>
      </c>
      <c r="P18" s="34">
        <v>0.64793200814243668</v>
      </c>
      <c r="Q18" s="36">
        <v>0.65525870858182234</v>
      </c>
      <c r="R18" s="28" t="s">
        <v>15</v>
      </c>
      <c r="S18" s="28" t="s">
        <v>15</v>
      </c>
      <c r="T18" s="28"/>
      <c r="U18" s="28"/>
      <c r="V18" s="28"/>
      <c r="W18" s="28"/>
      <c r="X18" s="28"/>
      <c r="Y18" s="28"/>
    </row>
    <row r="19" spans="1:25" s="22" customFormat="1" ht="16.350000000000001" customHeight="1" x14ac:dyDescent="0.25">
      <c r="A19" s="21"/>
      <c r="B19" s="22">
        <v>1355.0151340640887</v>
      </c>
      <c r="C19" s="22">
        <f t="shared" si="0"/>
        <v>130.48969078742221</v>
      </c>
      <c r="D19" s="21">
        <f t="shared" si="1"/>
        <v>2015</v>
      </c>
      <c r="F19" s="29">
        <v>1351.942847617277</v>
      </c>
      <c r="H19" s="30">
        <v>0.15029194390824702</v>
      </c>
      <c r="I19" s="28">
        <v>0.41019484421325114</v>
      </c>
      <c r="J19" s="28">
        <v>0.62530400194606484</v>
      </c>
      <c r="K19" s="28">
        <v>0.70190140531230782</v>
      </c>
      <c r="L19" s="28">
        <v>0.75357108570284959</v>
      </c>
      <c r="M19" s="28">
        <v>0.78804254753260572</v>
      </c>
      <c r="N19" s="28">
        <v>0.82022344072552122</v>
      </c>
      <c r="O19" s="28">
        <v>0.833992134378571</v>
      </c>
      <c r="P19" s="31">
        <v>0.85306389725600307</v>
      </c>
      <c r="Q19" s="28" t="s">
        <v>15</v>
      </c>
      <c r="R19" s="28" t="s">
        <v>15</v>
      </c>
      <c r="S19" s="28" t="s">
        <v>15</v>
      </c>
      <c r="T19" s="28"/>
      <c r="U19" s="28"/>
      <c r="V19" s="28"/>
      <c r="W19" s="28"/>
      <c r="X19" s="28"/>
      <c r="Y19" s="28"/>
    </row>
    <row r="20" spans="1:25" s="22" customFormat="1" ht="16.350000000000001" customHeight="1" x14ac:dyDescent="0.25">
      <c r="A20" s="21"/>
      <c r="B20" s="22">
        <v>1345.7199141606973</v>
      </c>
      <c r="C20" s="22">
        <f t="shared" si="0"/>
        <v>117.53022651579815</v>
      </c>
      <c r="D20" s="21">
        <f t="shared" si="1"/>
        <v>2016</v>
      </c>
      <c r="F20" s="32">
        <v>1336.8167899804623</v>
      </c>
      <c r="H20" s="33">
        <v>7.017463557282333E-2</v>
      </c>
      <c r="I20" s="34">
        <v>0.36512451918897554</v>
      </c>
      <c r="J20" s="34">
        <v>0.56771002188037623</v>
      </c>
      <c r="K20" s="34">
        <v>0.65672553003735756</v>
      </c>
      <c r="L20" s="34">
        <v>0.69918137270982239</v>
      </c>
      <c r="M20" s="34">
        <v>0.72801805436670108</v>
      </c>
      <c r="N20" s="34">
        <v>0.7420288692064908</v>
      </c>
      <c r="O20" s="36">
        <v>0.74977656864408937</v>
      </c>
      <c r="P20" s="28" t="s">
        <v>15</v>
      </c>
      <c r="Q20" s="28" t="s">
        <v>15</v>
      </c>
      <c r="R20" s="28" t="s">
        <v>15</v>
      </c>
      <c r="S20" s="28" t="s">
        <v>15</v>
      </c>
      <c r="T20" s="28"/>
      <c r="U20" s="28"/>
      <c r="V20" s="28"/>
      <c r="W20" s="28"/>
      <c r="X20" s="28"/>
      <c r="Y20" s="28"/>
    </row>
    <row r="21" spans="1:25" s="22" customFormat="1" ht="16.350000000000001" customHeight="1" x14ac:dyDescent="0.25">
      <c r="A21" s="21"/>
      <c r="B21" s="22">
        <v>1314.3319627169251</v>
      </c>
      <c r="C21" s="22">
        <f t="shared" si="0"/>
        <v>210.16292549860592</v>
      </c>
      <c r="D21" s="21">
        <f t="shared" si="1"/>
        <v>2017</v>
      </c>
      <c r="F21" s="29">
        <v>1303.6652705356626</v>
      </c>
      <c r="H21" s="30">
        <v>0.13424676258352869</v>
      </c>
      <c r="I21" s="28">
        <v>0.46236430028733194</v>
      </c>
      <c r="J21" s="28">
        <v>0.65094218836949524</v>
      </c>
      <c r="K21" s="28">
        <v>0.75333288501679407</v>
      </c>
      <c r="L21" s="28">
        <v>0.79644498869527192</v>
      </c>
      <c r="M21" s="28">
        <v>0.82179879193098526</v>
      </c>
      <c r="N21" s="37">
        <v>0.86942379469632092</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1493.5255860668171</v>
      </c>
      <c r="C22" s="22">
        <f t="shared" si="0"/>
        <v>431.1877202322604</v>
      </c>
      <c r="D22" s="21">
        <f t="shared" si="1"/>
        <v>2018</v>
      </c>
      <c r="F22" s="32">
        <v>1474.5215714450085</v>
      </c>
      <c r="H22" s="33">
        <v>9.4895428928137696E-2</v>
      </c>
      <c r="I22" s="34">
        <v>0.46283707796148604</v>
      </c>
      <c r="J22" s="34">
        <v>0.71372332195502175</v>
      </c>
      <c r="K22" s="34">
        <v>0.87452416725400695</v>
      </c>
      <c r="L22" s="34">
        <v>0.97839735614430856</v>
      </c>
      <c r="M22" s="36">
        <v>1.075923513451766</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1956.706932769526</v>
      </c>
      <c r="C23" s="22">
        <f t="shared" si="0"/>
        <v>462.02729006886278</v>
      </c>
      <c r="D23" s="21">
        <f t="shared" si="1"/>
        <v>2019</v>
      </c>
      <c r="F23" s="40">
        <v>1902.6087624569307</v>
      </c>
      <c r="H23" s="30">
        <v>9.8124422632939814E-2</v>
      </c>
      <c r="I23" s="28">
        <v>0.39262001721726469</v>
      </c>
      <c r="J23" s="28">
        <v>0.56419979400257347</v>
      </c>
      <c r="K23" s="28">
        <v>0.64063149410869424</v>
      </c>
      <c r="L23" s="31">
        <v>0.69942169001804599</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2086.2877081909646</v>
      </c>
      <c r="C24" s="22">
        <f t="shared" si="0"/>
        <v>622.47178816480198</v>
      </c>
      <c r="D24" s="21">
        <f t="shared" si="1"/>
        <v>2020</v>
      </c>
      <c r="F24" s="32">
        <v>2023.158105733439</v>
      </c>
      <c r="H24" s="34">
        <v>6.9352283907034698E-2</v>
      </c>
      <c r="I24" s="34">
        <v>0.28269016566278277</v>
      </c>
      <c r="J24" s="34">
        <v>0.45747278807715819</v>
      </c>
      <c r="K24" s="36">
        <v>0.55168498202479266</v>
      </c>
      <c r="L24" s="28"/>
      <c r="M24" s="28"/>
      <c r="N24" s="28"/>
      <c r="O24" s="28"/>
      <c r="P24" s="28"/>
      <c r="Q24" s="28"/>
      <c r="R24" s="28"/>
      <c r="S24" s="28"/>
      <c r="U24" s="38"/>
      <c r="V24" s="38"/>
      <c r="W24" s="38"/>
      <c r="X24" s="38"/>
      <c r="Y24" s="38"/>
    </row>
    <row r="25" spans="1:25" s="22" customFormat="1" ht="16.350000000000001" customHeight="1" x14ac:dyDescent="0.25">
      <c r="A25" s="21"/>
      <c r="B25" s="22">
        <v>2316.6855226692774</v>
      </c>
      <c r="C25" s="22">
        <f t="shared" si="0"/>
        <v>1026.2703893307205</v>
      </c>
      <c r="D25" s="21">
        <f t="shared" si="1"/>
        <v>2021</v>
      </c>
      <c r="F25" s="29">
        <v>2223.4019672517147</v>
      </c>
      <c r="H25" s="30">
        <v>7.0500547283544684E-2</v>
      </c>
      <c r="I25" s="28">
        <v>0.26781850502122095</v>
      </c>
      <c r="J25" s="31">
        <v>0.40538399917058715</v>
      </c>
      <c r="K25" s="28"/>
      <c r="L25" s="28"/>
      <c r="M25" s="28"/>
      <c r="N25" s="28"/>
      <c r="O25" s="28"/>
      <c r="P25" s="28"/>
      <c r="Q25" s="28"/>
      <c r="R25" s="28"/>
      <c r="S25" s="28"/>
      <c r="U25" s="38"/>
      <c r="V25" s="38"/>
      <c r="W25" s="38"/>
      <c r="X25" s="38"/>
      <c r="Y25" s="38"/>
    </row>
    <row r="26" spans="1:25" s="22" customFormat="1" ht="16.350000000000001" customHeight="1" x14ac:dyDescent="0.25">
      <c r="A26" s="21"/>
      <c r="B26" s="22">
        <v>2438.2789617414692</v>
      </c>
      <c r="C26" s="22">
        <f t="shared" si="0"/>
        <v>1482.3371079174608</v>
      </c>
      <c r="D26" s="21">
        <f t="shared" si="1"/>
        <v>2022</v>
      </c>
      <c r="F26" s="32">
        <v>2187.84502295422</v>
      </c>
      <c r="H26" s="41">
        <v>4.9996666934392676E-2</v>
      </c>
      <c r="I26" s="36">
        <v>0.26054046317072588</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2295.5141662305537</v>
      </c>
      <c r="C27" s="22">
        <f>+IF(I66="",J66*F27, IF(J66="", I66*F27,(I66+J66)*F27))</f>
        <v>843.08078673621208</v>
      </c>
      <c r="D27" s="21">
        <f t="shared" si="1"/>
        <v>2023</v>
      </c>
      <c r="F27" s="42">
        <v>1295.3133691672135</v>
      </c>
      <c r="H27" s="43">
        <v>7.697617611607141E-2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1540.1173609968992</v>
      </c>
      <c r="G31" s="17"/>
      <c r="H31" s="24">
        <v>1.6535791066344646E-2</v>
      </c>
      <c r="I31" s="25">
        <v>0.19227376657447479</v>
      </c>
      <c r="J31" s="25">
        <v>0.38721908519194548</v>
      </c>
      <c r="K31" s="25">
        <v>0.48716993033647277</v>
      </c>
      <c r="L31" s="25">
        <v>0.56609985599724666</v>
      </c>
      <c r="M31" s="25">
        <v>0.61183177457483362</v>
      </c>
      <c r="N31" s="25">
        <v>0.64460629655684687</v>
      </c>
      <c r="O31" s="25">
        <v>0.67400374033568144</v>
      </c>
      <c r="P31" s="25">
        <v>0.7006813877188276</v>
      </c>
      <c r="Q31" s="25">
        <v>0.71790648996829964</v>
      </c>
      <c r="R31" s="25">
        <v>0.7255418300706562</v>
      </c>
      <c r="S31" s="25">
        <v>0.73151066310280333</v>
      </c>
      <c r="T31" s="25">
        <v>0.73383785961657633</v>
      </c>
      <c r="U31" s="25">
        <v>0.73330248040967005</v>
      </c>
      <c r="V31" s="53">
        <v>0.7346861964934408</v>
      </c>
      <c r="W31" s="54">
        <v>0.73731867757908476</v>
      </c>
    </row>
    <row r="32" spans="1:25" s="48" customFormat="1" ht="19.350000000000001" customHeight="1" x14ac:dyDescent="0.25">
      <c r="D32" s="21">
        <f>D31+1</f>
        <v>2009</v>
      </c>
      <c r="E32" s="51"/>
      <c r="F32" s="55">
        <v>1300.2391978582375</v>
      </c>
      <c r="G32" s="17"/>
      <c r="H32" s="30">
        <v>1.6075138603002314E-2</v>
      </c>
      <c r="I32" s="28">
        <v>0.19866368723723934</v>
      </c>
      <c r="J32" s="28">
        <v>0.34407656891041993</v>
      </c>
      <c r="K32" s="28">
        <v>0.4301612727645916</v>
      </c>
      <c r="L32" s="28">
        <v>0.48822248580418415</v>
      </c>
      <c r="M32" s="28">
        <v>0.52000094592669788</v>
      </c>
      <c r="N32" s="28">
        <v>0.56711883207124736</v>
      </c>
      <c r="O32" s="28">
        <v>0.58125065135551457</v>
      </c>
      <c r="P32" s="28">
        <v>0.5899137124407281</v>
      </c>
      <c r="Q32" s="28">
        <v>0.59926303477979526</v>
      </c>
      <c r="R32" s="28">
        <v>0.60604538204758718</v>
      </c>
      <c r="S32" s="28">
        <v>0.59976998887047606</v>
      </c>
      <c r="T32" s="28">
        <v>0.60551762415695509</v>
      </c>
      <c r="U32" s="28">
        <v>0.60527369976616807</v>
      </c>
      <c r="V32" s="31">
        <v>0.60948024866118045</v>
      </c>
    </row>
    <row r="33" spans="1:21" s="48" customFormat="1" ht="16.350000000000001" customHeight="1" x14ac:dyDescent="0.25">
      <c r="D33" s="21">
        <f>D32+1</f>
        <v>2010</v>
      </c>
      <c r="F33" s="56">
        <v>1228.9559217080812</v>
      </c>
      <c r="G33" s="17"/>
      <c r="H33" s="33">
        <v>2.4227646464087055E-2</v>
      </c>
      <c r="I33" s="34">
        <v>0.17724950542288023</v>
      </c>
      <c r="J33" s="34">
        <v>0.32799019807150653</v>
      </c>
      <c r="K33" s="34">
        <v>0.39305707762683301</v>
      </c>
      <c r="L33" s="34">
        <v>0.4583998665957803</v>
      </c>
      <c r="M33" s="34">
        <v>0.5520342524829327</v>
      </c>
      <c r="N33" s="34">
        <v>0.57449314170190846</v>
      </c>
      <c r="O33" s="34">
        <v>0.59510435355177305</v>
      </c>
      <c r="P33" s="34">
        <v>0.60799783822197662</v>
      </c>
      <c r="Q33" s="34">
        <v>0.61890454185220833</v>
      </c>
      <c r="R33" s="34">
        <v>0.64658824249775815</v>
      </c>
      <c r="S33" s="34">
        <v>0.65247470575052224</v>
      </c>
      <c r="T33" s="34">
        <v>0.65996574791810381</v>
      </c>
      <c r="U33" s="35">
        <v>0.66444458281458219</v>
      </c>
    </row>
    <row r="34" spans="1:21" s="48" customFormat="1" ht="16.350000000000001" customHeight="1" x14ac:dyDescent="0.25">
      <c r="D34" s="21">
        <f t="shared" ref="D34:D46" si="2">D33+1</f>
        <v>2011</v>
      </c>
      <c r="F34" s="55">
        <v>1302.1128817230979</v>
      </c>
      <c r="G34" s="17"/>
      <c r="H34" s="30">
        <v>2.1722747083873027E-2</v>
      </c>
      <c r="I34" s="28">
        <v>0.20236105176462343</v>
      </c>
      <c r="J34" s="28">
        <v>0.37033942996065672</v>
      </c>
      <c r="K34" s="28">
        <v>0.46797391805327637</v>
      </c>
      <c r="L34" s="28">
        <v>0.52748022391712279</v>
      </c>
      <c r="M34" s="28">
        <v>0.56480499001411921</v>
      </c>
      <c r="N34" s="28">
        <v>0.60154046495561042</v>
      </c>
      <c r="O34" s="28">
        <v>0.62806137166432663</v>
      </c>
      <c r="P34" s="28">
        <v>0.66901408258487216</v>
      </c>
      <c r="Q34" s="28">
        <v>0.69785263113215712</v>
      </c>
      <c r="R34" s="28">
        <v>0.72084601589325803</v>
      </c>
      <c r="S34" s="28">
        <v>0.83715977959036092</v>
      </c>
      <c r="T34" s="57">
        <v>0.84201550273364312</v>
      </c>
    </row>
    <row r="35" spans="1:21" s="48" customFormat="1" ht="16.350000000000001" customHeight="1" x14ac:dyDescent="0.25">
      <c r="A35" s="21"/>
      <c r="D35" s="21">
        <f t="shared" si="2"/>
        <v>2012</v>
      </c>
      <c r="F35" s="56">
        <v>1315.6266559203091</v>
      </c>
      <c r="G35" s="17"/>
      <c r="H35" s="33">
        <v>3.8819666107726539E-2</v>
      </c>
      <c r="I35" s="34">
        <v>0.27857554689871344</v>
      </c>
      <c r="J35" s="34">
        <v>0.48468919005693378</v>
      </c>
      <c r="K35" s="34">
        <v>0.57068466238629623</v>
      </c>
      <c r="L35" s="34">
        <v>0.62577265849558694</v>
      </c>
      <c r="M35" s="34">
        <v>0.67221976939822192</v>
      </c>
      <c r="N35" s="34">
        <v>0.70637791610650269</v>
      </c>
      <c r="O35" s="34">
        <v>0.724367537519232</v>
      </c>
      <c r="P35" s="34">
        <v>0.73532889444434402</v>
      </c>
      <c r="Q35" s="34">
        <v>0.74525489064808903</v>
      </c>
      <c r="R35" s="34">
        <v>0.75079048680532778</v>
      </c>
      <c r="S35" s="34">
        <v>0.7572529122471291</v>
      </c>
    </row>
    <row r="36" spans="1:21" s="48" customFormat="1" ht="16.350000000000001" customHeight="1" x14ac:dyDescent="0.25">
      <c r="A36" s="21"/>
      <c r="D36" s="21">
        <f t="shared" si="2"/>
        <v>2013</v>
      </c>
      <c r="F36" s="55">
        <v>1299.7085873916033</v>
      </c>
      <c r="G36" s="17"/>
      <c r="H36" s="30">
        <v>3.6278536886035419E-2</v>
      </c>
      <c r="I36" s="28">
        <v>0.19140663077958733</v>
      </c>
      <c r="J36" s="28">
        <v>0.32392598935917666</v>
      </c>
      <c r="K36" s="28">
        <v>0.43384213632818791</v>
      </c>
      <c r="L36" s="28">
        <v>0.47960523940625049</v>
      </c>
      <c r="M36" s="28">
        <v>0.52038387689548671</v>
      </c>
      <c r="N36" s="28">
        <v>0.55697421005011305</v>
      </c>
      <c r="O36" s="28">
        <v>0.58387322535463482</v>
      </c>
      <c r="P36" s="28">
        <v>0.59200229564641171</v>
      </c>
      <c r="Q36" s="28">
        <v>0.60360002753335007</v>
      </c>
      <c r="R36" s="31">
        <v>0.60943277609312629</v>
      </c>
      <c r="S36" s="28" t="s">
        <v>15</v>
      </c>
    </row>
    <row r="37" spans="1:21" s="48" customFormat="1" ht="16.350000000000001" customHeight="1" x14ac:dyDescent="0.25">
      <c r="A37" s="21"/>
      <c r="D37" s="21">
        <f t="shared" si="2"/>
        <v>2014</v>
      </c>
      <c r="F37" s="56">
        <v>1274.1943280428286</v>
      </c>
      <c r="G37" s="17"/>
      <c r="H37" s="33">
        <v>2.3517613926534536E-2</v>
      </c>
      <c r="I37" s="34">
        <v>0.18128787769527979</v>
      </c>
      <c r="J37" s="34">
        <v>0.32093848179598405</v>
      </c>
      <c r="K37" s="34">
        <v>0.4081466716832749</v>
      </c>
      <c r="L37" s="34">
        <v>0.47442919974027298</v>
      </c>
      <c r="M37" s="34">
        <v>0.51675893117267824</v>
      </c>
      <c r="N37" s="34">
        <v>0.56174070134100285</v>
      </c>
      <c r="O37" s="34">
        <v>0.57688898505616693</v>
      </c>
      <c r="P37" s="34">
        <v>0.58904858431983786</v>
      </c>
      <c r="Q37" s="36">
        <v>0.60255591930572805</v>
      </c>
      <c r="R37" s="28" t="s">
        <v>15</v>
      </c>
      <c r="S37" s="28" t="s">
        <v>15</v>
      </c>
    </row>
    <row r="38" spans="1:21" s="48" customFormat="1" ht="16.350000000000001" customHeight="1" x14ac:dyDescent="0.25">
      <c r="A38" s="21"/>
      <c r="D38" s="21">
        <f t="shared" si="2"/>
        <v>2015</v>
      </c>
      <c r="F38" s="55">
        <v>1351.942847617277</v>
      </c>
      <c r="G38" s="17"/>
      <c r="H38" s="30">
        <v>2.2146163194073261E-2</v>
      </c>
      <c r="I38" s="28">
        <v>0.15030988700597384</v>
      </c>
      <c r="J38" s="28">
        <v>0.39627684708331729</v>
      </c>
      <c r="K38" s="28">
        <v>0.54163324582234595</v>
      </c>
      <c r="L38" s="28">
        <v>0.63519197532767335</v>
      </c>
      <c r="M38" s="28">
        <v>0.68774788057103375</v>
      </c>
      <c r="N38" s="28">
        <v>0.72679628983870204</v>
      </c>
      <c r="O38" s="28">
        <v>0.75505305277333179</v>
      </c>
      <c r="P38" s="31">
        <v>0.7830069622437712</v>
      </c>
      <c r="Q38" s="28" t="s">
        <v>15</v>
      </c>
      <c r="R38" s="28" t="s">
        <v>15</v>
      </c>
      <c r="S38" s="28" t="s">
        <v>15</v>
      </c>
    </row>
    <row r="39" spans="1:21" s="48" customFormat="1" ht="16.350000000000001" customHeight="1" x14ac:dyDescent="0.25">
      <c r="A39" s="21"/>
      <c r="D39" s="21">
        <f t="shared" si="2"/>
        <v>2016</v>
      </c>
      <c r="F39" s="56">
        <v>1336.8167899804623</v>
      </c>
      <c r="G39" s="17"/>
      <c r="H39" s="33">
        <v>1.7475104509287517E-2</v>
      </c>
      <c r="I39" s="34">
        <v>0.1800770382821171</v>
      </c>
      <c r="J39" s="34">
        <v>0.36020895333872766</v>
      </c>
      <c r="K39" s="34">
        <v>0.48677040414924111</v>
      </c>
      <c r="L39" s="34">
        <v>0.56104419924694249</v>
      </c>
      <c r="M39" s="34">
        <v>0.60389004691710912</v>
      </c>
      <c r="N39" s="34">
        <v>0.63985850457906257</v>
      </c>
      <c r="O39" s="36">
        <v>0.68273575239898787</v>
      </c>
      <c r="P39" s="28" t="s">
        <v>15</v>
      </c>
      <c r="Q39" s="28" t="s">
        <v>15</v>
      </c>
      <c r="R39" s="28" t="s">
        <v>15</v>
      </c>
      <c r="S39" s="28" t="s">
        <v>15</v>
      </c>
    </row>
    <row r="40" spans="1:21" s="48" customFormat="1" ht="16.350000000000001" customHeight="1" x14ac:dyDescent="0.25">
      <c r="A40" s="21"/>
      <c r="D40" s="21">
        <f t="shared" si="2"/>
        <v>2017</v>
      </c>
      <c r="F40" s="55">
        <v>1303.6652705356626</v>
      </c>
      <c r="G40" s="17"/>
      <c r="H40" s="30">
        <v>2.8126971771440329E-2</v>
      </c>
      <c r="I40" s="28">
        <v>0.21690588363884244</v>
      </c>
      <c r="J40" s="28">
        <v>0.42054885446852719</v>
      </c>
      <c r="K40" s="58">
        <v>0.55690205214135002</v>
      </c>
      <c r="L40" s="28">
        <v>0.62263296242305088</v>
      </c>
      <c r="M40" s="28">
        <v>0.69021580327269283</v>
      </c>
      <c r="N40" s="31">
        <v>0.74507284142229591</v>
      </c>
      <c r="O40" s="28" t="s">
        <v>15</v>
      </c>
      <c r="P40" s="28" t="s">
        <v>15</v>
      </c>
      <c r="Q40" s="28" t="s">
        <v>15</v>
      </c>
      <c r="R40" s="28" t="s">
        <v>15</v>
      </c>
      <c r="S40" s="28" t="s">
        <v>15</v>
      </c>
    </row>
    <row r="41" spans="1:21" s="48" customFormat="1" ht="15.6" customHeight="1" x14ac:dyDescent="0.25">
      <c r="A41" s="21"/>
      <c r="D41" s="21">
        <f t="shared" si="2"/>
        <v>2018</v>
      </c>
      <c r="F41" s="56">
        <v>1474.5215714450085</v>
      </c>
      <c r="G41" s="17"/>
      <c r="H41" s="33">
        <v>1.4948300668666922E-2</v>
      </c>
      <c r="I41" s="34">
        <v>0.24170499521641436</v>
      </c>
      <c r="J41" s="34">
        <v>0.44682351178323815</v>
      </c>
      <c r="K41" s="34">
        <v>0.56307744172435814</v>
      </c>
      <c r="L41" s="34">
        <v>0.66591551002118854</v>
      </c>
      <c r="M41" s="36">
        <v>0.81210426543341219</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1902.6087624569307</v>
      </c>
      <c r="G42" s="17"/>
      <c r="H42" s="60">
        <v>2.4798467448896896E-2</v>
      </c>
      <c r="I42" s="28">
        <v>0.19171276506053259</v>
      </c>
      <c r="J42" s="28">
        <v>0.34902517802577321</v>
      </c>
      <c r="K42" s="28">
        <v>0.45031304601273503</v>
      </c>
      <c r="L42" s="31">
        <v>0.55935319632778968</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2023.158105733439</v>
      </c>
      <c r="G43" s="17"/>
      <c r="H43" s="34">
        <v>2.2182895041191246E-2</v>
      </c>
      <c r="I43" s="34">
        <v>0.14636674598863209</v>
      </c>
      <c r="J43" s="34">
        <v>0.28725211286209706</v>
      </c>
      <c r="K43" s="34">
        <v>0.40155225282460222</v>
      </c>
      <c r="L43" s="28"/>
      <c r="M43" s="28"/>
      <c r="N43" s="28"/>
      <c r="O43" s="28"/>
      <c r="P43" s="28"/>
      <c r="Q43" s="28"/>
      <c r="R43" s="28"/>
      <c r="S43" s="28"/>
    </row>
    <row r="44" spans="1:21" s="48" customFormat="1" ht="18.600000000000001" customHeight="1" x14ac:dyDescent="0.25">
      <c r="A44" s="21"/>
      <c r="D44" s="21">
        <f t="shared" si="2"/>
        <v>2021</v>
      </c>
      <c r="E44" s="59"/>
      <c r="F44" s="55">
        <v>2223.4019672517147</v>
      </c>
      <c r="G44" s="17"/>
      <c r="H44" s="61">
        <v>1.9234759846687627E-2</v>
      </c>
      <c r="I44" s="28">
        <v>0.11625937690248876</v>
      </c>
      <c r="J44" s="31">
        <v>0.24835582299836573</v>
      </c>
      <c r="K44" s="28"/>
      <c r="L44" s="28"/>
      <c r="M44" s="28"/>
      <c r="N44" s="28"/>
      <c r="O44" s="28"/>
      <c r="P44" s="28"/>
      <c r="Q44" s="28"/>
      <c r="R44" s="28"/>
      <c r="S44" s="28"/>
    </row>
    <row r="45" spans="1:21" s="48" customFormat="1" ht="18.600000000000001" customHeight="1" x14ac:dyDescent="0.25">
      <c r="A45" s="21"/>
      <c r="D45" s="21">
        <f t="shared" si="2"/>
        <v>2022</v>
      </c>
      <c r="E45" s="59"/>
      <c r="F45" s="56">
        <v>2187.84502295422</v>
      </c>
      <c r="G45" s="17"/>
      <c r="H45" s="41">
        <v>1.3230035999778669E-2</v>
      </c>
      <c r="I45" s="36">
        <v>0.10417567594001938</v>
      </c>
      <c r="J45" s="28"/>
      <c r="K45" s="28"/>
      <c r="L45" s="28"/>
      <c r="M45" s="28"/>
      <c r="N45" s="28"/>
      <c r="O45" s="28"/>
      <c r="P45" s="28"/>
      <c r="Q45" s="28"/>
      <c r="R45" s="28"/>
      <c r="S45" s="28"/>
    </row>
    <row r="46" spans="1:21" s="48" customFormat="1" ht="18.600000000000001" customHeight="1" x14ac:dyDescent="0.25">
      <c r="A46" s="21"/>
      <c r="D46" s="21">
        <f t="shared" si="2"/>
        <v>2023</v>
      </c>
      <c r="E46" s="59"/>
      <c r="F46" s="62">
        <v>1295.3133691672135</v>
      </c>
      <c r="G46" s="17"/>
      <c r="H46" s="63">
        <v>1.5529563415141579E-2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0.76255743791852104</v>
      </c>
      <c r="H51" s="68">
        <v>0.73731867757908509</v>
      </c>
      <c r="I51" s="68">
        <v>2.4501399464689145E-2</v>
      </c>
      <c r="J51" s="68">
        <v>7.3736087474675642E-4</v>
      </c>
      <c r="K51" s="28"/>
      <c r="L51" s="28"/>
      <c r="M51" s="28"/>
      <c r="N51" s="28"/>
      <c r="O51" s="28"/>
      <c r="P51" s="28"/>
      <c r="Q51" s="28"/>
    </row>
    <row r="52" spans="1:19" s="22" customFormat="1" ht="16.350000000000001" customHeight="1" x14ac:dyDescent="0.25">
      <c r="A52" s="21"/>
      <c r="D52" s="49">
        <f>D51+1</f>
        <v>2009</v>
      </c>
      <c r="F52" s="69">
        <v>0.62787413899667832</v>
      </c>
      <c r="H52" s="70">
        <v>0.60948024866118033</v>
      </c>
      <c r="I52" s="70">
        <v>1.6448926231853869E-2</v>
      </c>
      <c r="J52" s="70">
        <v>1.9449641036440801E-3</v>
      </c>
      <c r="K52" s="28"/>
      <c r="L52" s="28"/>
      <c r="M52" s="28"/>
      <c r="N52" s="28"/>
      <c r="O52" s="28"/>
      <c r="P52" s="28"/>
      <c r="Q52" s="28"/>
    </row>
    <row r="53" spans="1:19" s="22" customFormat="1" ht="16.350000000000001" customHeight="1" x14ac:dyDescent="0.25">
      <c r="A53" s="21"/>
      <c r="D53" s="49">
        <f>D52+1</f>
        <v>2010</v>
      </c>
      <c r="F53" s="71">
        <v>0.68883108517729064</v>
      </c>
      <c r="H53" s="72">
        <v>0.66444458281458163</v>
      </c>
      <c r="I53" s="72">
        <v>2.1502082816079768E-2</v>
      </c>
      <c r="J53" s="72">
        <v>2.8844195466292302E-3</v>
      </c>
      <c r="K53" s="28"/>
      <c r="L53" s="28"/>
      <c r="M53" s="28"/>
      <c r="N53" s="28"/>
      <c r="O53" s="28"/>
      <c r="P53" s="28"/>
      <c r="Q53" s="28"/>
    </row>
    <row r="54" spans="1:19" s="22" customFormat="1" ht="16.350000000000001" customHeight="1" x14ac:dyDescent="0.25">
      <c r="A54" s="21"/>
      <c r="D54" s="49">
        <f t="shared" ref="D54:D61" si="3">D53+1</f>
        <v>2011</v>
      </c>
      <c r="F54" s="69">
        <v>0.8793395772751329</v>
      </c>
      <c r="H54" s="70">
        <v>0.84201550273364312</v>
      </c>
      <c r="I54" s="70">
        <v>3.5539193973711684E-2</v>
      </c>
      <c r="J54" s="70">
        <v>1.7848805677781608E-3</v>
      </c>
      <c r="K54" s="28"/>
      <c r="L54" s="28"/>
      <c r="M54" s="28"/>
      <c r="N54" s="28"/>
      <c r="O54" s="28"/>
      <c r="P54" s="28"/>
      <c r="Q54" s="28"/>
    </row>
    <row r="55" spans="1:19" s="22" customFormat="1" ht="16.350000000000001" customHeight="1" x14ac:dyDescent="0.25">
      <c r="A55" s="21"/>
      <c r="D55" s="49">
        <f t="shared" si="3"/>
        <v>2012</v>
      </c>
      <c r="F55" s="71">
        <v>0.79478927120313336</v>
      </c>
      <c r="H55" s="72">
        <v>0.75725291224712898</v>
      </c>
      <c r="I55" s="72">
        <v>3.0641955624657137E-2</v>
      </c>
      <c r="J55" s="72">
        <v>6.8944033313472312E-3</v>
      </c>
      <c r="K55" s="28"/>
      <c r="L55" s="28"/>
      <c r="M55" s="28"/>
      <c r="N55" s="28"/>
      <c r="O55" s="28"/>
      <c r="P55" s="28"/>
      <c r="Q55" s="28"/>
    </row>
    <row r="56" spans="1:19" s="22" customFormat="1" ht="16.350000000000001" customHeight="1" x14ac:dyDescent="0.25">
      <c r="A56" s="21"/>
      <c r="D56" s="49">
        <f t="shared" si="3"/>
        <v>2013</v>
      </c>
      <c r="F56" s="69">
        <v>0.68650665397856359</v>
      </c>
      <c r="H56" s="70">
        <v>0.60943277609312629</v>
      </c>
      <c r="I56" s="70">
        <v>6.6841291580066325E-2</v>
      </c>
      <c r="J56" s="70">
        <v>1.0232586305371015E-2</v>
      </c>
      <c r="K56" s="28"/>
      <c r="L56" s="28"/>
      <c r="M56" s="28"/>
      <c r="N56" s="28"/>
      <c r="O56" s="28"/>
      <c r="P56" s="28"/>
      <c r="Q56" s="28"/>
    </row>
    <row r="57" spans="1:19" s="22" customFormat="1" ht="16.350000000000001" customHeight="1" x14ac:dyDescent="0.25">
      <c r="A57" s="21"/>
      <c r="D57" s="49">
        <f t="shared" si="3"/>
        <v>2014</v>
      </c>
      <c r="F57" s="71">
        <v>0.66853278949731854</v>
      </c>
      <c r="H57" s="72">
        <v>0.60255591930572783</v>
      </c>
      <c r="I57" s="72">
        <v>5.2702789276094709E-2</v>
      </c>
      <c r="J57" s="72">
        <v>1.3274080915496041E-2</v>
      </c>
      <c r="K57" s="28"/>
      <c r="L57" s="28"/>
      <c r="M57" s="28"/>
      <c r="N57" s="28"/>
      <c r="O57" s="28"/>
      <c r="P57" s="28"/>
      <c r="Q57" s="28"/>
    </row>
    <row r="58" spans="1:19" s="22" customFormat="1" ht="16.350000000000001" customHeight="1" x14ac:dyDescent="0.25">
      <c r="A58" s="21"/>
      <c r="D58" s="49">
        <f t="shared" si="3"/>
        <v>2015</v>
      </c>
      <c r="F58" s="69">
        <v>0.87952708586985739</v>
      </c>
      <c r="H58" s="70">
        <v>0.78300696224377153</v>
      </c>
      <c r="I58" s="70">
        <v>7.0056935012231827E-2</v>
      </c>
      <c r="J58" s="70">
        <v>2.6463188613854084E-2</v>
      </c>
      <c r="K58" s="28"/>
      <c r="L58" s="28"/>
      <c r="M58" s="28"/>
      <c r="N58" s="28"/>
      <c r="O58" s="28"/>
      <c r="P58" s="28"/>
      <c r="Q58" s="28"/>
    </row>
    <row r="59" spans="1:19" s="22" customFormat="1" ht="16.350000000000001" customHeight="1" x14ac:dyDescent="0.25">
      <c r="A59" s="21"/>
      <c r="D59" s="49">
        <f t="shared" si="3"/>
        <v>2016</v>
      </c>
      <c r="F59" s="71">
        <v>0.77065372844229862</v>
      </c>
      <c r="H59" s="72">
        <v>0.68273575239898776</v>
      </c>
      <c r="I59" s="72">
        <v>6.7040816245101165E-2</v>
      </c>
      <c r="J59" s="72">
        <v>2.0877159798209796E-2</v>
      </c>
    </row>
    <row r="60" spans="1:19" s="22" customFormat="1" ht="16.350000000000001" customHeight="1" x14ac:dyDescent="0.25">
      <c r="A60" s="48"/>
      <c r="D60" s="49">
        <f t="shared" si="3"/>
        <v>2017</v>
      </c>
      <c r="F60" s="69">
        <v>0.90628211058711106</v>
      </c>
      <c r="H60" s="70">
        <v>0.74507284142229546</v>
      </c>
      <c r="I60" s="70">
        <v>0.12435095327402511</v>
      </c>
      <c r="J60" s="70">
        <v>3.6858315890790604E-2</v>
      </c>
    </row>
    <row r="61" spans="1:19" s="22" customFormat="1" ht="15.6" customHeight="1" x14ac:dyDescent="0.25">
      <c r="D61" s="49">
        <f t="shared" si="3"/>
        <v>2018</v>
      </c>
      <c r="F61" s="71">
        <v>1.1045297738711775</v>
      </c>
      <c r="H61" s="72">
        <v>0.8121042654334113</v>
      </c>
      <c r="I61" s="72">
        <v>0.26381924801835366</v>
      </c>
      <c r="J61" s="72">
        <v>2.8606260419412381E-2</v>
      </c>
    </row>
    <row r="62" spans="1:19" s="22" customFormat="1" ht="18.600000000000001" customHeight="1" x14ac:dyDescent="0.25">
      <c r="D62" s="21">
        <f>D61+1</f>
        <v>2019</v>
      </c>
      <c r="F62" s="69">
        <v>0.80219202855950145</v>
      </c>
      <c r="H62" s="70">
        <v>0.5593531963277899</v>
      </c>
      <c r="I62" s="70">
        <v>0.14006849369025637</v>
      </c>
      <c r="J62" s="70">
        <v>0.10277033854145512</v>
      </c>
    </row>
    <row r="63" spans="1:19" s="22" customFormat="1" ht="18.600000000000001" customHeight="1" x14ac:dyDescent="0.25">
      <c r="D63" s="21">
        <f>D62+1</f>
        <v>2020</v>
      </c>
      <c r="F63" s="71">
        <v>0.70922558117238466</v>
      </c>
      <c r="H63" s="72">
        <v>0.40155225282460222</v>
      </c>
      <c r="I63" s="72">
        <v>0.15013272920019061</v>
      </c>
      <c r="J63" s="72">
        <v>0.15754059914759191</v>
      </c>
    </row>
    <row r="64" spans="1:19" s="22" customFormat="1" ht="18.600000000000001" customHeight="1" x14ac:dyDescent="0.25">
      <c r="D64" s="21">
        <f t="shared" ref="D64:D65" si="4">D63+1</f>
        <v>2021</v>
      </c>
      <c r="F64" s="69">
        <v>0.70993245396593874</v>
      </c>
      <c r="H64" s="70">
        <v>0.24835582299836576</v>
      </c>
      <c r="I64" s="70">
        <v>0.15702817617222159</v>
      </c>
      <c r="J64" s="70">
        <v>0.30454845479535136</v>
      </c>
    </row>
    <row r="65" spans="1:10" s="22" customFormat="1" ht="18.600000000000001" customHeight="1" x14ac:dyDescent="0.25">
      <c r="D65" s="21">
        <f t="shared" si="4"/>
        <v>2022</v>
      </c>
      <c r="F65" s="71">
        <v>0.78170863296632609</v>
      </c>
      <c r="H65" s="72">
        <v>0.10417567594001939</v>
      </c>
      <c r="I65" s="72">
        <v>0.15636478723070657</v>
      </c>
      <c r="J65" s="72">
        <v>0.52116816979560021</v>
      </c>
    </row>
    <row r="66" spans="1:10" s="22" customFormat="1" ht="18.600000000000001" customHeight="1" x14ac:dyDescent="0.25">
      <c r="D66" s="21">
        <f>D65+1</f>
        <v>2023</v>
      </c>
      <c r="F66" s="73">
        <v>0.66639969785855269</v>
      </c>
      <c r="H66" s="74">
        <v>1.5529563415141577E-2</v>
      </c>
      <c r="I66" s="74">
        <v>6.1446612700929854E-2</v>
      </c>
      <c r="J66" s="74">
        <v>0.58942352174248125</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21</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9E01F-D08A-4701-A012-6965F89837FF}">
  <sheetPr codeName="WTemplate21">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37</v>
      </c>
      <c r="D1" s="3"/>
      <c r="E1" s="3"/>
      <c r="F1" s="3"/>
      <c r="G1" s="3"/>
      <c r="H1" s="3"/>
      <c r="I1" s="3"/>
      <c r="J1" s="3"/>
      <c r="K1" s="3"/>
      <c r="L1" s="3"/>
      <c r="M1" s="3"/>
      <c r="N1" s="3"/>
      <c r="O1" s="3"/>
      <c r="P1" s="3"/>
      <c r="Q1" s="3"/>
      <c r="R1" s="3"/>
      <c r="S1" s="3"/>
      <c r="T1" s="3"/>
      <c r="U1" s="3"/>
      <c r="V1" s="3"/>
      <c r="W1" s="3"/>
      <c r="X1" s="3"/>
      <c r="Y1" s="3"/>
    </row>
    <row r="2" spans="1:43" ht="19.8" x14ac:dyDescent="0.3">
      <c r="A2" s="4" t="s">
        <v>2</v>
      </c>
      <c r="B2" s="2" t="s">
        <v>22</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Corporate Solutions</v>
      </c>
      <c r="H5" s="10"/>
      <c r="I5" s="10"/>
      <c r="J5" s="11"/>
      <c r="K5" s="12"/>
      <c r="L5" s="13"/>
      <c r="M5" s="12"/>
      <c r="N5" s="12"/>
      <c r="O5" s="10"/>
      <c r="P5" s="10"/>
      <c r="Q5" s="10"/>
      <c r="R5" s="10"/>
      <c r="S5" s="10"/>
      <c r="T5" s="10"/>
      <c r="Z5" s="14" t="str">
        <f>B1</f>
        <v>Specialty Corporate Solutions</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382.87337741042137</v>
      </c>
      <c r="C12" s="22">
        <f>+IF(I51="",J51*F12, IF(J51="", I51*F12,(I51+J51)*F12))</f>
        <v>2.5871064921966913</v>
      </c>
      <c r="D12" s="21">
        <v>2008</v>
      </c>
      <c r="F12" s="23">
        <v>382.87337792175828</v>
      </c>
      <c r="H12" s="24">
        <v>0.44377525880609192</v>
      </c>
      <c r="I12" s="25">
        <v>1.1184721348258286</v>
      </c>
      <c r="J12" s="25">
        <v>1.3069256394219644</v>
      </c>
      <c r="K12" s="25">
        <v>1.4682768463619327</v>
      </c>
      <c r="L12" s="25">
        <v>1.4466873092864339</v>
      </c>
      <c r="M12" s="25">
        <v>1.4171654565729712</v>
      </c>
      <c r="N12" s="25">
        <v>1.412997588456947</v>
      </c>
      <c r="O12" s="25">
        <v>1.3717532453621661</v>
      </c>
      <c r="P12" s="25">
        <v>1.3455487386714537</v>
      </c>
      <c r="Q12" s="25">
        <v>1.3503597675838286</v>
      </c>
      <c r="R12" s="25">
        <v>1.3376125334078317</v>
      </c>
      <c r="S12" s="26">
        <v>1.3361510750649341</v>
      </c>
      <c r="T12" s="26">
        <v>1.3343858769229608</v>
      </c>
      <c r="U12" s="26">
        <v>1.3345603538188715</v>
      </c>
      <c r="V12" s="26">
        <v>1.333830962015975</v>
      </c>
      <c r="W12" s="27">
        <v>1.333656777485446</v>
      </c>
      <c r="X12" s="28"/>
      <c r="Y12" s="28"/>
    </row>
    <row r="13" spans="1:43" s="22" customFormat="1" ht="16.350000000000001" customHeight="1" x14ac:dyDescent="0.25">
      <c r="A13" s="21"/>
      <c r="B13" s="22">
        <v>384.08322823770163</v>
      </c>
      <c r="C13" s="22">
        <f t="shared" ref="C13:C26" si="0">+IF(I52="",J52*F13, IF(J52="", I52*F13,(I52+J52)*F13))</f>
        <v>1.288742334312402</v>
      </c>
      <c r="D13" s="21">
        <f>D12+1</f>
        <v>2009</v>
      </c>
      <c r="F13" s="29">
        <v>384.08322833717523</v>
      </c>
      <c r="H13" s="30">
        <v>4.8895792781145787E-2</v>
      </c>
      <c r="I13" s="28">
        <v>0.24280565023508499</v>
      </c>
      <c r="J13" s="28">
        <v>0.32749320474492694</v>
      </c>
      <c r="K13" s="28">
        <v>0.34609558518074396</v>
      </c>
      <c r="L13" s="28">
        <v>0.35640680819525061</v>
      </c>
      <c r="M13" s="28">
        <v>0.35071263371155187</v>
      </c>
      <c r="N13" s="28">
        <v>0.35292726087149862</v>
      </c>
      <c r="O13" s="28">
        <v>0.35107754118012507</v>
      </c>
      <c r="P13" s="28">
        <v>0.35017228649659066</v>
      </c>
      <c r="Q13" s="28">
        <v>0.3499130407055156</v>
      </c>
      <c r="R13" s="28">
        <v>0.34815712988327213</v>
      </c>
      <c r="S13" s="28">
        <v>0.34883384986835853</v>
      </c>
      <c r="T13" s="28">
        <v>0.34881950986648524</v>
      </c>
      <c r="U13" s="28">
        <v>0.34950496675552228</v>
      </c>
      <c r="V13" s="31">
        <v>0.35019616425203182</v>
      </c>
      <c r="W13" s="28"/>
      <c r="X13" s="28"/>
      <c r="Y13" s="28"/>
    </row>
    <row r="14" spans="1:43" s="22" customFormat="1" ht="16.350000000000001" customHeight="1" x14ac:dyDescent="0.25">
      <c r="A14" s="21"/>
      <c r="B14" s="22">
        <v>391.19644418219838</v>
      </c>
      <c r="C14" s="22">
        <f t="shared" si="0"/>
        <v>0.28015956058015418</v>
      </c>
      <c r="D14" s="21">
        <f>D13+1</f>
        <v>2010</v>
      </c>
      <c r="F14" s="32">
        <v>391.19644432242222</v>
      </c>
      <c r="H14" s="33">
        <v>6.4188385608610773E-2</v>
      </c>
      <c r="I14" s="34">
        <v>0.32964057201709163</v>
      </c>
      <c r="J14" s="34">
        <v>0.48304226306832315</v>
      </c>
      <c r="K14" s="34">
        <v>0.50114968435106144</v>
      </c>
      <c r="L14" s="34">
        <v>0.50307737497227567</v>
      </c>
      <c r="M14" s="34">
        <v>0.49657757214362458</v>
      </c>
      <c r="N14" s="34">
        <v>0.61690122680020798</v>
      </c>
      <c r="O14" s="34">
        <v>0.61317250453046479</v>
      </c>
      <c r="P14" s="34">
        <v>0.61456496169058816</v>
      </c>
      <c r="Q14" s="34">
        <v>0.60943216867115624</v>
      </c>
      <c r="R14" s="34">
        <v>0.60850868555296178</v>
      </c>
      <c r="S14" s="34">
        <v>0.60844590267722398</v>
      </c>
      <c r="T14" s="34">
        <v>0.60726993457678824</v>
      </c>
      <c r="U14" s="35">
        <v>0.60723903376692034</v>
      </c>
      <c r="V14" s="28"/>
      <c r="W14" s="28"/>
      <c r="X14" s="28"/>
      <c r="Y14" s="28"/>
    </row>
    <row r="15" spans="1:43" s="22" customFormat="1" ht="16.350000000000001" customHeight="1" x14ac:dyDescent="0.25">
      <c r="A15" s="21"/>
      <c r="B15" s="22">
        <v>358.57476230518955</v>
      </c>
      <c r="C15" s="22">
        <f t="shared" si="0"/>
        <v>1.1620669840738116</v>
      </c>
      <c r="D15" s="21">
        <f t="shared" ref="D15:D27" si="1">D14+1</f>
        <v>2011</v>
      </c>
      <c r="F15" s="29">
        <v>358.27763145186299</v>
      </c>
      <c r="H15" s="30">
        <v>0.10407250630104331</v>
      </c>
      <c r="I15" s="28">
        <v>0.42688415099561061</v>
      </c>
      <c r="J15" s="28">
        <v>0.49554211579611096</v>
      </c>
      <c r="K15" s="28">
        <v>0.72636445268675942</v>
      </c>
      <c r="L15" s="28">
        <v>0.74490038593776209</v>
      </c>
      <c r="M15" s="28">
        <v>0.77962261565929392</v>
      </c>
      <c r="N15" s="28">
        <v>0.79151897176559538</v>
      </c>
      <c r="O15" s="28">
        <v>0.78682881278569639</v>
      </c>
      <c r="P15" s="28">
        <v>0.78206987502995851</v>
      </c>
      <c r="Q15" s="28">
        <v>0.78614879903785406</v>
      </c>
      <c r="R15" s="28">
        <v>0.78316841987927022</v>
      </c>
      <c r="S15" s="28">
        <v>0.78378606787605132</v>
      </c>
      <c r="T15" s="31">
        <v>0.78295256752930986</v>
      </c>
      <c r="U15" s="28"/>
      <c r="V15" s="28"/>
      <c r="W15" s="28"/>
      <c r="X15" s="28"/>
      <c r="Y15" s="28"/>
    </row>
    <row r="16" spans="1:43" s="22" customFormat="1" ht="16.350000000000001" customHeight="1" x14ac:dyDescent="0.25">
      <c r="A16" s="21"/>
      <c r="B16" s="22">
        <v>494.64478984087776</v>
      </c>
      <c r="C16" s="22">
        <f t="shared" si="0"/>
        <v>33.275104358601574</v>
      </c>
      <c r="D16" s="21">
        <f t="shared" si="1"/>
        <v>2012</v>
      </c>
      <c r="F16" s="32">
        <v>494.42216471674465</v>
      </c>
      <c r="H16" s="33">
        <v>7.1010304345926742E-2</v>
      </c>
      <c r="I16" s="34">
        <v>0.36312273813652424</v>
      </c>
      <c r="J16" s="34">
        <v>0.49651305272930435</v>
      </c>
      <c r="K16" s="34">
        <v>0.54416454004497838</v>
      </c>
      <c r="L16" s="34">
        <v>0.55109190805594843</v>
      </c>
      <c r="M16" s="34">
        <v>0.5835661243883502</v>
      </c>
      <c r="N16" s="34">
        <v>0.6214671325219735</v>
      </c>
      <c r="O16" s="34">
        <v>0.67057136077528157</v>
      </c>
      <c r="P16" s="34">
        <v>0.65981232379045884</v>
      </c>
      <c r="Q16" s="34">
        <v>0.66416426316308019</v>
      </c>
      <c r="R16" s="34">
        <v>0.65532354146219829</v>
      </c>
      <c r="S16" s="36">
        <v>0.65285908574356466</v>
      </c>
      <c r="T16" s="28"/>
      <c r="U16" s="28"/>
      <c r="V16" s="28"/>
      <c r="W16" s="28"/>
      <c r="X16" s="28"/>
      <c r="Y16" s="28"/>
    </row>
    <row r="17" spans="1:25" s="22" customFormat="1" ht="16.350000000000001" customHeight="1" x14ac:dyDescent="0.25">
      <c r="A17" s="21"/>
      <c r="B17" s="22">
        <v>482.07116185286981</v>
      </c>
      <c r="C17" s="22">
        <f t="shared" si="0"/>
        <v>5.6612182143746113</v>
      </c>
      <c r="D17" s="21">
        <f t="shared" si="1"/>
        <v>2013</v>
      </c>
      <c r="F17" s="29">
        <v>480.61283737081936</v>
      </c>
      <c r="H17" s="30">
        <v>0.1319979402599423</v>
      </c>
      <c r="I17" s="28">
        <v>0.45109260726008138</v>
      </c>
      <c r="J17" s="28">
        <v>0.55339588564617315</v>
      </c>
      <c r="K17" s="28">
        <v>0.57912366208779797</v>
      </c>
      <c r="L17" s="28">
        <v>0.63814597099023296</v>
      </c>
      <c r="M17" s="28">
        <v>0.63449242794542937</v>
      </c>
      <c r="N17" s="28">
        <v>0.63145462463797652</v>
      </c>
      <c r="O17" s="28">
        <v>0.63881724682387653</v>
      </c>
      <c r="P17" s="28">
        <v>0.64371259004543657</v>
      </c>
      <c r="Q17" s="28">
        <v>0.64074074292618666</v>
      </c>
      <c r="R17" s="31">
        <v>0.63628707122422012</v>
      </c>
      <c r="S17" s="28" t="s">
        <v>15</v>
      </c>
      <c r="T17" s="28"/>
      <c r="U17" s="28"/>
      <c r="V17" s="28"/>
      <c r="W17" s="28"/>
      <c r="X17" s="28"/>
      <c r="Y17" s="28"/>
    </row>
    <row r="18" spans="1:25" s="22" customFormat="1" ht="16.350000000000001" customHeight="1" x14ac:dyDescent="0.25">
      <c r="A18" s="21"/>
      <c r="B18" s="22">
        <v>576.23481702785034</v>
      </c>
      <c r="C18" s="22">
        <f t="shared" si="0"/>
        <v>15.952236927633015</v>
      </c>
      <c r="D18" s="21">
        <f t="shared" si="1"/>
        <v>2014</v>
      </c>
      <c r="F18" s="32">
        <v>574.1602272244121</v>
      </c>
      <c r="H18" s="33">
        <v>8.3173627936727876E-2</v>
      </c>
      <c r="I18" s="34">
        <v>0.43628684460665901</v>
      </c>
      <c r="J18" s="34">
        <v>0.52046874503301721</v>
      </c>
      <c r="K18" s="34">
        <v>0.56436448235583514</v>
      </c>
      <c r="L18" s="34">
        <v>0.62583769102487297</v>
      </c>
      <c r="M18" s="34">
        <v>0.67807465881830598</v>
      </c>
      <c r="N18" s="34">
        <v>0.68261352560563737</v>
      </c>
      <c r="O18" s="34">
        <v>0.68798029918286896</v>
      </c>
      <c r="P18" s="34">
        <v>0.68647985161764513</v>
      </c>
      <c r="Q18" s="36">
        <v>0.68565877615509963</v>
      </c>
      <c r="R18" s="28" t="s">
        <v>15</v>
      </c>
      <c r="S18" s="28" t="s">
        <v>15</v>
      </c>
      <c r="T18" s="28"/>
      <c r="U18" s="28"/>
      <c r="V18" s="28"/>
      <c r="W18" s="28"/>
      <c r="X18" s="28"/>
      <c r="Y18" s="28"/>
    </row>
    <row r="19" spans="1:25" s="22" customFormat="1" ht="16.350000000000001" customHeight="1" x14ac:dyDescent="0.25">
      <c r="A19" s="21"/>
      <c r="B19" s="22">
        <v>564.8835548114256</v>
      </c>
      <c r="C19" s="22">
        <f t="shared" si="0"/>
        <v>17.450050462978798</v>
      </c>
      <c r="D19" s="21">
        <f t="shared" si="1"/>
        <v>2015</v>
      </c>
      <c r="F19" s="29">
        <v>563.17186186975891</v>
      </c>
      <c r="H19" s="30">
        <v>0.14481762539008267</v>
      </c>
      <c r="I19" s="28">
        <v>0.56758058138975553</v>
      </c>
      <c r="J19" s="28">
        <v>0.68043346591830334</v>
      </c>
      <c r="K19" s="28">
        <v>0.82003685854210617</v>
      </c>
      <c r="L19" s="28">
        <v>0.86508078483320205</v>
      </c>
      <c r="M19" s="28">
        <v>0.87034845932359794</v>
      </c>
      <c r="N19" s="28">
        <v>0.87582384534617008</v>
      </c>
      <c r="O19" s="28">
        <v>0.87525747078945493</v>
      </c>
      <c r="P19" s="31">
        <v>0.87441838362700908</v>
      </c>
      <c r="Q19" s="28" t="s">
        <v>15</v>
      </c>
      <c r="R19" s="28" t="s">
        <v>15</v>
      </c>
      <c r="S19" s="28" t="s">
        <v>15</v>
      </c>
      <c r="T19" s="28"/>
      <c r="U19" s="28"/>
      <c r="V19" s="28"/>
      <c r="W19" s="28"/>
      <c r="X19" s="28"/>
      <c r="Y19" s="28"/>
    </row>
    <row r="20" spans="1:25" s="22" customFormat="1" ht="16.350000000000001" customHeight="1" x14ac:dyDescent="0.25">
      <c r="A20" s="21"/>
      <c r="B20" s="22">
        <v>576.96217261234335</v>
      </c>
      <c r="C20" s="22">
        <f t="shared" si="0"/>
        <v>37.092697739075057</v>
      </c>
      <c r="D20" s="21">
        <f t="shared" si="1"/>
        <v>2016</v>
      </c>
      <c r="F20" s="32">
        <v>572.94815220226883</v>
      </c>
      <c r="H20" s="33">
        <v>0.10056354549425038</v>
      </c>
      <c r="I20" s="34">
        <v>0.45151828015322715</v>
      </c>
      <c r="J20" s="34">
        <v>0.63557052112486057</v>
      </c>
      <c r="K20" s="34">
        <v>0.68068548447488242</v>
      </c>
      <c r="L20" s="34">
        <v>0.71115322147434312</v>
      </c>
      <c r="M20" s="34">
        <v>0.72378545947734751</v>
      </c>
      <c r="N20" s="34">
        <v>0.74004660637290254</v>
      </c>
      <c r="O20" s="36">
        <v>0.74187664816224574</v>
      </c>
      <c r="P20" s="28" t="s">
        <v>15</v>
      </c>
      <c r="Q20" s="28" t="s">
        <v>15</v>
      </c>
      <c r="R20" s="28" t="s">
        <v>15</v>
      </c>
      <c r="S20" s="28" t="s">
        <v>15</v>
      </c>
      <c r="T20" s="28"/>
      <c r="U20" s="28"/>
      <c r="V20" s="28"/>
      <c r="W20" s="28"/>
      <c r="X20" s="28"/>
      <c r="Y20" s="28"/>
    </row>
    <row r="21" spans="1:25" s="22" customFormat="1" ht="16.350000000000001" customHeight="1" x14ac:dyDescent="0.25">
      <c r="A21" s="21"/>
      <c r="B21" s="22">
        <v>534.91926538620544</v>
      </c>
      <c r="C21" s="22">
        <f t="shared" si="0"/>
        <v>108.89173577286884</v>
      </c>
      <c r="D21" s="21">
        <f t="shared" si="1"/>
        <v>2017</v>
      </c>
      <c r="F21" s="29">
        <v>527.04947738290343</v>
      </c>
      <c r="H21" s="30">
        <v>0.12546499059978261</v>
      </c>
      <c r="I21" s="28">
        <v>0.53889165074807299</v>
      </c>
      <c r="J21" s="28">
        <v>0.88788710508098823</v>
      </c>
      <c r="K21" s="28">
        <v>0.95658214216545523</v>
      </c>
      <c r="L21" s="28">
        <v>0.99475453550280091</v>
      </c>
      <c r="M21" s="28">
        <v>1.2288801394531119</v>
      </c>
      <c r="N21" s="37">
        <v>1.2722546241253982</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682.54549033111152</v>
      </c>
      <c r="C22" s="22">
        <f t="shared" si="0"/>
        <v>180.03100531378928</v>
      </c>
      <c r="D22" s="21">
        <f t="shared" si="1"/>
        <v>2018</v>
      </c>
      <c r="F22" s="32">
        <v>668.91097312338832</v>
      </c>
      <c r="H22" s="33">
        <v>0.12116338985097962</v>
      </c>
      <c r="I22" s="34">
        <v>0.53752723275602698</v>
      </c>
      <c r="J22" s="34">
        <v>0.67139834208160742</v>
      </c>
      <c r="K22" s="34">
        <v>0.74701299735672255</v>
      </c>
      <c r="L22" s="34">
        <v>0.92817654191551324</v>
      </c>
      <c r="M22" s="36">
        <v>0.93756604426482926</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830.2084188729342</v>
      </c>
      <c r="C23" s="22">
        <f t="shared" si="0"/>
        <v>199.74721494022904</v>
      </c>
      <c r="D23" s="21">
        <f t="shared" si="1"/>
        <v>2019</v>
      </c>
      <c r="F23" s="40">
        <v>776.19678043036424</v>
      </c>
      <c r="H23" s="30">
        <v>0.10027725585827975</v>
      </c>
      <c r="I23" s="28">
        <v>0.32946114276161059</v>
      </c>
      <c r="J23" s="28">
        <v>0.46510080985638258</v>
      </c>
      <c r="K23" s="28">
        <v>0.58043072072341373</v>
      </c>
      <c r="L23" s="31">
        <v>0.71232349749253976</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727.82941692696045</v>
      </c>
      <c r="C24" s="22">
        <f t="shared" si="0"/>
        <v>119.83364459374813</v>
      </c>
      <c r="D24" s="21">
        <f t="shared" si="1"/>
        <v>2020</v>
      </c>
      <c r="F24" s="32">
        <v>661.09086904128378</v>
      </c>
      <c r="H24" s="34">
        <v>6.9824075475891437E-2</v>
      </c>
      <c r="I24" s="34">
        <v>0.24209072459470726</v>
      </c>
      <c r="J24" s="34">
        <v>0.32742820000400541</v>
      </c>
      <c r="K24" s="36">
        <v>0.3931075842511742</v>
      </c>
      <c r="L24" s="28"/>
      <c r="M24" s="28"/>
      <c r="N24" s="28"/>
      <c r="O24" s="28"/>
      <c r="P24" s="28"/>
      <c r="Q24" s="28"/>
      <c r="R24" s="28"/>
      <c r="S24" s="28"/>
      <c r="U24" s="38"/>
      <c r="V24" s="38"/>
      <c r="W24" s="38"/>
      <c r="X24" s="38"/>
      <c r="Y24" s="38"/>
    </row>
    <row r="25" spans="1:25" s="22" customFormat="1" ht="16.350000000000001" customHeight="1" x14ac:dyDescent="0.25">
      <c r="A25" s="21"/>
      <c r="B25" s="22">
        <v>797.03212994216995</v>
      </c>
      <c r="C25" s="22">
        <f t="shared" si="0"/>
        <v>341.56969817585662</v>
      </c>
      <c r="D25" s="21">
        <f t="shared" si="1"/>
        <v>2021</v>
      </c>
      <c r="F25" s="29">
        <v>715.22689834856828</v>
      </c>
      <c r="H25" s="30">
        <v>6.7965544521876531E-2</v>
      </c>
      <c r="I25" s="28">
        <v>0.44291256145630542</v>
      </c>
      <c r="J25" s="31">
        <v>0.65363671362048914</v>
      </c>
      <c r="K25" s="28"/>
      <c r="L25" s="28"/>
      <c r="M25" s="28"/>
      <c r="N25" s="28"/>
      <c r="O25" s="28"/>
      <c r="P25" s="28"/>
      <c r="Q25" s="28"/>
      <c r="R25" s="28"/>
      <c r="S25" s="28"/>
      <c r="U25" s="38"/>
      <c r="V25" s="38"/>
      <c r="W25" s="38"/>
      <c r="X25" s="38"/>
      <c r="Y25" s="38"/>
    </row>
    <row r="26" spans="1:25" s="22" customFormat="1" ht="16.350000000000001" customHeight="1" x14ac:dyDescent="0.25">
      <c r="A26" s="21"/>
      <c r="B26" s="22">
        <v>818.04760890196951</v>
      </c>
      <c r="C26" s="22">
        <f t="shared" si="0"/>
        <v>299.15507923970733</v>
      </c>
      <c r="D26" s="21">
        <f t="shared" si="1"/>
        <v>2022</v>
      </c>
      <c r="F26" s="32">
        <v>689.20741424966889</v>
      </c>
      <c r="H26" s="41">
        <v>8.8840125205644493E-2</v>
      </c>
      <c r="I26" s="36">
        <v>0.32907943327947642</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814.68169160323862</v>
      </c>
      <c r="C27" s="22">
        <f>+IF(I66="",J66*F27, IF(J66="", I66*F27,(I66+J66)*F27))</f>
        <v>236.0831862999367</v>
      </c>
      <c r="D27" s="21">
        <f t="shared" si="1"/>
        <v>2023</v>
      </c>
      <c r="F27" s="42">
        <v>390.60794102045026</v>
      </c>
      <c r="H27" s="43">
        <v>0.19152211848073553</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382.87337792175828</v>
      </c>
      <c r="G31" s="17"/>
      <c r="H31" s="24">
        <v>4.9163159118555982E-2</v>
      </c>
      <c r="I31" s="25">
        <v>0.47723501596359341</v>
      </c>
      <c r="J31" s="25">
        <v>0.83574187311854864</v>
      </c>
      <c r="K31" s="25">
        <v>1.0891566607253385</v>
      </c>
      <c r="L31" s="25">
        <v>1.2535703104856633</v>
      </c>
      <c r="M31" s="25">
        <v>1.3099254071340916</v>
      </c>
      <c r="N31" s="25">
        <v>1.3295072981522282</v>
      </c>
      <c r="O31" s="25">
        <v>1.3332713183012623</v>
      </c>
      <c r="P31" s="25">
        <v>1.3202541103354519</v>
      </c>
      <c r="Q31" s="25">
        <v>1.3211492791200374</v>
      </c>
      <c r="R31" s="25">
        <v>1.321712422220976</v>
      </c>
      <c r="S31" s="25">
        <v>1.3227968823143799</v>
      </c>
      <c r="T31" s="25">
        <v>1.3246926271638557</v>
      </c>
      <c r="U31" s="25">
        <v>1.3258778022217386</v>
      </c>
      <c r="V31" s="53">
        <v>1.3271250513684585</v>
      </c>
      <c r="W31" s="54">
        <v>1.3269165910152827</v>
      </c>
    </row>
    <row r="32" spans="1:25" s="48" customFormat="1" ht="19.350000000000001" customHeight="1" x14ac:dyDescent="0.25">
      <c r="D32" s="21">
        <f>D31+1</f>
        <v>2009</v>
      </c>
      <c r="E32" s="51"/>
      <c r="F32" s="55">
        <v>384.08322833717523</v>
      </c>
      <c r="G32" s="17"/>
      <c r="H32" s="30">
        <v>1.5244787250644059E-2</v>
      </c>
      <c r="I32" s="28">
        <v>0.11433812218675116</v>
      </c>
      <c r="J32" s="28">
        <v>0.22064823166530487</v>
      </c>
      <c r="K32" s="28">
        <v>0.2723014411954397</v>
      </c>
      <c r="L32" s="28">
        <v>0.29939541360358518</v>
      </c>
      <c r="M32" s="28">
        <v>0.31533785240569018</v>
      </c>
      <c r="N32" s="28">
        <v>0.32904329749140532</v>
      </c>
      <c r="O32" s="28">
        <v>0.33414290281230163</v>
      </c>
      <c r="P32" s="28">
        <v>0.34119158024829088</v>
      </c>
      <c r="Q32" s="28">
        <v>0.34233561054312794</v>
      </c>
      <c r="R32" s="28">
        <v>0.34457146945125455</v>
      </c>
      <c r="S32" s="28">
        <v>0.34565051406801617</v>
      </c>
      <c r="T32" s="28">
        <v>0.34614941701958507</v>
      </c>
      <c r="U32" s="28">
        <v>0.34649631277373227</v>
      </c>
      <c r="V32" s="31">
        <v>0.34688201108946998</v>
      </c>
    </row>
    <row r="33" spans="1:21" s="48" customFormat="1" ht="16.350000000000001" customHeight="1" x14ac:dyDescent="0.25">
      <c r="D33" s="21">
        <f>D32+1</f>
        <v>2010</v>
      </c>
      <c r="F33" s="56">
        <v>391.19644432242222</v>
      </c>
      <c r="G33" s="17"/>
      <c r="H33" s="33">
        <v>2.2089106676988088E-2</v>
      </c>
      <c r="I33" s="34">
        <v>0.15705292726062109</v>
      </c>
      <c r="J33" s="34">
        <v>0.31323934330881947</v>
      </c>
      <c r="K33" s="34">
        <v>0.43151111296371475</v>
      </c>
      <c r="L33" s="34">
        <v>0.4668121832777799</v>
      </c>
      <c r="M33" s="34">
        <v>0.46623690231668691</v>
      </c>
      <c r="N33" s="34">
        <v>0.57558623501310013</v>
      </c>
      <c r="O33" s="34">
        <v>0.59471492391311864</v>
      </c>
      <c r="P33" s="34">
        <v>0.59963405977187167</v>
      </c>
      <c r="Q33" s="34">
        <v>0.60306208267536054</v>
      </c>
      <c r="R33" s="34">
        <v>0.60555058458735334</v>
      </c>
      <c r="S33" s="34">
        <v>0.60638626612638991</v>
      </c>
      <c r="T33" s="34">
        <v>0.60648116132729102</v>
      </c>
      <c r="U33" s="35">
        <v>0.60648116132729102</v>
      </c>
    </row>
    <row r="34" spans="1:21" s="48" customFormat="1" ht="16.350000000000001" customHeight="1" x14ac:dyDescent="0.25">
      <c r="D34" s="21">
        <f t="shared" ref="D34:D46" si="2">D33+1</f>
        <v>2011</v>
      </c>
      <c r="F34" s="55">
        <v>358.27763145186299</v>
      </c>
      <c r="G34" s="17"/>
      <c r="H34" s="30">
        <v>4.9098772241175058E-2</v>
      </c>
      <c r="I34" s="28">
        <v>0.26940979091274181</v>
      </c>
      <c r="J34" s="28">
        <v>0.40232302573068435</v>
      </c>
      <c r="K34" s="28">
        <v>0.45765028803004165</v>
      </c>
      <c r="L34" s="28">
        <v>0.67847737946557674</v>
      </c>
      <c r="M34" s="28">
        <v>0.70152147481338734</v>
      </c>
      <c r="N34" s="28">
        <v>0.73932236937723128</v>
      </c>
      <c r="O34" s="28">
        <v>0.76289743928899056</v>
      </c>
      <c r="P34" s="28">
        <v>0.7726714888527132</v>
      </c>
      <c r="Q34" s="28">
        <v>0.77568573252449924</v>
      </c>
      <c r="R34" s="28">
        <v>0.77819703426026887</v>
      </c>
      <c r="S34" s="28">
        <v>0.77952543083379811</v>
      </c>
      <c r="T34" s="57">
        <v>0.78018292687019697</v>
      </c>
    </row>
    <row r="35" spans="1:21" s="48" customFormat="1" ht="16.350000000000001" customHeight="1" x14ac:dyDescent="0.25">
      <c r="A35" s="21"/>
      <c r="D35" s="21">
        <f t="shared" si="2"/>
        <v>2012</v>
      </c>
      <c r="F35" s="56">
        <v>494.42216471674465</v>
      </c>
      <c r="G35" s="17"/>
      <c r="H35" s="33">
        <v>2.7946797772411391E-2</v>
      </c>
      <c r="I35" s="34">
        <v>0.24095642949040769</v>
      </c>
      <c r="J35" s="34">
        <v>0.39486958104549585</v>
      </c>
      <c r="K35" s="34">
        <v>0.47990125463570821</v>
      </c>
      <c r="L35" s="34">
        <v>0.5114048231001187</v>
      </c>
      <c r="M35" s="34">
        <v>0.53736042777419202</v>
      </c>
      <c r="N35" s="34">
        <v>0.56827866790648218</v>
      </c>
      <c r="O35" s="34">
        <v>0.57337679551967113</v>
      </c>
      <c r="P35" s="34">
        <v>0.57225108108825251</v>
      </c>
      <c r="Q35" s="34">
        <v>0.57719918315788421</v>
      </c>
      <c r="R35" s="34">
        <v>0.5846489671410392</v>
      </c>
      <c r="S35" s="34">
        <v>0.58548931988973896</v>
      </c>
    </row>
    <row r="36" spans="1:21" s="48" customFormat="1" ht="16.350000000000001" customHeight="1" x14ac:dyDescent="0.25">
      <c r="A36" s="21"/>
      <c r="D36" s="21">
        <f t="shared" si="2"/>
        <v>2013</v>
      </c>
      <c r="F36" s="55">
        <v>480.61283737081936</v>
      </c>
      <c r="G36" s="17"/>
      <c r="H36" s="30">
        <v>6.2169445993366775E-2</v>
      </c>
      <c r="I36" s="28">
        <v>0.23748682731003376</v>
      </c>
      <c r="J36" s="28">
        <v>0.38137814221523003</v>
      </c>
      <c r="K36" s="28">
        <v>0.48496801519569799</v>
      </c>
      <c r="L36" s="28">
        <v>0.54344234985373463</v>
      </c>
      <c r="M36" s="28">
        <v>0.58029198488710343</v>
      </c>
      <c r="N36" s="28">
        <v>0.60131883138878461</v>
      </c>
      <c r="O36" s="28">
        <v>0.60985729231351082</v>
      </c>
      <c r="P36" s="28">
        <v>0.6147730165759302</v>
      </c>
      <c r="Q36" s="28">
        <v>0.62108632314714185</v>
      </c>
      <c r="R36" s="31">
        <v>0.62578901847653257</v>
      </c>
      <c r="S36" s="28" t="s">
        <v>15</v>
      </c>
    </row>
    <row r="37" spans="1:21" s="48" customFormat="1" ht="16.350000000000001" customHeight="1" x14ac:dyDescent="0.25">
      <c r="A37" s="21"/>
      <c r="D37" s="21">
        <f t="shared" si="2"/>
        <v>2014</v>
      </c>
      <c r="F37" s="56">
        <v>574.1602272244121</v>
      </c>
      <c r="G37" s="17"/>
      <c r="H37" s="33">
        <v>2.9065310605150173E-2</v>
      </c>
      <c r="I37" s="34">
        <v>0.23506227636817403</v>
      </c>
      <c r="J37" s="34">
        <v>0.37140493818122744</v>
      </c>
      <c r="K37" s="34">
        <v>0.46973089401495532</v>
      </c>
      <c r="L37" s="34">
        <v>0.51442931469804076</v>
      </c>
      <c r="M37" s="34">
        <v>0.58770139931685461</v>
      </c>
      <c r="N37" s="34">
        <v>0.61602329037839709</v>
      </c>
      <c r="O37" s="34">
        <v>0.63730097117817963</v>
      </c>
      <c r="P37" s="34">
        <v>0.64882512174470841</v>
      </c>
      <c r="Q37" s="36">
        <v>0.66001715807253925</v>
      </c>
      <c r="R37" s="28" t="s">
        <v>15</v>
      </c>
      <c r="S37" s="28" t="s">
        <v>15</v>
      </c>
    </row>
    <row r="38" spans="1:21" s="48" customFormat="1" ht="16.350000000000001" customHeight="1" x14ac:dyDescent="0.25">
      <c r="A38" s="21"/>
      <c r="D38" s="21">
        <f t="shared" si="2"/>
        <v>2015</v>
      </c>
      <c r="F38" s="55">
        <v>563.17186186975891</v>
      </c>
      <c r="G38" s="17"/>
      <c r="H38" s="30">
        <v>7.7515939511990303E-2</v>
      </c>
      <c r="I38" s="28">
        <v>0.31105860897177851</v>
      </c>
      <c r="J38" s="28">
        <v>0.48657027270423608</v>
      </c>
      <c r="K38" s="28">
        <v>0.61674521759834555</v>
      </c>
      <c r="L38" s="28">
        <v>0.77958466630694045</v>
      </c>
      <c r="M38" s="28">
        <v>0.80289257419223359</v>
      </c>
      <c r="N38" s="28">
        <v>0.81814219988877956</v>
      </c>
      <c r="O38" s="28">
        <v>0.83857229683149448</v>
      </c>
      <c r="P38" s="31">
        <v>0.84631546710629579</v>
      </c>
      <c r="Q38" s="28" t="s">
        <v>15</v>
      </c>
      <c r="R38" s="28" t="s">
        <v>15</v>
      </c>
      <c r="S38" s="28" t="s">
        <v>15</v>
      </c>
    </row>
    <row r="39" spans="1:21" s="48" customFormat="1" ht="16.350000000000001" customHeight="1" x14ac:dyDescent="0.25">
      <c r="A39" s="21"/>
      <c r="D39" s="21">
        <f t="shared" si="2"/>
        <v>2016</v>
      </c>
      <c r="F39" s="56">
        <v>572.94815220226883</v>
      </c>
      <c r="G39" s="17"/>
      <c r="H39" s="33">
        <v>4.2029577600707801E-2</v>
      </c>
      <c r="I39" s="34">
        <v>0.2765920229994</v>
      </c>
      <c r="J39" s="34">
        <v>0.46828596734092842</v>
      </c>
      <c r="K39" s="34">
        <v>0.56021363437659</v>
      </c>
      <c r="L39" s="34">
        <v>0.605756954771279</v>
      </c>
      <c r="M39" s="34">
        <v>0.6404909119896256</v>
      </c>
      <c r="N39" s="34">
        <v>0.66451675913678465</v>
      </c>
      <c r="O39" s="36">
        <v>0.68425068281599488</v>
      </c>
      <c r="P39" s="28" t="s">
        <v>15</v>
      </c>
      <c r="Q39" s="28" t="s">
        <v>15</v>
      </c>
      <c r="R39" s="28" t="s">
        <v>15</v>
      </c>
      <c r="S39" s="28" t="s">
        <v>15</v>
      </c>
    </row>
    <row r="40" spans="1:21" s="48" customFormat="1" ht="16.350000000000001" customHeight="1" x14ac:dyDescent="0.25">
      <c r="A40" s="21"/>
      <c r="D40" s="21">
        <f t="shared" si="2"/>
        <v>2017</v>
      </c>
      <c r="F40" s="55">
        <v>527.04947738290343</v>
      </c>
      <c r="G40" s="17"/>
      <c r="H40" s="30">
        <v>3.7898869583707001E-2</v>
      </c>
      <c r="I40" s="28">
        <v>0.2953772801781408</v>
      </c>
      <c r="J40" s="28">
        <v>0.56725000068649956</v>
      </c>
      <c r="K40" s="58">
        <v>0.7284479214691838</v>
      </c>
      <c r="L40" s="28">
        <v>0.81016048123165119</v>
      </c>
      <c r="M40" s="28">
        <v>0.94415498316701252</v>
      </c>
      <c r="N40" s="31">
        <v>1.076718359021513</v>
      </c>
      <c r="O40" s="28" t="s">
        <v>15</v>
      </c>
      <c r="P40" s="28" t="s">
        <v>15</v>
      </c>
      <c r="Q40" s="28" t="s">
        <v>15</v>
      </c>
      <c r="R40" s="28" t="s">
        <v>15</v>
      </c>
      <c r="S40" s="28" t="s">
        <v>15</v>
      </c>
    </row>
    <row r="41" spans="1:21" s="48" customFormat="1" ht="15.6" customHeight="1" x14ac:dyDescent="0.25">
      <c r="A41" s="21"/>
      <c r="D41" s="21">
        <f t="shared" si="2"/>
        <v>2018</v>
      </c>
      <c r="F41" s="56">
        <v>668.91097312338832</v>
      </c>
      <c r="G41" s="17"/>
      <c r="H41" s="33">
        <v>4.5812989623619647E-2</v>
      </c>
      <c r="I41" s="34">
        <v>0.30946813108088539</v>
      </c>
      <c r="J41" s="34">
        <v>0.47973040793107319</v>
      </c>
      <c r="K41" s="34">
        <v>0.55364798128111348</v>
      </c>
      <c r="L41" s="34">
        <v>0.61344483846670006</v>
      </c>
      <c r="M41" s="36">
        <v>0.68949402602060605</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776.19678043036424</v>
      </c>
      <c r="G42" s="17"/>
      <c r="H42" s="60">
        <v>3.3542419232039801E-2</v>
      </c>
      <c r="I42" s="28">
        <v>0.16799943255807825</v>
      </c>
      <c r="J42" s="28">
        <v>0.28090732008297048</v>
      </c>
      <c r="K42" s="28">
        <v>0.35931795126372168</v>
      </c>
      <c r="L42" s="31">
        <v>0.50167861148096093</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661.09086904128378</v>
      </c>
      <c r="G43" s="17"/>
      <c r="H43" s="34">
        <v>2.1313649889526418E-2</v>
      </c>
      <c r="I43" s="34">
        <v>0.11549303110126716</v>
      </c>
      <c r="J43" s="34">
        <v>0.19322281532345115</v>
      </c>
      <c r="K43" s="34">
        <v>0.27279054560476035</v>
      </c>
      <c r="L43" s="28"/>
      <c r="M43" s="28"/>
      <c r="N43" s="28"/>
      <c r="O43" s="28"/>
      <c r="P43" s="28"/>
      <c r="Q43" s="28"/>
      <c r="R43" s="28"/>
      <c r="S43" s="28"/>
    </row>
    <row r="44" spans="1:21" s="48" customFormat="1" ht="18.600000000000001" customHeight="1" x14ac:dyDescent="0.25">
      <c r="A44" s="21"/>
      <c r="D44" s="21">
        <f t="shared" si="2"/>
        <v>2021</v>
      </c>
      <c r="E44" s="59"/>
      <c r="F44" s="55">
        <v>715.22689834856828</v>
      </c>
      <c r="G44" s="17"/>
      <c r="H44" s="61">
        <v>2.362749243221314E-2</v>
      </c>
      <c r="I44" s="28">
        <v>0.14607512045716275</v>
      </c>
      <c r="J44" s="31">
        <v>0.27311582739344908</v>
      </c>
      <c r="K44" s="28"/>
      <c r="L44" s="28"/>
      <c r="M44" s="28"/>
      <c r="N44" s="28"/>
      <c r="O44" s="28"/>
      <c r="P44" s="28"/>
      <c r="Q44" s="28"/>
      <c r="R44" s="28"/>
      <c r="S44" s="28"/>
    </row>
    <row r="45" spans="1:21" s="48" customFormat="1" ht="18.600000000000001" customHeight="1" x14ac:dyDescent="0.25">
      <c r="A45" s="21"/>
      <c r="D45" s="21">
        <f t="shared" si="2"/>
        <v>2022</v>
      </c>
      <c r="E45" s="59"/>
      <c r="F45" s="56">
        <v>689.20741424966889</v>
      </c>
      <c r="G45" s="17"/>
      <c r="H45" s="41">
        <v>1.375392103146296E-2</v>
      </c>
      <c r="I45" s="36">
        <v>0.10885274699521927</v>
      </c>
      <c r="J45" s="28"/>
      <c r="K45" s="28"/>
      <c r="L45" s="28"/>
      <c r="M45" s="28"/>
      <c r="N45" s="28"/>
      <c r="O45" s="28"/>
      <c r="P45" s="28"/>
      <c r="Q45" s="28"/>
      <c r="R45" s="28"/>
      <c r="S45" s="28"/>
    </row>
    <row r="46" spans="1:21" s="48" customFormat="1" ht="18.600000000000001" customHeight="1" x14ac:dyDescent="0.25">
      <c r="A46" s="21"/>
      <c r="D46" s="21">
        <f t="shared" si="2"/>
        <v>2023</v>
      </c>
      <c r="E46" s="59"/>
      <c r="F46" s="62">
        <v>390.60794102045026</v>
      </c>
      <c r="G46" s="17"/>
      <c r="H46" s="63">
        <v>5.6834661737521094E-2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1.3336736721846223</v>
      </c>
      <c r="H51" s="68">
        <v>1.3269165910152825</v>
      </c>
      <c r="I51" s="68">
        <v>6.74018647016372E-3</v>
      </c>
      <c r="J51" s="68">
        <v>1.6894699176230876E-5</v>
      </c>
      <c r="K51" s="28"/>
      <c r="L51" s="28"/>
      <c r="M51" s="28"/>
      <c r="N51" s="28"/>
      <c r="O51" s="28"/>
      <c r="P51" s="28"/>
      <c r="Q51" s="28"/>
    </row>
    <row r="52" spans="1:19" s="22" customFormat="1" ht="16.350000000000001" customHeight="1" x14ac:dyDescent="0.25">
      <c r="A52" s="21"/>
      <c r="D52" s="49">
        <f>D51+1</f>
        <v>2009</v>
      </c>
      <c r="F52" s="69">
        <v>0.35023738367340657</v>
      </c>
      <c r="H52" s="70">
        <v>0.34688201108946998</v>
      </c>
      <c r="I52" s="70">
        <v>3.3141531625618705E-3</v>
      </c>
      <c r="J52" s="70">
        <v>4.1219421374685761E-5</v>
      </c>
      <c r="K52" s="28"/>
      <c r="L52" s="28"/>
      <c r="M52" s="28"/>
      <c r="N52" s="28"/>
      <c r="O52" s="28"/>
      <c r="P52" s="28"/>
      <c r="Q52" s="28"/>
    </row>
    <row r="53" spans="1:19" s="22" customFormat="1" ht="16.350000000000001" customHeight="1" x14ac:dyDescent="0.25">
      <c r="A53" s="21"/>
      <c r="D53" s="49">
        <f>D52+1</f>
        <v>2010</v>
      </c>
      <c r="F53" s="71">
        <v>0.60719732213254918</v>
      </c>
      <c r="H53" s="72">
        <v>0.6064811613272908</v>
      </c>
      <c r="I53" s="72">
        <v>7.5787243962918813E-4</v>
      </c>
      <c r="J53" s="72">
        <v>-4.1711634370825382E-5</v>
      </c>
      <c r="K53" s="28"/>
      <c r="L53" s="28"/>
      <c r="M53" s="28"/>
      <c r="N53" s="28"/>
      <c r="O53" s="28"/>
      <c r="P53" s="28"/>
      <c r="Q53" s="28"/>
    </row>
    <row r="54" spans="1:19" s="22" customFormat="1" ht="16.350000000000001" customHeight="1" x14ac:dyDescent="0.25">
      <c r="A54" s="21"/>
      <c r="D54" s="49">
        <f t="shared" ref="D54:D61" si="3">D53+1</f>
        <v>2011</v>
      </c>
      <c r="F54" s="69">
        <v>0.78342640869004876</v>
      </c>
      <c r="H54" s="70">
        <v>0.78018292687019652</v>
      </c>
      <c r="I54" s="70">
        <v>2.7696406591131138E-3</v>
      </c>
      <c r="J54" s="70">
        <v>4.7384116073905067E-4</v>
      </c>
      <c r="K54" s="28"/>
      <c r="L54" s="28"/>
      <c r="M54" s="28"/>
      <c r="N54" s="28"/>
      <c r="O54" s="28"/>
      <c r="P54" s="28"/>
      <c r="Q54" s="28"/>
    </row>
    <row r="55" spans="1:19" s="22" customFormat="1" ht="16.350000000000001" customHeight="1" x14ac:dyDescent="0.25">
      <c r="A55" s="21"/>
      <c r="D55" s="49">
        <f t="shared" si="3"/>
        <v>2012</v>
      </c>
      <c r="F55" s="71">
        <v>0.6527903163522758</v>
      </c>
      <c r="H55" s="72">
        <v>0.58548931988973874</v>
      </c>
      <c r="I55" s="72">
        <v>6.736976585382573E-2</v>
      </c>
      <c r="J55" s="72">
        <v>-6.876939128862393E-5</v>
      </c>
      <c r="K55" s="28"/>
      <c r="L55" s="28"/>
      <c r="M55" s="28"/>
      <c r="N55" s="28"/>
      <c r="O55" s="28"/>
      <c r="P55" s="28"/>
      <c r="Q55" s="28"/>
    </row>
    <row r="56" spans="1:19" s="22" customFormat="1" ht="16.350000000000001" customHeight="1" x14ac:dyDescent="0.25">
      <c r="A56" s="21"/>
      <c r="D56" s="49">
        <f t="shared" si="3"/>
        <v>2013</v>
      </c>
      <c r="F56" s="69">
        <v>0.63756818410461724</v>
      </c>
      <c r="H56" s="70">
        <v>0.62578901847653257</v>
      </c>
      <c r="I56" s="70">
        <v>1.0498052747687524E-2</v>
      </c>
      <c r="J56" s="70">
        <v>1.2811128803971636E-3</v>
      </c>
      <c r="K56" s="28"/>
      <c r="L56" s="28"/>
      <c r="M56" s="28"/>
      <c r="N56" s="28"/>
      <c r="O56" s="28"/>
      <c r="P56" s="28"/>
      <c r="Q56" s="28"/>
    </row>
    <row r="57" spans="1:19" s="22" customFormat="1" ht="16.350000000000001" customHeight="1" x14ac:dyDescent="0.25">
      <c r="A57" s="21"/>
      <c r="D57" s="49">
        <f t="shared" si="3"/>
        <v>2014</v>
      </c>
      <c r="F57" s="71">
        <v>0.68780075604962132</v>
      </c>
      <c r="H57" s="72">
        <v>0.66001715807253958</v>
      </c>
      <c r="I57" s="72">
        <v>2.564161808256038E-2</v>
      </c>
      <c r="J57" s="72">
        <v>2.1419798945214426E-3</v>
      </c>
      <c r="K57" s="28"/>
      <c r="L57" s="28"/>
      <c r="M57" s="28"/>
      <c r="N57" s="28"/>
      <c r="O57" s="28"/>
      <c r="P57" s="28"/>
      <c r="Q57" s="28"/>
    </row>
    <row r="58" spans="1:19" s="22" customFormat="1" ht="16.350000000000001" customHeight="1" x14ac:dyDescent="0.25">
      <c r="A58" s="21"/>
      <c r="D58" s="49">
        <f t="shared" si="3"/>
        <v>2015</v>
      </c>
      <c r="F58" s="69">
        <v>0.87730076954140646</v>
      </c>
      <c r="H58" s="70">
        <v>0.8463154671062959</v>
      </c>
      <c r="I58" s="70">
        <v>2.8102916520713183E-2</v>
      </c>
      <c r="J58" s="70">
        <v>2.8823859143973919E-3</v>
      </c>
      <c r="K58" s="28"/>
      <c r="L58" s="28"/>
      <c r="M58" s="28"/>
      <c r="N58" s="28"/>
      <c r="O58" s="28"/>
      <c r="P58" s="28"/>
      <c r="Q58" s="28"/>
    </row>
    <row r="59" spans="1:19" s="22" customFormat="1" ht="16.350000000000001" customHeight="1" x14ac:dyDescent="0.25">
      <c r="A59" s="21"/>
      <c r="D59" s="49">
        <f t="shared" si="3"/>
        <v>2016</v>
      </c>
      <c r="F59" s="71">
        <v>0.74899074279611733</v>
      </c>
      <c r="H59" s="72">
        <v>0.6842506828159951</v>
      </c>
      <c r="I59" s="72">
        <v>5.7625965346251293E-2</v>
      </c>
      <c r="J59" s="72">
        <v>7.1140946338708816E-3</v>
      </c>
    </row>
    <row r="60" spans="1:19" s="22" customFormat="1" ht="16.350000000000001" customHeight="1" x14ac:dyDescent="0.25">
      <c r="A60" s="48"/>
      <c r="D60" s="49">
        <f t="shared" si="3"/>
        <v>2017</v>
      </c>
      <c r="F60" s="69">
        <v>1.2833246463734662</v>
      </c>
      <c r="H60" s="70">
        <v>1.076718359021513</v>
      </c>
      <c r="I60" s="70">
        <v>0.19553626510388528</v>
      </c>
      <c r="J60" s="70">
        <v>1.1070022248067791E-2</v>
      </c>
    </row>
    <row r="61" spans="1:19" s="22" customFormat="1" ht="15.6" customHeight="1" x14ac:dyDescent="0.25">
      <c r="D61" s="49">
        <f t="shared" si="3"/>
        <v>2018</v>
      </c>
      <c r="F61" s="71">
        <v>0.95863448349158953</v>
      </c>
      <c r="H61" s="72">
        <v>0.68949402602060628</v>
      </c>
      <c r="I61" s="72">
        <v>0.24807201824422298</v>
      </c>
      <c r="J61" s="72">
        <v>2.1068439226760237E-2</v>
      </c>
    </row>
    <row r="62" spans="1:19" s="22" customFormat="1" ht="18.600000000000001" customHeight="1" x14ac:dyDescent="0.25">
      <c r="D62" s="21">
        <f>D61+1</f>
        <v>2019</v>
      </c>
      <c r="F62" s="69">
        <v>0.7590195590039317</v>
      </c>
      <c r="H62" s="70">
        <v>0.50167861148096116</v>
      </c>
      <c r="I62" s="70">
        <v>0.21064488601157888</v>
      </c>
      <c r="J62" s="70">
        <v>4.6696061511391648E-2</v>
      </c>
    </row>
    <row r="63" spans="1:19" s="22" customFormat="1" ht="18.600000000000001" customHeight="1" x14ac:dyDescent="0.25">
      <c r="D63" s="21">
        <f>D62+1</f>
        <v>2020</v>
      </c>
      <c r="F63" s="71">
        <v>0.45405707068554269</v>
      </c>
      <c r="H63" s="72">
        <v>0.27279054560476029</v>
      </c>
      <c r="I63" s="72">
        <v>0.12031703864641395</v>
      </c>
      <c r="J63" s="72">
        <v>6.094948643436849E-2</v>
      </c>
    </row>
    <row r="64" spans="1:19" s="22" customFormat="1" ht="18.600000000000001" customHeight="1" x14ac:dyDescent="0.25">
      <c r="D64" s="21">
        <f t="shared" ref="D64:D65" si="4">D63+1</f>
        <v>2021</v>
      </c>
      <c r="F64" s="69">
        <v>0.75068413328984074</v>
      </c>
      <c r="H64" s="70">
        <v>0.27311582739344897</v>
      </c>
      <c r="I64" s="70">
        <v>0.38052088622704011</v>
      </c>
      <c r="J64" s="70">
        <v>9.7047419669351723E-2</v>
      </c>
    </row>
    <row r="65" spans="1:10" s="22" customFormat="1" ht="18.600000000000001" customHeight="1" x14ac:dyDescent="0.25">
      <c r="D65" s="21">
        <f t="shared" si="4"/>
        <v>2022</v>
      </c>
      <c r="F65" s="71">
        <v>0.54290942290227329</v>
      </c>
      <c r="H65" s="72">
        <v>0.10885274699521928</v>
      </c>
      <c r="I65" s="72">
        <v>0.22022668628425718</v>
      </c>
      <c r="J65" s="72">
        <v>0.2138299896227969</v>
      </c>
    </row>
    <row r="66" spans="1:10" s="22" customFormat="1" ht="18.600000000000001" customHeight="1" x14ac:dyDescent="0.25">
      <c r="D66" s="21">
        <f>D65+1</f>
        <v>2023</v>
      </c>
      <c r="F66" s="73">
        <v>0.66123401338197874</v>
      </c>
      <c r="H66" s="74">
        <v>5.6834661737521101E-2</v>
      </c>
      <c r="I66" s="74">
        <v>0.13468745674321439</v>
      </c>
      <c r="J66" s="74">
        <v>0.46971189490124327</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22</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5E30-F863-4C71-9A6F-86F57AD90445}">
  <sheetPr codeName="WTemplate22">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38</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Credit &amp; Surety</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641.10219032608325</v>
      </c>
      <c r="C12" s="22">
        <f>+IF(I51="",J51*F12, IF(J51="", I51*F12,(I51+J51)*F12))</f>
        <v>30.002809279414294</v>
      </c>
      <c r="D12" s="21">
        <v>2008</v>
      </c>
      <c r="F12" s="23">
        <v>641.10593035054978</v>
      </c>
      <c r="H12" s="24">
        <v>7.4001325613967897E-2</v>
      </c>
      <c r="I12" s="25">
        <v>0.64869219458164296</v>
      </c>
      <c r="J12" s="25">
        <v>0.97078281661255073</v>
      </c>
      <c r="K12" s="25">
        <v>1.0146644339034332</v>
      </c>
      <c r="L12" s="25">
        <v>1.0597587171688372</v>
      </c>
      <c r="M12" s="25">
        <v>1.0698622434903042</v>
      </c>
      <c r="N12" s="25">
        <v>1.0753025045907711</v>
      </c>
      <c r="O12" s="25">
        <v>1.0721288350843414</v>
      </c>
      <c r="P12" s="25">
        <v>1.0653888331927326</v>
      </c>
      <c r="Q12" s="25">
        <v>1.070555482636661</v>
      </c>
      <c r="R12" s="25">
        <v>1.0719667213774402</v>
      </c>
      <c r="S12" s="26">
        <v>1.0689512388313156</v>
      </c>
      <c r="T12" s="26">
        <v>1.0687404182157043</v>
      </c>
      <c r="U12" s="26">
        <v>1.0710201359880234</v>
      </c>
      <c r="V12" s="26">
        <v>1.0711631933780854</v>
      </c>
      <c r="W12" s="27">
        <v>1.0780286348988464</v>
      </c>
      <c r="X12" s="28"/>
      <c r="Y12" s="28"/>
    </row>
    <row r="13" spans="1:43" s="22" customFormat="1" ht="16.350000000000001" customHeight="1" x14ac:dyDescent="0.25">
      <c r="A13" s="21"/>
      <c r="B13" s="22">
        <v>525.81836002096327</v>
      </c>
      <c r="C13" s="22">
        <f t="shared" ref="C13:C26" si="0">+IF(I52="",J52*F13, IF(J52="", I52*F13,(I52+J52)*F13))</f>
        <v>5.26607244824429</v>
      </c>
      <c r="D13" s="21">
        <f>D12+1</f>
        <v>2009</v>
      </c>
      <c r="F13" s="29">
        <v>525.78715597402731</v>
      </c>
      <c r="H13" s="30">
        <v>7.5722002614056941E-2</v>
      </c>
      <c r="I13" s="28">
        <v>0.36336317412486663</v>
      </c>
      <c r="J13" s="28">
        <v>0.43520558421668976</v>
      </c>
      <c r="K13" s="28">
        <v>0.45142629108020926</v>
      </c>
      <c r="L13" s="28">
        <v>0.46755495411937398</v>
      </c>
      <c r="M13" s="28">
        <v>0.47023914552404639</v>
      </c>
      <c r="N13" s="28">
        <v>0.47585228935901497</v>
      </c>
      <c r="O13" s="28">
        <v>0.47362057789764073</v>
      </c>
      <c r="P13" s="28">
        <v>0.47667321451615485</v>
      </c>
      <c r="Q13" s="28">
        <v>0.47768484485760315</v>
      </c>
      <c r="R13" s="28">
        <v>0.47838624116474071</v>
      </c>
      <c r="S13" s="28">
        <v>0.47704637354775464</v>
      </c>
      <c r="T13" s="28">
        <v>0.47836839497029804</v>
      </c>
      <c r="U13" s="28">
        <v>0.47734671683554819</v>
      </c>
      <c r="V13" s="31">
        <v>0.478982080636632</v>
      </c>
      <c r="W13" s="28"/>
      <c r="X13" s="28"/>
      <c r="Y13" s="28"/>
    </row>
    <row r="14" spans="1:43" s="22" customFormat="1" ht="16.350000000000001" customHeight="1" x14ac:dyDescent="0.25">
      <c r="A14" s="21"/>
      <c r="B14" s="22">
        <v>368.71976649867486</v>
      </c>
      <c r="C14" s="22">
        <f t="shared" si="0"/>
        <v>2.5477661615307605</v>
      </c>
      <c r="D14" s="21">
        <f>D13+1</f>
        <v>2010</v>
      </c>
      <c r="F14" s="32">
        <v>368.69765815020827</v>
      </c>
      <c r="H14" s="33">
        <v>8.4818637062205431E-3</v>
      </c>
      <c r="I14" s="34">
        <v>0.1961307849329208</v>
      </c>
      <c r="J14" s="34">
        <v>0.32573913345117655</v>
      </c>
      <c r="K14" s="34">
        <v>0.35746052485164709</v>
      </c>
      <c r="L14" s="34">
        <v>0.3616775985310588</v>
      </c>
      <c r="M14" s="34">
        <v>0.36357622809712054</v>
      </c>
      <c r="N14" s="34">
        <v>0.36581295228208116</v>
      </c>
      <c r="O14" s="34">
        <v>0.37762833179700428</v>
      </c>
      <c r="P14" s="34">
        <v>0.37267140077009442</v>
      </c>
      <c r="Q14" s="34">
        <v>0.36224192267087113</v>
      </c>
      <c r="R14" s="34">
        <v>0.35921409800629711</v>
      </c>
      <c r="S14" s="34">
        <v>0.35462188170190212</v>
      </c>
      <c r="T14" s="34">
        <v>0.35150322906231285</v>
      </c>
      <c r="U14" s="35">
        <v>0.35965782436320548</v>
      </c>
      <c r="V14" s="28"/>
      <c r="W14" s="28"/>
      <c r="X14" s="28"/>
      <c r="Y14" s="28"/>
    </row>
    <row r="15" spans="1:43" s="22" customFormat="1" ht="16.350000000000001" customHeight="1" x14ac:dyDescent="0.25">
      <c r="A15" s="21"/>
      <c r="B15" s="22">
        <v>492.58248407356189</v>
      </c>
      <c r="C15" s="22">
        <f t="shared" si="0"/>
        <v>3.263618643465044</v>
      </c>
      <c r="D15" s="21">
        <f t="shared" ref="D15:D27" si="1">D14+1</f>
        <v>2011</v>
      </c>
      <c r="F15" s="29">
        <v>491.86686826158757</v>
      </c>
      <c r="H15" s="30">
        <v>3.256406868777164E-2</v>
      </c>
      <c r="I15" s="28">
        <v>0.22697458996397799</v>
      </c>
      <c r="J15" s="28">
        <v>0.32806595664039612</v>
      </c>
      <c r="K15" s="28">
        <v>0.38823397980864821</v>
      </c>
      <c r="L15" s="28">
        <v>0.40260618480372762</v>
      </c>
      <c r="M15" s="28">
        <v>0.43082693921595067</v>
      </c>
      <c r="N15" s="28">
        <v>0.43379748250869754</v>
      </c>
      <c r="O15" s="28">
        <v>0.44165178582147741</v>
      </c>
      <c r="P15" s="28">
        <v>0.44141019743178694</v>
      </c>
      <c r="Q15" s="28">
        <v>0.42766017913293847</v>
      </c>
      <c r="R15" s="28">
        <v>0.42097286146008589</v>
      </c>
      <c r="S15" s="28">
        <v>0.4181542837073951</v>
      </c>
      <c r="T15" s="31">
        <v>0.41707315166687542</v>
      </c>
      <c r="U15" s="28"/>
      <c r="V15" s="28"/>
      <c r="W15" s="28"/>
      <c r="X15" s="28"/>
      <c r="Y15" s="28"/>
    </row>
    <row r="16" spans="1:43" s="22" customFormat="1" ht="16.350000000000001" customHeight="1" x14ac:dyDescent="0.25">
      <c r="A16" s="21"/>
      <c r="B16" s="22">
        <v>458.88812626840758</v>
      </c>
      <c r="C16" s="22">
        <f t="shared" si="0"/>
        <v>5.1933141155606108</v>
      </c>
      <c r="D16" s="21">
        <f t="shared" si="1"/>
        <v>2012</v>
      </c>
      <c r="F16" s="32">
        <v>457.5091627239787</v>
      </c>
      <c r="H16" s="33">
        <v>2.4473676010029841E-2</v>
      </c>
      <c r="I16" s="34">
        <v>0.1880157541170612</v>
      </c>
      <c r="J16" s="34">
        <v>0.40734856924556417</v>
      </c>
      <c r="K16" s="34">
        <v>0.46559913131727987</v>
      </c>
      <c r="L16" s="34">
        <v>0.49952531060038385</v>
      </c>
      <c r="M16" s="34">
        <v>0.49849413188890745</v>
      </c>
      <c r="N16" s="34">
        <v>0.48081164181007136</v>
      </c>
      <c r="O16" s="34">
        <v>0.48159162154245688</v>
      </c>
      <c r="P16" s="34">
        <v>0.47938110814332729</v>
      </c>
      <c r="Q16" s="34">
        <v>0.47886140118966081</v>
      </c>
      <c r="R16" s="34">
        <v>0.49527443463686704</v>
      </c>
      <c r="S16" s="36">
        <v>0.4952132656650271</v>
      </c>
      <c r="T16" s="28"/>
      <c r="U16" s="28"/>
      <c r="V16" s="28"/>
      <c r="W16" s="28"/>
      <c r="X16" s="28"/>
      <c r="Y16" s="28"/>
    </row>
    <row r="17" spans="1:25" s="22" customFormat="1" ht="16.350000000000001" customHeight="1" x14ac:dyDescent="0.25">
      <c r="A17" s="21"/>
      <c r="B17" s="22">
        <v>526.19026459562156</v>
      </c>
      <c r="C17" s="22">
        <f t="shared" si="0"/>
        <v>13.115456878236289</v>
      </c>
      <c r="D17" s="21">
        <f t="shared" si="1"/>
        <v>2013</v>
      </c>
      <c r="F17" s="29">
        <v>525.36745734243289</v>
      </c>
      <c r="H17" s="30">
        <v>3.4156588236459388E-2</v>
      </c>
      <c r="I17" s="28">
        <v>0.21115995431614809</v>
      </c>
      <c r="J17" s="28">
        <v>0.42213816081486621</v>
      </c>
      <c r="K17" s="28">
        <v>0.53332956078653493</v>
      </c>
      <c r="L17" s="28">
        <v>0.59479088997876239</v>
      </c>
      <c r="M17" s="28">
        <v>0.59740432719810688</v>
      </c>
      <c r="N17" s="28">
        <v>0.59178451450184044</v>
      </c>
      <c r="O17" s="28">
        <v>0.58847691305223659</v>
      </c>
      <c r="P17" s="28">
        <v>0.59616163330039651</v>
      </c>
      <c r="Q17" s="28">
        <v>0.58943401102089854</v>
      </c>
      <c r="R17" s="31">
        <v>0.57938610024142478</v>
      </c>
      <c r="S17" s="28" t="s">
        <v>15</v>
      </c>
      <c r="T17" s="28"/>
      <c r="U17" s="28"/>
      <c r="V17" s="28"/>
      <c r="W17" s="28"/>
      <c r="X17" s="28"/>
      <c r="Y17" s="28"/>
    </row>
    <row r="18" spans="1:25" s="22" customFormat="1" ht="16.350000000000001" customHeight="1" x14ac:dyDescent="0.25">
      <c r="A18" s="21"/>
      <c r="B18" s="22">
        <v>588.27582689239352</v>
      </c>
      <c r="C18" s="22">
        <f t="shared" si="0"/>
        <v>24.995362655656439</v>
      </c>
      <c r="D18" s="21">
        <f t="shared" si="1"/>
        <v>2014</v>
      </c>
      <c r="F18" s="32">
        <v>586.2877321900213</v>
      </c>
      <c r="H18" s="33">
        <v>2.3440336081684356E-2</v>
      </c>
      <c r="I18" s="34">
        <v>0.21233663784824233</v>
      </c>
      <c r="J18" s="34">
        <v>0.35912978861389511</v>
      </c>
      <c r="K18" s="34">
        <v>0.4412992741212573</v>
      </c>
      <c r="L18" s="34">
        <v>0.4912560150441852</v>
      </c>
      <c r="M18" s="34">
        <v>0.52396002254965768</v>
      </c>
      <c r="N18" s="34">
        <v>0.5315496301464917</v>
      </c>
      <c r="O18" s="34">
        <v>0.52488847392349236</v>
      </c>
      <c r="P18" s="34">
        <v>0.54057484601526284</v>
      </c>
      <c r="Q18" s="36">
        <v>0.53987197513301033</v>
      </c>
      <c r="R18" s="28" t="s">
        <v>15</v>
      </c>
      <c r="S18" s="28" t="s">
        <v>15</v>
      </c>
      <c r="T18" s="28"/>
      <c r="U18" s="28"/>
      <c r="V18" s="28"/>
      <c r="W18" s="28"/>
      <c r="X18" s="28"/>
      <c r="Y18" s="28"/>
    </row>
    <row r="19" spans="1:25" s="22" customFormat="1" ht="16.350000000000001" customHeight="1" x14ac:dyDescent="0.25">
      <c r="A19" s="21"/>
      <c r="B19" s="22">
        <v>651.80311079649789</v>
      </c>
      <c r="C19" s="22">
        <f t="shared" si="0"/>
        <v>24.984574457024401</v>
      </c>
      <c r="D19" s="21">
        <f t="shared" si="1"/>
        <v>2015</v>
      </c>
      <c r="F19" s="29">
        <v>641.7070158435813</v>
      </c>
      <c r="H19" s="30">
        <v>1.6233530086490793E-2</v>
      </c>
      <c r="I19" s="28">
        <v>0.32437697482645228</v>
      </c>
      <c r="J19" s="28">
        <v>0.49734911150220651</v>
      </c>
      <c r="K19" s="28">
        <v>0.52592766643297162</v>
      </c>
      <c r="L19" s="28">
        <v>0.61215672481602246</v>
      </c>
      <c r="M19" s="28">
        <v>0.64300957378940382</v>
      </c>
      <c r="N19" s="28">
        <v>0.67735976370665973</v>
      </c>
      <c r="O19" s="28">
        <v>0.77269786478837543</v>
      </c>
      <c r="P19" s="31">
        <v>0.77625395081573367</v>
      </c>
      <c r="Q19" s="28" t="s">
        <v>15</v>
      </c>
      <c r="R19" s="28" t="s">
        <v>15</v>
      </c>
      <c r="S19" s="28" t="s">
        <v>15</v>
      </c>
      <c r="T19" s="28"/>
      <c r="U19" s="28"/>
      <c r="V19" s="28"/>
      <c r="W19" s="28"/>
      <c r="X19" s="28"/>
      <c r="Y19" s="28"/>
    </row>
    <row r="20" spans="1:25" s="22" customFormat="1" ht="16.350000000000001" customHeight="1" x14ac:dyDescent="0.25">
      <c r="A20" s="21"/>
      <c r="B20" s="22">
        <v>755.68848576026517</v>
      </c>
      <c r="C20" s="22">
        <f t="shared" si="0"/>
        <v>44.597020091513272</v>
      </c>
      <c r="D20" s="21">
        <f t="shared" si="1"/>
        <v>2016</v>
      </c>
      <c r="F20" s="32">
        <v>724.71538677798856</v>
      </c>
      <c r="H20" s="33">
        <v>6.7344125447048155E-3</v>
      </c>
      <c r="I20" s="34">
        <v>0.17150499818614484</v>
      </c>
      <c r="J20" s="34">
        <v>0.32453264901433415</v>
      </c>
      <c r="K20" s="34">
        <v>0.4196331064237433</v>
      </c>
      <c r="L20" s="34">
        <v>0.43990851430027234</v>
      </c>
      <c r="M20" s="34">
        <v>0.47041688746699234</v>
      </c>
      <c r="N20" s="34">
        <v>0.52393623850803184</v>
      </c>
      <c r="O20" s="36">
        <v>0.51090815263771772</v>
      </c>
      <c r="P20" s="28" t="s">
        <v>15</v>
      </c>
      <c r="Q20" s="28" t="s">
        <v>15</v>
      </c>
      <c r="R20" s="28" t="s">
        <v>15</v>
      </c>
      <c r="S20" s="28" t="s">
        <v>15</v>
      </c>
      <c r="T20" s="28"/>
      <c r="U20" s="28"/>
      <c r="V20" s="28"/>
      <c r="W20" s="28"/>
      <c r="X20" s="28"/>
      <c r="Y20" s="28"/>
    </row>
    <row r="21" spans="1:25" s="22" customFormat="1" ht="16.350000000000001" customHeight="1" x14ac:dyDescent="0.25">
      <c r="A21" s="21"/>
      <c r="B21" s="22">
        <v>697.20177780869346</v>
      </c>
      <c r="C21" s="22">
        <f t="shared" si="0"/>
        <v>57.919560618888262</v>
      </c>
      <c r="D21" s="21">
        <f t="shared" si="1"/>
        <v>2017</v>
      </c>
      <c r="F21" s="29">
        <v>681.29180370809343</v>
      </c>
      <c r="H21" s="30">
        <v>4.5203910367873953E-2</v>
      </c>
      <c r="I21" s="28">
        <v>0.19179061168932993</v>
      </c>
      <c r="J21" s="28">
        <v>0.42652513116698043</v>
      </c>
      <c r="K21" s="28">
        <v>0.54442996776547625</v>
      </c>
      <c r="L21" s="28">
        <v>0.55524701350574857</v>
      </c>
      <c r="M21" s="28">
        <v>0.56641002835046284</v>
      </c>
      <c r="N21" s="37">
        <v>0.58323883739840743</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801.04981805029047</v>
      </c>
      <c r="C22" s="22">
        <f t="shared" si="0"/>
        <v>114.53356772562307</v>
      </c>
      <c r="D22" s="21">
        <f t="shared" si="1"/>
        <v>2018</v>
      </c>
      <c r="F22" s="32">
        <v>769.64658522946092</v>
      </c>
      <c r="H22" s="33">
        <v>9.8905996339414576E-2</v>
      </c>
      <c r="I22" s="34">
        <v>0.30417976169361982</v>
      </c>
      <c r="J22" s="34">
        <v>0.44058991332270503</v>
      </c>
      <c r="K22" s="34">
        <v>0.47338467093884395</v>
      </c>
      <c r="L22" s="34">
        <v>0.51416321247654884</v>
      </c>
      <c r="M22" s="36">
        <v>0.55355284320745657</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866.20489012089001</v>
      </c>
      <c r="C23" s="22">
        <f t="shared" si="0"/>
        <v>160.94212859020377</v>
      </c>
      <c r="D23" s="21">
        <f t="shared" si="1"/>
        <v>2019</v>
      </c>
      <c r="F23" s="40">
        <v>804.17931789303577</v>
      </c>
      <c r="H23" s="30">
        <v>0.12310478566125546</v>
      </c>
      <c r="I23" s="28">
        <v>0.47899239590022902</v>
      </c>
      <c r="J23" s="28">
        <v>0.56316744304217137</v>
      </c>
      <c r="K23" s="28">
        <v>0.62293066908422823</v>
      </c>
      <c r="L23" s="31">
        <v>0.64907503028298552</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609.91081464548211</v>
      </c>
      <c r="C24" s="22">
        <f t="shared" si="0"/>
        <v>150.73116524658712</v>
      </c>
      <c r="D24" s="21">
        <f t="shared" si="1"/>
        <v>2020</v>
      </c>
      <c r="F24" s="32">
        <v>566.49998375519647</v>
      </c>
      <c r="H24" s="34">
        <v>0.16430056541619148</v>
      </c>
      <c r="I24" s="34">
        <v>0.24822665195680854</v>
      </c>
      <c r="J24" s="34">
        <v>0.33831305402284745</v>
      </c>
      <c r="K24" s="36">
        <v>0.46254976465456749</v>
      </c>
      <c r="L24" s="28"/>
      <c r="M24" s="28"/>
      <c r="N24" s="28"/>
      <c r="O24" s="28"/>
      <c r="P24" s="28"/>
      <c r="Q24" s="28"/>
      <c r="R24" s="28"/>
      <c r="S24" s="28"/>
      <c r="U24" s="38"/>
      <c r="V24" s="38"/>
      <c r="W24" s="38"/>
      <c r="X24" s="38"/>
      <c r="Y24" s="38"/>
    </row>
    <row r="25" spans="1:25" s="22" customFormat="1" ht="16.350000000000001" customHeight="1" x14ac:dyDescent="0.25">
      <c r="A25" s="21"/>
      <c r="B25" s="22">
        <v>665.2811778219683</v>
      </c>
      <c r="C25" s="22">
        <f t="shared" si="0"/>
        <v>245.87028213917864</v>
      </c>
      <c r="D25" s="21">
        <f t="shared" si="1"/>
        <v>2021</v>
      </c>
      <c r="F25" s="29">
        <v>593.83274132556426</v>
      </c>
      <c r="H25" s="30">
        <v>4.5155013584448435E-2</v>
      </c>
      <c r="I25" s="28">
        <v>0.19519098595766612</v>
      </c>
      <c r="J25" s="31">
        <v>0.30490507668437089</v>
      </c>
      <c r="K25" s="28"/>
      <c r="L25" s="28"/>
      <c r="M25" s="28"/>
      <c r="N25" s="28"/>
      <c r="O25" s="28"/>
      <c r="P25" s="28"/>
      <c r="Q25" s="28"/>
      <c r="R25" s="28"/>
      <c r="S25" s="28"/>
      <c r="U25" s="38"/>
      <c r="V25" s="38"/>
      <c r="W25" s="38"/>
      <c r="X25" s="38"/>
      <c r="Y25" s="38"/>
    </row>
    <row r="26" spans="1:25" s="22" customFormat="1" ht="16.350000000000001" customHeight="1" x14ac:dyDescent="0.25">
      <c r="A26" s="21"/>
      <c r="B26" s="22">
        <v>787.07997303696175</v>
      </c>
      <c r="C26" s="22">
        <f t="shared" si="0"/>
        <v>300.51380974181097</v>
      </c>
      <c r="D26" s="21">
        <f t="shared" si="1"/>
        <v>2022</v>
      </c>
      <c r="F26" s="32">
        <v>619.43978330651419</v>
      </c>
      <c r="H26" s="41">
        <v>5.2277341685238454E-2</v>
      </c>
      <c r="I26" s="36">
        <v>0.25495361821548235</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854.27240870249273</v>
      </c>
      <c r="C27" s="22">
        <f>+IF(I66="",J66*F27, IF(J66="", I66*F27,(I66+J66)*F27))</f>
        <v>174.30114618930745</v>
      </c>
      <c r="D27" s="21">
        <f t="shared" si="1"/>
        <v>2023</v>
      </c>
      <c r="F27" s="42">
        <v>313.58342868101704</v>
      </c>
      <c r="H27" s="43">
        <v>0.11915945150419195</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641.10593035054978</v>
      </c>
      <c r="G31" s="17"/>
      <c r="H31" s="24">
        <v>1.1484903227039558E-2</v>
      </c>
      <c r="I31" s="25">
        <v>0.46906532905048715</v>
      </c>
      <c r="J31" s="25">
        <v>0.9024567445643783</v>
      </c>
      <c r="K31" s="25">
        <v>0.95375990849469672</v>
      </c>
      <c r="L31" s="25">
        <v>0.98922191743324972</v>
      </c>
      <c r="M31" s="25">
        <v>1.0078470266407473</v>
      </c>
      <c r="N31" s="25">
        <v>1.0178530893715965</v>
      </c>
      <c r="O31" s="25">
        <v>1.0233800810332909</v>
      </c>
      <c r="P31" s="25">
        <v>1.0266063069495266</v>
      </c>
      <c r="Q31" s="25">
        <v>1.0253896285886588</v>
      </c>
      <c r="R31" s="25">
        <v>1.0296863612397453</v>
      </c>
      <c r="S31" s="25">
        <v>1.0301948018652793</v>
      </c>
      <c r="T31" s="25">
        <v>1.0303907976244946</v>
      </c>
      <c r="U31" s="25">
        <v>1.0308002442664894</v>
      </c>
      <c r="V31" s="53">
        <v>1.0314104357488048</v>
      </c>
      <c r="W31" s="54">
        <v>1.0317925646681436</v>
      </c>
    </row>
    <row r="32" spans="1:25" s="48" customFormat="1" ht="19.350000000000001" customHeight="1" x14ac:dyDescent="0.25">
      <c r="D32" s="21">
        <f>D31+1</f>
        <v>2009</v>
      </c>
      <c r="E32" s="51"/>
      <c r="F32" s="55">
        <v>525.78715597402731</v>
      </c>
      <c r="G32" s="17"/>
      <c r="H32" s="30">
        <v>2.2471508071361852E-2</v>
      </c>
      <c r="I32" s="28">
        <v>0.25071206324455386</v>
      </c>
      <c r="J32" s="28">
        <v>0.37829112536236675</v>
      </c>
      <c r="K32" s="28">
        <v>0.41122730136989571</v>
      </c>
      <c r="L32" s="28">
        <v>0.4351401193202169</v>
      </c>
      <c r="M32" s="28">
        <v>0.44589265825689794</v>
      </c>
      <c r="N32" s="28">
        <v>0.44977182324460568</v>
      </c>
      <c r="O32" s="28">
        <v>0.45784303892917821</v>
      </c>
      <c r="P32" s="28">
        <v>0.46175155893119968</v>
      </c>
      <c r="Q32" s="28">
        <v>0.46044966711319602</v>
      </c>
      <c r="R32" s="28">
        <v>0.46385003245679812</v>
      </c>
      <c r="S32" s="28">
        <v>0.46374476063639603</v>
      </c>
      <c r="T32" s="28">
        <v>0.46755281922945602</v>
      </c>
      <c r="U32" s="28">
        <v>0.46702859763406168</v>
      </c>
      <c r="V32" s="31">
        <v>0.46962353454511646</v>
      </c>
    </row>
    <row r="33" spans="1:21" s="48" customFormat="1" ht="16.350000000000001" customHeight="1" x14ac:dyDescent="0.25">
      <c r="D33" s="21">
        <f>D32+1</f>
        <v>2010</v>
      </c>
      <c r="F33" s="56">
        <v>368.69765815020827</v>
      </c>
      <c r="G33" s="17"/>
      <c r="H33" s="33">
        <v>2.0401645981420915E-3</v>
      </c>
      <c r="I33" s="34">
        <v>0.12649581099920212</v>
      </c>
      <c r="J33" s="34">
        <v>0.27671550627463742</v>
      </c>
      <c r="K33" s="34">
        <v>0.32360010013420032</v>
      </c>
      <c r="L33" s="34">
        <v>0.33462150731180101</v>
      </c>
      <c r="M33" s="34">
        <v>0.34215517653817995</v>
      </c>
      <c r="N33" s="34">
        <v>0.35540019180184929</v>
      </c>
      <c r="O33" s="34">
        <v>0.36670897567208438</v>
      </c>
      <c r="P33" s="34">
        <v>0.3520896231457824</v>
      </c>
      <c r="Q33" s="34">
        <v>0.35409665047449401</v>
      </c>
      <c r="R33" s="34">
        <v>0.35076639908857921</v>
      </c>
      <c r="S33" s="34">
        <v>0.34753049764375221</v>
      </c>
      <c r="T33" s="34">
        <v>0.34552634959148582</v>
      </c>
      <c r="U33" s="35">
        <v>0.35261884681690475</v>
      </c>
    </row>
    <row r="34" spans="1:21" s="48" customFormat="1" ht="16.350000000000001" customHeight="1" x14ac:dyDescent="0.25">
      <c r="D34" s="21">
        <f t="shared" ref="D34:D46" si="2">D33+1</f>
        <v>2011</v>
      </c>
      <c r="F34" s="55">
        <v>491.86686826158757</v>
      </c>
      <c r="G34" s="17"/>
      <c r="H34" s="30">
        <v>1.097986049295778E-2</v>
      </c>
      <c r="I34" s="28">
        <v>0.15657305392615556</v>
      </c>
      <c r="J34" s="28">
        <v>0.29025986564842809</v>
      </c>
      <c r="K34" s="28">
        <v>0.32916786673087217</v>
      </c>
      <c r="L34" s="28">
        <v>0.38075095680192966</v>
      </c>
      <c r="M34" s="28">
        <v>0.42900312652207412</v>
      </c>
      <c r="N34" s="28">
        <v>0.43188571980217649</v>
      </c>
      <c r="O34" s="28">
        <v>0.41260940800324913</v>
      </c>
      <c r="P34" s="28">
        <v>0.44011466906351876</v>
      </c>
      <c r="Q34" s="28">
        <v>0.41858267186947384</v>
      </c>
      <c r="R34" s="28">
        <v>0.41236907989996224</v>
      </c>
      <c r="S34" s="28">
        <v>0.41007865632700818</v>
      </c>
      <c r="T34" s="57">
        <v>0.41115891693239176</v>
      </c>
    </row>
    <row r="35" spans="1:21" s="48" customFormat="1" ht="16.350000000000001" customHeight="1" x14ac:dyDescent="0.25">
      <c r="A35" s="21"/>
      <c r="D35" s="21">
        <f t="shared" si="2"/>
        <v>2012</v>
      </c>
      <c r="F35" s="56">
        <v>457.5091627239787</v>
      </c>
      <c r="G35" s="17"/>
      <c r="H35" s="33">
        <v>8.56913175774799E-3</v>
      </c>
      <c r="I35" s="34">
        <v>0.12349273886657305</v>
      </c>
      <c r="J35" s="34">
        <v>0.34286187533466495</v>
      </c>
      <c r="K35" s="34">
        <v>0.43780530148711827</v>
      </c>
      <c r="L35" s="34">
        <v>0.50035078302505365</v>
      </c>
      <c r="M35" s="34">
        <v>0.48343449415457102</v>
      </c>
      <c r="N35" s="34">
        <v>0.45888986482514976</v>
      </c>
      <c r="O35" s="34">
        <v>0.45927838308266089</v>
      </c>
      <c r="P35" s="34">
        <v>0.45698282189561112</v>
      </c>
      <c r="Q35" s="34">
        <v>0.46274370046784991</v>
      </c>
      <c r="R35" s="34">
        <v>0.48176356816699584</v>
      </c>
      <c r="S35" s="34">
        <v>0.48482729410137948</v>
      </c>
    </row>
    <row r="36" spans="1:21" s="48" customFormat="1" ht="16.350000000000001" customHeight="1" x14ac:dyDescent="0.25">
      <c r="A36" s="21"/>
      <c r="D36" s="21">
        <f t="shared" si="2"/>
        <v>2013</v>
      </c>
      <c r="F36" s="55">
        <v>525.36745734243289</v>
      </c>
      <c r="G36" s="17"/>
      <c r="H36" s="30">
        <v>1.0214828958550604E-2</v>
      </c>
      <c r="I36" s="28">
        <v>0.18596659733255877</v>
      </c>
      <c r="J36" s="28">
        <v>0.41048202015368884</v>
      </c>
      <c r="K36" s="28">
        <v>0.51105945320695689</v>
      </c>
      <c r="L36" s="28">
        <v>0.55168185611328902</v>
      </c>
      <c r="M36" s="28">
        <v>0.53975869059672599</v>
      </c>
      <c r="N36" s="28">
        <v>0.55905053347781763</v>
      </c>
      <c r="O36" s="28">
        <v>0.56996327541356095</v>
      </c>
      <c r="P36" s="28">
        <v>0.57381421354977513</v>
      </c>
      <c r="Q36" s="28">
        <v>0.57023111076498312</v>
      </c>
      <c r="R36" s="31">
        <v>0.55811750168570717</v>
      </c>
      <c r="S36" s="28" t="s">
        <v>15</v>
      </c>
    </row>
    <row r="37" spans="1:21" s="48" customFormat="1" ht="16.350000000000001" customHeight="1" x14ac:dyDescent="0.25">
      <c r="A37" s="21"/>
      <c r="D37" s="21">
        <f t="shared" si="2"/>
        <v>2014</v>
      </c>
      <c r="F37" s="56">
        <v>586.2877321900213</v>
      </c>
      <c r="G37" s="17"/>
      <c r="H37" s="33">
        <v>1.5337164446849629E-2</v>
      </c>
      <c r="I37" s="34">
        <v>0.11361413010139365</v>
      </c>
      <c r="J37" s="34">
        <v>0.29117977279353413</v>
      </c>
      <c r="K37" s="34">
        <v>0.37880328709921685</v>
      </c>
      <c r="L37" s="34">
        <v>0.43726764884794422</v>
      </c>
      <c r="M37" s="34">
        <v>0.49068914277045667</v>
      </c>
      <c r="N37" s="34">
        <v>0.499713979505096</v>
      </c>
      <c r="O37" s="34">
        <v>0.49325475581407008</v>
      </c>
      <c r="P37" s="34">
        <v>0.5011477327211038</v>
      </c>
      <c r="Q37" s="36">
        <v>0.50200427809961534</v>
      </c>
      <c r="R37" s="28" t="s">
        <v>15</v>
      </c>
      <c r="S37" s="28" t="s">
        <v>15</v>
      </c>
    </row>
    <row r="38" spans="1:21" s="48" customFormat="1" ht="16.350000000000001" customHeight="1" x14ac:dyDescent="0.25">
      <c r="A38" s="21"/>
      <c r="D38" s="21">
        <f t="shared" si="2"/>
        <v>2015</v>
      </c>
      <c r="F38" s="55">
        <v>641.7070158435813</v>
      </c>
      <c r="G38" s="17"/>
      <c r="H38" s="30">
        <v>4.4669376389868372E-3</v>
      </c>
      <c r="I38" s="28">
        <v>0.19219463870128059</v>
      </c>
      <c r="J38" s="28">
        <v>0.42186756699440087</v>
      </c>
      <c r="K38" s="28">
        <v>0.4673569408240929</v>
      </c>
      <c r="L38" s="28">
        <v>0.52871579236334743</v>
      </c>
      <c r="M38" s="28">
        <v>0.56197359357157106</v>
      </c>
      <c r="N38" s="28">
        <v>0.57025741245930472</v>
      </c>
      <c r="O38" s="28">
        <v>0.7385407893945457</v>
      </c>
      <c r="P38" s="31">
        <v>0.74377054580623847</v>
      </c>
      <c r="Q38" s="28" t="s">
        <v>15</v>
      </c>
      <c r="R38" s="28" t="s">
        <v>15</v>
      </c>
      <c r="S38" s="28" t="s">
        <v>15</v>
      </c>
    </row>
    <row r="39" spans="1:21" s="48" customFormat="1" ht="16.350000000000001" customHeight="1" x14ac:dyDescent="0.25">
      <c r="A39" s="21"/>
      <c r="D39" s="21">
        <f t="shared" si="2"/>
        <v>2016</v>
      </c>
      <c r="F39" s="56">
        <v>724.71538677798856</v>
      </c>
      <c r="G39" s="17"/>
      <c r="H39" s="33">
        <v>4.7660455030367694E-3</v>
      </c>
      <c r="I39" s="34">
        <v>0.11753241114055434</v>
      </c>
      <c r="J39" s="34">
        <v>0.22072894248343472</v>
      </c>
      <c r="K39" s="34">
        <v>0.29806384755781595</v>
      </c>
      <c r="L39" s="34">
        <v>0.33150787355630079</v>
      </c>
      <c r="M39" s="34">
        <v>0.35244864846107143</v>
      </c>
      <c r="N39" s="34">
        <v>0.4511573383069406</v>
      </c>
      <c r="O39" s="36">
        <v>0.46767740366895161</v>
      </c>
      <c r="P39" s="28" t="s">
        <v>15</v>
      </c>
      <c r="Q39" s="28" t="s">
        <v>15</v>
      </c>
      <c r="R39" s="28" t="s">
        <v>15</v>
      </c>
      <c r="S39" s="28" t="s">
        <v>15</v>
      </c>
    </row>
    <row r="40" spans="1:21" s="48" customFormat="1" ht="16.350000000000001" customHeight="1" x14ac:dyDescent="0.25">
      <c r="A40" s="21"/>
      <c r="D40" s="21">
        <f t="shared" si="2"/>
        <v>2017</v>
      </c>
      <c r="F40" s="55">
        <v>681.29180370809343</v>
      </c>
      <c r="G40" s="17"/>
      <c r="H40" s="30">
        <v>7.3559578713912636E-3</v>
      </c>
      <c r="I40" s="28">
        <v>0.12516507676032565</v>
      </c>
      <c r="J40" s="28">
        <v>0.32447060945875994</v>
      </c>
      <c r="K40" s="58">
        <v>0.41289722695876707</v>
      </c>
      <c r="L40" s="28">
        <v>0.49148667016799719</v>
      </c>
      <c r="M40" s="28">
        <v>0.52154242653688321</v>
      </c>
      <c r="N40" s="31">
        <v>0.529928381255099</v>
      </c>
      <c r="O40" s="28" t="s">
        <v>15</v>
      </c>
      <c r="P40" s="28" t="s">
        <v>15</v>
      </c>
      <c r="Q40" s="28" t="s">
        <v>15</v>
      </c>
      <c r="R40" s="28" t="s">
        <v>15</v>
      </c>
      <c r="S40" s="28" t="s">
        <v>15</v>
      </c>
    </row>
    <row r="41" spans="1:21" s="48" customFormat="1" ht="15.6" customHeight="1" x14ac:dyDescent="0.25">
      <c r="A41" s="21"/>
      <c r="D41" s="21">
        <f t="shared" si="2"/>
        <v>2018</v>
      </c>
      <c r="F41" s="56">
        <v>769.64658522946092</v>
      </c>
      <c r="G41" s="17"/>
      <c r="H41" s="33">
        <v>3.9663409975666877E-2</v>
      </c>
      <c r="I41" s="34">
        <v>0.20403625323772007</v>
      </c>
      <c r="J41" s="34">
        <v>0.33074363803680379</v>
      </c>
      <c r="K41" s="34">
        <v>0.38379095875422553</v>
      </c>
      <c r="L41" s="34">
        <v>0.43795315057411621</v>
      </c>
      <c r="M41" s="36">
        <v>0.46838208203449455</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804.17931789303577</v>
      </c>
      <c r="G42" s="17"/>
      <c r="H42" s="60">
        <v>1.5677162542668932E-2</v>
      </c>
      <c r="I42" s="28">
        <v>0.30541976118079384</v>
      </c>
      <c r="J42" s="28">
        <v>0.41828692445163362</v>
      </c>
      <c r="K42" s="28">
        <v>0.52372711964244645</v>
      </c>
      <c r="L42" s="31">
        <v>0.55578866103182845</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566.49998375519647</v>
      </c>
      <c r="G43" s="17"/>
      <c r="H43" s="34">
        <v>6.3259880493936105E-2</v>
      </c>
      <c r="I43" s="34">
        <v>0.13374714561966772</v>
      </c>
      <c r="J43" s="34">
        <v>0.27811581005549957</v>
      </c>
      <c r="K43" s="34">
        <v>0.36564126240003386</v>
      </c>
      <c r="L43" s="28"/>
      <c r="M43" s="28"/>
      <c r="N43" s="28"/>
      <c r="O43" s="28"/>
      <c r="P43" s="28"/>
      <c r="Q43" s="28"/>
      <c r="R43" s="28"/>
      <c r="S43" s="28"/>
    </row>
    <row r="44" spans="1:21" s="48" customFormat="1" ht="18.600000000000001" customHeight="1" x14ac:dyDescent="0.25">
      <c r="A44" s="21"/>
      <c r="D44" s="21">
        <f t="shared" si="2"/>
        <v>2021</v>
      </c>
      <c r="E44" s="59"/>
      <c r="F44" s="55">
        <v>593.83274132556426</v>
      </c>
      <c r="G44" s="17"/>
      <c r="H44" s="61">
        <v>2.0493801121385124E-3</v>
      </c>
      <c r="I44" s="28">
        <v>5.6262711177225366E-2</v>
      </c>
      <c r="J44" s="31">
        <v>0.1801457230927076</v>
      </c>
      <c r="K44" s="28"/>
      <c r="L44" s="28"/>
      <c r="M44" s="28"/>
      <c r="N44" s="28"/>
      <c r="O44" s="28"/>
      <c r="P44" s="28"/>
      <c r="Q44" s="28"/>
      <c r="R44" s="28"/>
      <c r="S44" s="28"/>
    </row>
    <row r="45" spans="1:21" s="48" customFormat="1" ht="18.600000000000001" customHeight="1" x14ac:dyDescent="0.25">
      <c r="A45" s="21"/>
      <c r="D45" s="21">
        <f t="shared" si="2"/>
        <v>2022</v>
      </c>
      <c r="E45" s="59"/>
      <c r="F45" s="56">
        <v>619.43978330651419</v>
      </c>
      <c r="G45" s="17"/>
      <c r="H45" s="41">
        <v>4.2152273676225628E-3</v>
      </c>
      <c r="I45" s="36">
        <v>0.15990422055095438</v>
      </c>
      <c r="J45" s="28"/>
      <c r="K45" s="28"/>
      <c r="L45" s="28"/>
      <c r="M45" s="28"/>
      <c r="N45" s="28"/>
      <c r="O45" s="28"/>
      <c r="P45" s="28"/>
      <c r="Q45" s="28"/>
      <c r="R45" s="28"/>
      <c r="S45" s="28"/>
    </row>
    <row r="46" spans="1:21" s="48" customFormat="1" ht="18.600000000000001" customHeight="1" x14ac:dyDescent="0.25">
      <c r="A46" s="21"/>
      <c r="D46" s="21">
        <f t="shared" si="2"/>
        <v>2023</v>
      </c>
      <c r="E46" s="59"/>
      <c r="F46" s="62">
        <v>313.58342868101704</v>
      </c>
      <c r="G46" s="17"/>
      <c r="H46" s="63">
        <v>3.2873407680896083E-2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1.0785910855662575</v>
      </c>
      <c r="H51" s="68">
        <v>1.0317925646681447</v>
      </c>
      <c r="I51" s="68">
        <v>4.6236070230703023E-2</v>
      </c>
      <c r="J51" s="68">
        <v>5.6245066740984379E-4</v>
      </c>
      <c r="K51" s="28"/>
      <c r="L51" s="28"/>
      <c r="M51" s="28"/>
      <c r="N51" s="28"/>
      <c r="O51" s="28"/>
      <c r="P51" s="28"/>
      <c r="Q51" s="28"/>
    </row>
    <row r="52" spans="1:19" s="22" customFormat="1" ht="16.350000000000001" customHeight="1" x14ac:dyDescent="0.25">
      <c r="A52" s="21"/>
      <c r="D52" s="49">
        <f>D51+1</f>
        <v>2009</v>
      </c>
      <c r="F52" s="69">
        <v>0.47963913189931362</v>
      </c>
      <c r="H52" s="70">
        <v>0.46962353454511652</v>
      </c>
      <c r="I52" s="70">
        <v>9.3585460915155804E-3</v>
      </c>
      <c r="J52" s="70">
        <v>6.570512626815283E-4</v>
      </c>
      <c r="K52" s="28"/>
      <c r="L52" s="28"/>
      <c r="M52" s="28"/>
      <c r="N52" s="28"/>
      <c r="O52" s="28"/>
      <c r="P52" s="28"/>
      <c r="Q52" s="28"/>
    </row>
    <row r="53" spans="1:19" s="22" customFormat="1" ht="16.350000000000001" customHeight="1" x14ac:dyDescent="0.25">
      <c r="A53" s="21"/>
      <c r="D53" s="49">
        <f>D52+1</f>
        <v>2010</v>
      </c>
      <c r="F53" s="71">
        <v>0.35952902404535014</v>
      </c>
      <c r="H53" s="72">
        <v>0.35261884681690464</v>
      </c>
      <c r="I53" s="72">
        <v>7.0389775463008328E-3</v>
      </c>
      <c r="J53" s="72">
        <v>-1.2880031785531177E-4</v>
      </c>
      <c r="K53" s="28"/>
      <c r="L53" s="28"/>
      <c r="M53" s="28"/>
      <c r="N53" s="28"/>
      <c r="O53" s="28"/>
      <c r="P53" s="28"/>
      <c r="Q53" s="28"/>
    </row>
    <row r="54" spans="1:19" s="22" customFormat="1" ht="16.350000000000001" customHeight="1" x14ac:dyDescent="0.25">
      <c r="A54" s="21"/>
      <c r="D54" s="49">
        <f t="shared" ref="D54:D61" si="3">D53+1</f>
        <v>2011</v>
      </c>
      <c r="F54" s="69">
        <v>0.41779408358836029</v>
      </c>
      <c r="H54" s="70">
        <v>0.41115891693239159</v>
      </c>
      <c r="I54" s="70">
        <v>5.9142347344837594E-3</v>
      </c>
      <c r="J54" s="70">
        <v>7.2093192148495872E-4</v>
      </c>
      <c r="K54" s="28"/>
      <c r="L54" s="28"/>
      <c r="M54" s="28"/>
      <c r="N54" s="28"/>
      <c r="O54" s="28"/>
      <c r="P54" s="28"/>
      <c r="Q54" s="28"/>
    </row>
    <row r="55" spans="1:19" s="22" customFormat="1" ht="16.350000000000001" customHeight="1" x14ac:dyDescent="0.25">
      <c r="A55" s="21"/>
      <c r="D55" s="49">
        <f t="shared" si="3"/>
        <v>2012</v>
      </c>
      <c r="F55" s="71">
        <v>0.49617857302362001</v>
      </c>
      <c r="H55" s="72">
        <v>0.48482729410137942</v>
      </c>
      <c r="I55" s="72">
        <v>1.0385971563647827E-2</v>
      </c>
      <c r="J55" s="72">
        <v>9.6530735859269991E-4</v>
      </c>
      <c r="K55" s="28"/>
      <c r="L55" s="28"/>
      <c r="M55" s="28"/>
      <c r="N55" s="28"/>
      <c r="O55" s="28"/>
      <c r="P55" s="28"/>
      <c r="Q55" s="28"/>
    </row>
    <row r="56" spans="1:19" s="22" customFormat="1" ht="16.350000000000001" customHeight="1" x14ac:dyDescent="0.25">
      <c r="A56" s="21"/>
      <c r="D56" s="49">
        <f t="shared" si="3"/>
        <v>2013</v>
      </c>
      <c r="F56" s="69">
        <v>0.58308185129460899</v>
      </c>
      <c r="H56" s="70">
        <v>0.55811750168570717</v>
      </c>
      <c r="I56" s="70">
        <v>2.1268598555717302E-2</v>
      </c>
      <c r="J56" s="70">
        <v>3.6957510531844817E-3</v>
      </c>
      <c r="K56" s="28"/>
      <c r="L56" s="28"/>
      <c r="M56" s="28"/>
      <c r="N56" s="28"/>
      <c r="O56" s="28"/>
      <c r="P56" s="28"/>
      <c r="Q56" s="28"/>
    </row>
    <row r="57" spans="1:19" s="22" customFormat="1" ht="16.350000000000001" customHeight="1" x14ac:dyDescent="0.25">
      <c r="A57" s="21"/>
      <c r="D57" s="49">
        <f t="shared" si="3"/>
        <v>2014</v>
      </c>
      <c r="F57" s="71">
        <v>0.54463754719820057</v>
      </c>
      <c r="H57" s="72">
        <v>0.50200427809961523</v>
      </c>
      <c r="I57" s="72">
        <v>3.7867697033395202E-2</v>
      </c>
      <c r="J57" s="72">
        <v>4.7655720651900166E-3</v>
      </c>
      <c r="K57" s="28"/>
      <c r="L57" s="28"/>
      <c r="M57" s="28"/>
      <c r="N57" s="28"/>
      <c r="O57" s="28"/>
      <c r="P57" s="28"/>
      <c r="Q57" s="28"/>
    </row>
    <row r="58" spans="1:19" s="22" customFormat="1" ht="16.350000000000001" customHeight="1" x14ac:dyDescent="0.25">
      <c r="A58" s="21"/>
      <c r="D58" s="49">
        <f t="shared" si="3"/>
        <v>2015</v>
      </c>
      <c r="F58" s="69">
        <v>0.78270509668407173</v>
      </c>
      <c r="H58" s="70">
        <v>0.74377054580623858</v>
      </c>
      <c r="I58" s="70">
        <v>3.2483405009495148E-2</v>
      </c>
      <c r="J58" s="70">
        <v>6.4511458683380058E-3</v>
      </c>
      <c r="K58" s="28"/>
      <c r="L58" s="28"/>
      <c r="M58" s="28"/>
      <c r="N58" s="28"/>
      <c r="O58" s="28"/>
      <c r="P58" s="28"/>
      <c r="Q58" s="28"/>
    </row>
    <row r="59" spans="1:19" s="22" customFormat="1" ht="16.350000000000001" customHeight="1" x14ac:dyDescent="0.25">
      <c r="A59" s="21"/>
      <c r="D59" s="49">
        <f t="shared" si="3"/>
        <v>2016</v>
      </c>
      <c r="F59" s="71">
        <v>0.52921469252076847</v>
      </c>
      <c r="H59" s="72">
        <v>0.46767740366895155</v>
      </c>
      <c r="I59" s="72">
        <v>4.3230748968766053E-2</v>
      </c>
      <c r="J59" s="72">
        <v>1.830653988305082E-2</v>
      </c>
    </row>
    <row r="60" spans="1:19" s="22" customFormat="1" ht="16.350000000000001" customHeight="1" x14ac:dyDescent="0.25">
      <c r="A60" s="48"/>
      <c r="D60" s="49">
        <f t="shared" si="3"/>
        <v>2017</v>
      </c>
      <c r="F60" s="69">
        <v>0.61494270302390264</v>
      </c>
      <c r="H60" s="70">
        <v>0.52992838125509922</v>
      </c>
      <c r="I60" s="70">
        <v>5.3310456143308191E-2</v>
      </c>
      <c r="J60" s="70">
        <v>3.1703865625495153E-2</v>
      </c>
    </row>
    <row r="61" spans="1:19" s="22" customFormat="1" ht="15.6" customHeight="1" x14ac:dyDescent="0.25">
      <c r="D61" s="49">
        <f t="shared" si="3"/>
        <v>2018</v>
      </c>
      <c r="F61" s="71">
        <v>0.61719527749806713</v>
      </c>
      <c r="H61" s="72">
        <v>0.46838208203449444</v>
      </c>
      <c r="I61" s="72">
        <v>8.5170761172961976E-2</v>
      </c>
      <c r="J61" s="72">
        <v>6.3642434290610755E-2</v>
      </c>
    </row>
    <row r="62" spans="1:19" s="22" customFormat="1" ht="18.600000000000001" customHeight="1" x14ac:dyDescent="0.25">
      <c r="D62" s="21">
        <f>D61+1</f>
        <v>2019</v>
      </c>
      <c r="F62" s="69">
        <v>0.75592080197257661</v>
      </c>
      <c r="H62" s="70">
        <v>0.55578866103182845</v>
      </c>
      <c r="I62" s="70">
        <v>9.3286369251156853E-2</v>
      </c>
      <c r="J62" s="70">
        <v>0.10684577168959133</v>
      </c>
    </row>
    <row r="63" spans="1:19" s="22" customFormat="1" ht="18.600000000000001" customHeight="1" x14ac:dyDescent="0.25">
      <c r="D63" s="21">
        <f>D62+1</f>
        <v>2020</v>
      </c>
      <c r="F63" s="71">
        <v>0.63171570118011167</v>
      </c>
      <c r="H63" s="72">
        <v>0.36564126240003386</v>
      </c>
      <c r="I63" s="72">
        <v>9.6908502254533554E-2</v>
      </c>
      <c r="J63" s="72">
        <v>0.16916593652554432</v>
      </c>
    </row>
    <row r="64" spans="1:19" s="22" customFormat="1" ht="18.600000000000001" customHeight="1" x14ac:dyDescent="0.25">
      <c r="D64" s="21">
        <f t="shared" ref="D64:D65" si="4">D63+1</f>
        <v>2021</v>
      </c>
      <c r="F64" s="69">
        <v>0.59418534238069509</v>
      </c>
      <c r="H64" s="70">
        <v>0.1801457230927076</v>
      </c>
      <c r="I64" s="70">
        <v>0.12475935359166336</v>
      </c>
      <c r="J64" s="70">
        <v>0.28928026569632426</v>
      </c>
    </row>
    <row r="65" spans="1:10" s="22" customFormat="1" ht="18.600000000000001" customHeight="1" x14ac:dyDescent="0.25">
      <c r="D65" s="21">
        <f t="shared" si="4"/>
        <v>2022</v>
      </c>
      <c r="F65" s="71">
        <v>0.6450422724495507</v>
      </c>
      <c r="H65" s="72">
        <v>0.15990422055095441</v>
      </c>
      <c r="I65" s="72">
        <v>9.5049397664527954E-2</v>
      </c>
      <c r="J65" s="72">
        <v>0.39008865423406841</v>
      </c>
    </row>
    <row r="66" spans="1:10" s="22" customFormat="1" ht="18.600000000000001" customHeight="1" x14ac:dyDescent="0.25">
      <c r="D66" s="21">
        <f>D65+1</f>
        <v>2023</v>
      </c>
      <c r="F66" s="73">
        <v>0.58871000568751408</v>
      </c>
      <c r="H66" s="74">
        <v>3.287340768089609E-2</v>
      </c>
      <c r="I66" s="74">
        <v>8.6286043823295855E-2</v>
      </c>
      <c r="J66" s="74">
        <v>0.4695505541833222</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23</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B592-5D51-43D3-A65B-44A82DB84A69}">
  <sheetPr codeName="WTemplate23">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39</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Credit &amp; Surety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477.03025250958268</v>
      </c>
      <c r="C12" s="22">
        <f>+IF(I51="",J51*F12, IF(J51="", I51*F12,(I51+J51)*F12))</f>
        <v>30.02885740795379</v>
      </c>
      <c r="D12" s="21">
        <v>2008</v>
      </c>
      <c r="F12" s="23">
        <v>477.03399415666712</v>
      </c>
      <c r="H12" s="24">
        <v>9.7533575461469041E-2</v>
      </c>
      <c r="I12" s="25">
        <v>0.81349323610730295</v>
      </c>
      <c r="J12" s="25">
        <v>1.1603363128465554</v>
      </c>
      <c r="K12" s="25">
        <v>1.1968071359146408</v>
      </c>
      <c r="L12" s="25">
        <v>1.2274510169629744</v>
      </c>
      <c r="M12" s="25">
        <v>1.2466802800854084</v>
      </c>
      <c r="N12" s="25">
        <v>1.2487964557621982</v>
      </c>
      <c r="O12" s="25">
        <v>1.2403785606364122</v>
      </c>
      <c r="P12" s="25">
        <v>1.2319190294161073</v>
      </c>
      <c r="Q12" s="25">
        <v>1.2394449712637388</v>
      </c>
      <c r="R12" s="25">
        <v>1.2390219736689654</v>
      </c>
      <c r="S12" s="26">
        <v>1.2349315221546184</v>
      </c>
      <c r="T12" s="26">
        <v>1.2347101594924197</v>
      </c>
      <c r="U12" s="26">
        <v>1.2378501347332203</v>
      </c>
      <c r="V12" s="26">
        <v>1.2391979750326922</v>
      </c>
      <c r="W12" s="27">
        <v>1.2484523773002663</v>
      </c>
      <c r="X12" s="28"/>
      <c r="Y12" s="28"/>
    </row>
    <row r="13" spans="1:43" s="22" customFormat="1" ht="16.350000000000001" customHeight="1" x14ac:dyDescent="0.25">
      <c r="A13" s="21"/>
      <c r="B13" s="22">
        <v>415.49836407120085</v>
      </c>
      <c r="C13" s="22">
        <f t="shared" ref="C13:C26" si="0">+IF(I52="",J52*F13, IF(J52="", I52*F13,(I52+J52)*F13))</f>
        <v>5.2640911001902335</v>
      </c>
      <c r="D13" s="21">
        <f>D12+1</f>
        <v>2009</v>
      </c>
      <c r="F13" s="29">
        <v>415.46728169939661</v>
      </c>
      <c r="H13" s="30">
        <v>8.5971521162225381E-2</v>
      </c>
      <c r="I13" s="28">
        <v>0.42343443223025878</v>
      </c>
      <c r="J13" s="28">
        <v>0.48561716669477262</v>
      </c>
      <c r="K13" s="28">
        <v>0.49874505363073801</v>
      </c>
      <c r="L13" s="28">
        <v>0.51839672366875045</v>
      </c>
      <c r="M13" s="28">
        <v>0.51949005920666591</v>
      </c>
      <c r="N13" s="28">
        <v>0.52706572655969697</v>
      </c>
      <c r="O13" s="28">
        <v>0.52473653708437351</v>
      </c>
      <c r="P13" s="28">
        <v>0.52718130061501711</v>
      </c>
      <c r="Q13" s="28">
        <v>0.52819600729314942</v>
      </c>
      <c r="R13" s="28">
        <v>0.52879801462676401</v>
      </c>
      <c r="S13" s="28">
        <v>0.52713596774453886</v>
      </c>
      <c r="T13" s="28">
        <v>0.52884881372428094</v>
      </c>
      <c r="U13" s="28">
        <v>0.52864941338952065</v>
      </c>
      <c r="V13" s="31">
        <v>0.53073549704452039</v>
      </c>
      <c r="W13" s="28"/>
      <c r="X13" s="28"/>
      <c r="Y13" s="28"/>
    </row>
    <row r="14" spans="1:43" s="22" customFormat="1" ht="16.350000000000001" customHeight="1" x14ac:dyDescent="0.25">
      <c r="A14" s="21"/>
      <c r="B14" s="22">
        <v>218.76943127051612</v>
      </c>
      <c r="C14" s="22">
        <f t="shared" si="0"/>
        <v>2.3930588781740854</v>
      </c>
      <c r="D14" s="21">
        <f>D13+1</f>
        <v>2010</v>
      </c>
      <c r="F14" s="32">
        <v>218.74750002443909</v>
      </c>
      <c r="H14" s="33">
        <v>1.1919021098241857E-2</v>
      </c>
      <c r="I14" s="34">
        <v>0.23781611276696801</v>
      </c>
      <c r="J14" s="34">
        <v>0.39819563347825337</v>
      </c>
      <c r="K14" s="34">
        <v>0.44355767952481656</v>
      </c>
      <c r="L14" s="34">
        <v>0.46725390967230152</v>
      </c>
      <c r="M14" s="34">
        <v>0.47297443154748958</v>
      </c>
      <c r="N14" s="34">
        <v>0.48030194381687635</v>
      </c>
      <c r="O14" s="34">
        <v>0.49855548703201857</v>
      </c>
      <c r="P14" s="34">
        <v>0.49238877554311355</v>
      </c>
      <c r="Q14" s="34">
        <v>0.47329656057604647</v>
      </c>
      <c r="R14" s="34">
        <v>0.46858395523571139</v>
      </c>
      <c r="S14" s="34">
        <v>0.46046039131893624</v>
      </c>
      <c r="T14" s="34">
        <v>0.45793009531721313</v>
      </c>
      <c r="U14" s="35">
        <v>0.47171037418585926</v>
      </c>
      <c r="V14" s="28"/>
      <c r="W14" s="28"/>
      <c r="X14" s="28"/>
      <c r="Y14" s="28"/>
    </row>
    <row r="15" spans="1:43" s="22" customFormat="1" ht="16.350000000000001" customHeight="1" x14ac:dyDescent="0.25">
      <c r="A15" s="21"/>
      <c r="B15" s="22">
        <v>288.13270545204057</v>
      </c>
      <c r="C15" s="22">
        <f t="shared" si="0"/>
        <v>3.1264755400060786</v>
      </c>
      <c r="D15" s="21">
        <f t="shared" ref="D15:D27" si="1">D14+1</f>
        <v>2011</v>
      </c>
      <c r="F15" s="29">
        <v>288.12745237524661</v>
      </c>
      <c r="H15" s="30">
        <v>4.9979246443594486E-2</v>
      </c>
      <c r="I15" s="28">
        <v>0.31803724178160497</v>
      </c>
      <c r="J15" s="28">
        <v>0.47834804643377704</v>
      </c>
      <c r="K15" s="28">
        <v>0.52050065171944315</v>
      </c>
      <c r="L15" s="28">
        <v>0.5427985187404426</v>
      </c>
      <c r="M15" s="28">
        <v>0.55883763247891893</v>
      </c>
      <c r="N15" s="28">
        <v>0.56544475855602461</v>
      </c>
      <c r="O15" s="28">
        <v>0.56742929785201435</v>
      </c>
      <c r="P15" s="28">
        <v>0.56041937882040072</v>
      </c>
      <c r="Q15" s="28">
        <v>0.56086740806459501</v>
      </c>
      <c r="R15" s="28">
        <v>0.55882118547199755</v>
      </c>
      <c r="S15" s="28">
        <v>0.55670591455507534</v>
      </c>
      <c r="T15" s="31">
        <v>0.55558065185787719</v>
      </c>
      <c r="U15" s="28"/>
      <c r="V15" s="28"/>
      <c r="W15" s="28"/>
      <c r="X15" s="28"/>
      <c r="Y15" s="28"/>
    </row>
    <row r="16" spans="1:43" s="22" customFormat="1" ht="16.350000000000001" customHeight="1" x14ac:dyDescent="0.25">
      <c r="A16" s="21"/>
      <c r="B16" s="22">
        <v>250.37213503945497</v>
      </c>
      <c r="C16" s="22">
        <f t="shared" si="0"/>
        <v>5.1302029113422378</v>
      </c>
      <c r="D16" s="21">
        <f t="shared" si="1"/>
        <v>2012</v>
      </c>
      <c r="F16" s="32">
        <v>250.00410278340362</v>
      </c>
      <c r="H16" s="33">
        <v>4.21202600850775E-2</v>
      </c>
      <c r="I16" s="34">
        <v>0.30766090818524788</v>
      </c>
      <c r="J16" s="34">
        <v>0.52015426857432379</v>
      </c>
      <c r="K16" s="34">
        <v>0.60061183479001878</v>
      </c>
      <c r="L16" s="34">
        <v>0.62726547724833359</v>
      </c>
      <c r="M16" s="34">
        <v>0.63885466523506207</v>
      </c>
      <c r="N16" s="34">
        <v>0.61885387618186583</v>
      </c>
      <c r="O16" s="34">
        <v>0.61861109884236787</v>
      </c>
      <c r="P16" s="34">
        <v>0.61514425351976132</v>
      </c>
      <c r="Q16" s="34">
        <v>0.61428855684191841</v>
      </c>
      <c r="R16" s="34">
        <v>0.64474261413706291</v>
      </c>
      <c r="S16" s="36">
        <v>0.64457669915954707</v>
      </c>
      <c r="T16" s="28"/>
      <c r="U16" s="28"/>
      <c r="V16" s="28"/>
      <c r="W16" s="28"/>
      <c r="X16" s="28"/>
      <c r="Y16" s="28"/>
    </row>
    <row r="17" spans="1:25" s="22" customFormat="1" ht="16.350000000000001" customHeight="1" x14ac:dyDescent="0.25">
      <c r="A17" s="21"/>
      <c r="B17" s="22">
        <v>258.08528501743183</v>
      </c>
      <c r="C17" s="22">
        <f t="shared" si="0"/>
        <v>12.179705689552137</v>
      </c>
      <c r="D17" s="21">
        <f t="shared" si="1"/>
        <v>2013</v>
      </c>
      <c r="F17" s="29">
        <v>257.77330649833942</v>
      </c>
      <c r="H17" s="30">
        <v>6.5873363514443284E-2</v>
      </c>
      <c r="I17" s="28">
        <v>0.29382286842999317</v>
      </c>
      <c r="J17" s="28">
        <v>0.67255118165082162</v>
      </c>
      <c r="K17" s="28">
        <v>0.85838444253990587</v>
      </c>
      <c r="L17" s="28">
        <v>0.93610326989172743</v>
      </c>
      <c r="M17" s="28">
        <v>0.93234815730477183</v>
      </c>
      <c r="N17" s="28">
        <v>0.91325297342021428</v>
      </c>
      <c r="O17" s="28">
        <v>0.89835595041411054</v>
      </c>
      <c r="P17" s="28">
        <v>0.92705419275419831</v>
      </c>
      <c r="Q17" s="28">
        <v>0.9143753213544471</v>
      </c>
      <c r="R17" s="31">
        <v>0.90644577218744837</v>
      </c>
      <c r="S17" s="28" t="s">
        <v>15</v>
      </c>
      <c r="T17" s="28"/>
      <c r="U17" s="28"/>
      <c r="V17" s="28"/>
      <c r="W17" s="28"/>
      <c r="X17" s="28"/>
      <c r="Y17" s="28"/>
    </row>
    <row r="18" spans="1:25" s="22" customFormat="1" ht="16.350000000000001" customHeight="1" x14ac:dyDescent="0.25">
      <c r="A18" s="21"/>
      <c r="B18" s="22">
        <v>279.29765241132196</v>
      </c>
      <c r="C18" s="22">
        <f t="shared" si="0"/>
        <v>22.438702020402946</v>
      </c>
      <c r="D18" s="21">
        <f t="shared" si="1"/>
        <v>2014</v>
      </c>
      <c r="F18" s="32">
        <v>278.54733671633687</v>
      </c>
      <c r="H18" s="33">
        <v>4.8932633220123874E-2</v>
      </c>
      <c r="I18" s="34">
        <v>0.36771937755399914</v>
      </c>
      <c r="J18" s="34">
        <v>0.58924486018356936</v>
      </c>
      <c r="K18" s="34">
        <v>0.7036031420112272</v>
      </c>
      <c r="L18" s="34">
        <v>0.72716956403327704</v>
      </c>
      <c r="M18" s="34">
        <v>0.77178568322695706</v>
      </c>
      <c r="N18" s="34">
        <v>0.78243125448008466</v>
      </c>
      <c r="O18" s="34">
        <v>0.76974065803630898</v>
      </c>
      <c r="P18" s="34">
        <v>0.78892997091880079</v>
      </c>
      <c r="Q18" s="36">
        <v>0.79075180391197475</v>
      </c>
      <c r="R18" s="28" t="s">
        <v>15</v>
      </c>
      <c r="S18" s="28" t="s">
        <v>15</v>
      </c>
      <c r="T18" s="28"/>
      <c r="U18" s="28"/>
      <c r="V18" s="28"/>
      <c r="W18" s="28"/>
      <c r="X18" s="28"/>
      <c r="Y18" s="28"/>
    </row>
    <row r="19" spans="1:25" s="22" customFormat="1" ht="16.350000000000001" customHeight="1" x14ac:dyDescent="0.25">
      <c r="A19" s="21"/>
      <c r="B19" s="22">
        <v>319.85841041083341</v>
      </c>
      <c r="C19" s="22">
        <f t="shared" si="0"/>
        <v>19.483193417261454</v>
      </c>
      <c r="D19" s="21">
        <f t="shared" si="1"/>
        <v>2015</v>
      </c>
      <c r="F19" s="29">
        <v>316.86535140909905</v>
      </c>
      <c r="H19" s="30">
        <v>3.1654814714853582E-2</v>
      </c>
      <c r="I19" s="28">
        <v>0.41748906173089972</v>
      </c>
      <c r="J19" s="28">
        <v>0.65464724656081363</v>
      </c>
      <c r="K19" s="28">
        <v>0.71064099200505726</v>
      </c>
      <c r="L19" s="28">
        <v>0.741437596629408</v>
      </c>
      <c r="M19" s="28">
        <v>0.79508639169813666</v>
      </c>
      <c r="N19" s="28">
        <v>0.83278377299440642</v>
      </c>
      <c r="O19" s="28">
        <v>0.86143257386318073</v>
      </c>
      <c r="P19" s="31">
        <v>0.87409100949392093</v>
      </c>
      <c r="Q19" s="28" t="s">
        <v>15</v>
      </c>
      <c r="R19" s="28" t="s">
        <v>15</v>
      </c>
      <c r="S19" s="28" t="s">
        <v>15</v>
      </c>
      <c r="T19" s="28"/>
      <c r="U19" s="28"/>
      <c r="V19" s="28"/>
      <c r="W19" s="28"/>
      <c r="X19" s="28"/>
      <c r="Y19" s="28"/>
    </row>
    <row r="20" spans="1:25" s="22" customFormat="1" ht="16.350000000000001" customHeight="1" x14ac:dyDescent="0.25">
      <c r="A20" s="21"/>
      <c r="B20" s="22">
        <v>412.77808103132338</v>
      </c>
      <c r="C20" s="22">
        <f t="shared" si="0"/>
        <v>25.279422171223203</v>
      </c>
      <c r="D20" s="21">
        <f t="shared" si="1"/>
        <v>2016</v>
      </c>
      <c r="F20" s="32">
        <v>399.82536952852985</v>
      </c>
      <c r="H20" s="33">
        <v>3.0367250423302145E-2</v>
      </c>
      <c r="I20" s="34">
        <v>0.23576986595891064</v>
      </c>
      <c r="J20" s="34">
        <v>0.3817003015375523</v>
      </c>
      <c r="K20" s="34">
        <v>0.42927966878011009</v>
      </c>
      <c r="L20" s="34">
        <v>0.4560862146574523</v>
      </c>
      <c r="M20" s="34">
        <v>0.47134619070301859</v>
      </c>
      <c r="N20" s="34">
        <v>0.49865414949323583</v>
      </c>
      <c r="O20" s="36">
        <v>0.49832567716252102</v>
      </c>
      <c r="P20" s="28" t="s">
        <v>15</v>
      </c>
      <c r="Q20" s="28" t="s">
        <v>15</v>
      </c>
      <c r="R20" s="28" t="s">
        <v>15</v>
      </c>
      <c r="S20" s="28" t="s">
        <v>15</v>
      </c>
      <c r="T20" s="28"/>
      <c r="U20" s="28"/>
      <c r="V20" s="28"/>
      <c r="W20" s="28"/>
      <c r="X20" s="28"/>
      <c r="Y20" s="28"/>
    </row>
    <row r="21" spans="1:25" s="22" customFormat="1" ht="16.350000000000001" customHeight="1" x14ac:dyDescent="0.25">
      <c r="A21" s="21"/>
      <c r="B21" s="22">
        <v>338.92629846490581</v>
      </c>
      <c r="C21" s="22">
        <f t="shared" si="0"/>
        <v>40.76720902364643</v>
      </c>
      <c r="D21" s="21">
        <f t="shared" si="1"/>
        <v>2017</v>
      </c>
      <c r="F21" s="29">
        <v>335.4094887644726</v>
      </c>
      <c r="H21" s="30">
        <v>4.9024133307881419E-2</v>
      </c>
      <c r="I21" s="28">
        <v>0.31649679887741439</v>
      </c>
      <c r="J21" s="28">
        <v>0.50074427576388025</v>
      </c>
      <c r="K21" s="28">
        <v>0.55276885863722058</v>
      </c>
      <c r="L21" s="28">
        <v>0.59793612161672149</v>
      </c>
      <c r="M21" s="28">
        <v>0.64730198258592364</v>
      </c>
      <c r="N21" s="37">
        <v>0.66268653759989082</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403.46240010738347</v>
      </c>
      <c r="C22" s="22">
        <f t="shared" si="0"/>
        <v>46.844289395496396</v>
      </c>
      <c r="D22" s="21">
        <f t="shared" si="1"/>
        <v>2018</v>
      </c>
      <c r="F22" s="32">
        <v>386.93432797754275</v>
      </c>
      <c r="H22" s="33">
        <v>0.1556717691048074</v>
      </c>
      <c r="I22" s="34">
        <v>0.42732077581260336</v>
      </c>
      <c r="J22" s="34">
        <v>0.58127577285780874</v>
      </c>
      <c r="K22" s="34">
        <v>0.65061404431705261</v>
      </c>
      <c r="L22" s="34">
        <v>0.71477297559882758</v>
      </c>
      <c r="M22" s="36">
        <v>0.74534582329262156</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430.79664420941623</v>
      </c>
      <c r="C23" s="22">
        <f t="shared" si="0"/>
        <v>82.398650472416307</v>
      </c>
      <c r="D23" s="21">
        <f t="shared" si="1"/>
        <v>2019</v>
      </c>
      <c r="F23" s="40">
        <v>407.91140646456711</v>
      </c>
      <c r="H23" s="30">
        <v>9.0111005295536506E-2</v>
      </c>
      <c r="I23" s="28">
        <v>0.45674805565547733</v>
      </c>
      <c r="J23" s="28">
        <v>0.57668254401272323</v>
      </c>
      <c r="K23" s="28">
        <v>0.62258321612640899</v>
      </c>
      <c r="L23" s="31">
        <v>0.68910985653330648</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320.08546010856838</v>
      </c>
      <c r="C24" s="22">
        <f t="shared" si="0"/>
        <v>87.829118654262203</v>
      </c>
      <c r="D24" s="21">
        <f t="shared" si="1"/>
        <v>2020</v>
      </c>
      <c r="F24" s="32">
        <v>304.60044850687967</v>
      </c>
      <c r="H24" s="34">
        <v>9.0326462538819735E-2</v>
      </c>
      <c r="I24" s="34">
        <v>0.19983195196286135</v>
      </c>
      <c r="J24" s="34">
        <v>0.30381714606136745</v>
      </c>
      <c r="K24" s="36">
        <v>0.46605284118971302</v>
      </c>
      <c r="L24" s="28"/>
      <c r="M24" s="28"/>
      <c r="N24" s="28"/>
      <c r="O24" s="28"/>
      <c r="P24" s="28"/>
      <c r="Q24" s="28"/>
      <c r="R24" s="28"/>
      <c r="S24" s="28"/>
      <c r="U24" s="38"/>
      <c r="V24" s="38"/>
      <c r="W24" s="38"/>
      <c r="X24" s="38"/>
      <c r="Y24" s="38"/>
    </row>
    <row r="25" spans="1:25" s="22" customFormat="1" ht="16.350000000000001" customHeight="1" x14ac:dyDescent="0.25">
      <c r="A25" s="21"/>
      <c r="B25" s="22">
        <v>318.66001087860582</v>
      </c>
      <c r="C25" s="22">
        <f t="shared" si="0"/>
        <v>125.39076722733671</v>
      </c>
      <c r="D25" s="21">
        <f t="shared" si="1"/>
        <v>2021</v>
      </c>
      <c r="F25" s="29">
        <v>296.2369824943533</v>
      </c>
      <c r="H25" s="30">
        <v>2.2713658066537953E-2</v>
      </c>
      <c r="I25" s="28">
        <v>0.1899741202330833</v>
      </c>
      <c r="J25" s="31">
        <v>0.32843647695103545</v>
      </c>
      <c r="K25" s="28"/>
      <c r="L25" s="28"/>
      <c r="M25" s="28"/>
      <c r="N25" s="28"/>
      <c r="O25" s="28"/>
      <c r="P25" s="28"/>
      <c r="Q25" s="28"/>
      <c r="R25" s="28"/>
      <c r="S25" s="28"/>
      <c r="U25" s="38"/>
      <c r="V25" s="38"/>
      <c r="W25" s="38"/>
      <c r="X25" s="38"/>
      <c r="Y25" s="38"/>
    </row>
    <row r="26" spans="1:25" s="22" customFormat="1" ht="16.350000000000001" customHeight="1" x14ac:dyDescent="0.25">
      <c r="A26" s="21"/>
      <c r="B26" s="22">
        <v>368.11029167350773</v>
      </c>
      <c r="C26" s="22">
        <f t="shared" si="0"/>
        <v>181.40363829216778</v>
      </c>
      <c r="D26" s="21">
        <f t="shared" si="1"/>
        <v>2022</v>
      </c>
      <c r="F26" s="32">
        <v>314.09175596322427</v>
      </c>
      <c r="H26" s="41">
        <v>3.2492968507363475E-2</v>
      </c>
      <c r="I26" s="36">
        <v>0.29827223308856821</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312.51944375384483</v>
      </c>
      <c r="C27" s="22">
        <f>+IF(I66="",J66*F27, IF(J66="", I66*F27,(I66+J66)*F27))</f>
        <v>107.36534637307852</v>
      </c>
      <c r="D27" s="21">
        <f t="shared" si="1"/>
        <v>2023</v>
      </c>
      <c r="F27" s="42">
        <v>159.61111783308601</v>
      </c>
      <c r="H27" s="43">
        <v>0.14450062362029858</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477.03399415666712</v>
      </c>
      <c r="G31" s="17"/>
      <c r="H31" s="24">
        <v>1.509309506901192E-2</v>
      </c>
      <c r="I31" s="25">
        <v>0.51990460715925857</v>
      </c>
      <c r="J31" s="25">
        <v>1.0165604284088792</v>
      </c>
      <c r="K31" s="25">
        <v>1.0921896234172312</v>
      </c>
      <c r="L31" s="25">
        <v>1.1220353168696238</v>
      </c>
      <c r="M31" s="25">
        <v>1.1508581028272871</v>
      </c>
      <c r="N31" s="25">
        <v>1.1669561848370449</v>
      </c>
      <c r="O31" s="25">
        <v>1.176552801988924</v>
      </c>
      <c r="P31" s="25">
        <v>1.1815641365058986</v>
      </c>
      <c r="Q31" s="25">
        <v>1.1792118910032685</v>
      </c>
      <c r="R31" s="25">
        <v>1.182267171544463</v>
      </c>
      <c r="S31" s="25">
        <v>1.1829254929412776</v>
      </c>
      <c r="T31" s="25">
        <v>1.1832323492328356</v>
      </c>
      <c r="U31" s="25">
        <v>1.1838620558345285</v>
      </c>
      <c r="V31" s="53">
        <v>1.1857823761252797</v>
      </c>
      <c r="W31" s="54">
        <v>1.1863312208687384</v>
      </c>
    </row>
    <row r="32" spans="1:25" s="48" customFormat="1" ht="19.350000000000001" customHeight="1" x14ac:dyDescent="0.25">
      <c r="D32" s="21">
        <f>D31+1</f>
        <v>2009</v>
      </c>
      <c r="E32" s="51"/>
      <c r="F32" s="55">
        <v>415.46728169939661</v>
      </c>
      <c r="G32" s="17"/>
      <c r="H32" s="30">
        <v>1.4411939666154221E-2</v>
      </c>
      <c r="I32" s="28">
        <v>0.28387106686690283</v>
      </c>
      <c r="J32" s="28">
        <v>0.41644426543248986</v>
      </c>
      <c r="K32" s="28">
        <v>0.44932701547210435</v>
      </c>
      <c r="L32" s="28">
        <v>0.47704948348839959</v>
      </c>
      <c r="M32" s="28">
        <v>0.4889269674486818</v>
      </c>
      <c r="N32" s="28">
        <v>0.493956770533026</v>
      </c>
      <c r="O32" s="28">
        <v>0.50421550490124434</v>
      </c>
      <c r="P32" s="28">
        <v>0.50825220038899588</v>
      </c>
      <c r="Q32" s="28">
        <v>0.5069512044532144</v>
      </c>
      <c r="R32" s="28">
        <v>0.51094419219071951</v>
      </c>
      <c r="S32" s="28">
        <v>0.51061331524996045</v>
      </c>
      <c r="T32" s="28">
        <v>0.51540267722788213</v>
      </c>
      <c r="U32" s="28">
        <v>0.51560848824981265</v>
      </c>
      <c r="V32" s="31">
        <v>0.51889672811145882</v>
      </c>
    </row>
    <row r="33" spans="1:21" s="48" customFormat="1" ht="16.350000000000001" customHeight="1" x14ac:dyDescent="0.25">
      <c r="D33" s="21">
        <f>D32+1</f>
        <v>2010</v>
      </c>
      <c r="F33" s="56">
        <v>218.74750002443909</v>
      </c>
      <c r="G33" s="17"/>
      <c r="H33" s="33">
        <v>1.9465857092428932E-3</v>
      </c>
      <c r="I33" s="34">
        <v>0.13822454855648503</v>
      </c>
      <c r="J33" s="34">
        <v>0.33805810902485606</v>
      </c>
      <c r="K33" s="34">
        <v>0.40296077035400707</v>
      </c>
      <c r="L33" s="34">
        <v>0.42925069624224504</v>
      </c>
      <c r="M33" s="34">
        <v>0.44230487861058004</v>
      </c>
      <c r="N33" s="34">
        <v>0.46621881433126272</v>
      </c>
      <c r="O33" s="34">
        <v>0.4840104696739792</v>
      </c>
      <c r="P33" s="34">
        <v>0.45961775883550526</v>
      </c>
      <c r="Q33" s="34">
        <v>0.46104221264849526</v>
      </c>
      <c r="R33" s="34">
        <v>0.45559488042241303</v>
      </c>
      <c r="S33" s="34">
        <v>0.44936294486798423</v>
      </c>
      <c r="T33" s="34">
        <v>0.44861353787914882</v>
      </c>
      <c r="U33" s="35">
        <v>0.46055346155337612</v>
      </c>
    </row>
    <row r="34" spans="1:21" s="48" customFormat="1" ht="16.350000000000001" customHeight="1" x14ac:dyDescent="0.25">
      <c r="D34" s="21">
        <f t="shared" ref="D34:D46" si="2">D33+1</f>
        <v>2011</v>
      </c>
      <c r="F34" s="55">
        <v>288.12745237524661</v>
      </c>
      <c r="G34" s="17"/>
      <c r="H34" s="30">
        <v>1.5925047610721711E-2</v>
      </c>
      <c r="I34" s="28">
        <v>0.20748659241019152</v>
      </c>
      <c r="J34" s="28">
        <v>0.40935234185516023</v>
      </c>
      <c r="K34" s="28">
        <v>0.47696113890389191</v>
      </c>
      <c r="L34" s="28">
        <v>0.50636065569349309</v>
      </c>
      <c r="M34" s="28">
        <v>0.52831478596335235</v>
      </c>
      <c r="N34" s="28">
        <v>0.53335800499592345</v>
      </c>
      <c r="O34" s="28">
        <v>0.53761741321404244</v>
      </c>
      <c r="P34" s="28">
        <v>0.54587715240605561</v>
      </c>
      <c r="Q34" s="28">
        <v>0.54730735739503766</v>
      </c>
      <c r="R34" s="28">
        <v>0.54487718938607732</v>
      </c>
      <c r="S34" s="28">
        <v>0.54329506827746932</v>
      </c>
      <c r="T34" s="57">
        <v>0.54576300378186249</v>
      </c>
    </row>
    <row r="35" spans="1:21" s="48" customFormat="1" ht="16.350000000000001" customHeight="1" x14ac:dyDescent="0.25">
      <c r="A35" s="21"/>
      <c r="D35" s="21">
        <f t="shared" si="2"/>
        <v>2012</v>
      </c>
      <c r="F35" s="56">
        <v>250.00410278340362</v>
      </c>
      <c r="G35" s="17"/>
      <c r="H35" s="33">
        <v>1.3114760240731244E-2</v>
      </c>
      <c r="I35" s="34">
        <v>0.20034995861244306</v>
      </c>
      <c r="J35" s="34">
        <v>0.41308369135467871</v>
      </c>
      <c r="K35" s="34">
        <v>0.51226459722362072</v>
      </c>
      <c r="L35" s="34">
        <v>0.5533178410135019</v>
      </c>
      <c r="M35" s="34">
        <v>0.57184785450309961</v>
      </c>
      <c r="N35" s="34">
        <v>0.58278937932023878</v>
      </c>
      <c r="O35" s="34">
        <v>0.58271896189965633</v>
      </c>
      <c r="P35" s="34">
        <v>0.5785986481453631</v>
      </c>
      <c r="Q35" s="34">
        <v>0.58908617593384094</v>
      </c>
      <c r="R35" s="34">
        <v>0.62427903568372567</v>
      </c>
      <c r="S35" s="34">
        <v>0.6257811811000269</v>
      </c>
    </row>
    <row r="36" spans="1:21" s="48" customFormat="1" ht="16.350000000000001" customHeight="1" x14ac:dyDescent="0.25">
      <c r="A36" s="21"/>
      <c r="D36" s="21">
        <f t="shared" si="2"/>
        <v>2013</v>
      </c>
      <c r="F36" s="55">
        <v>257.77330649833942</v>
      </c>
      <c r="G36" s="17"/>
      <c r="H36" s="30">
        <v>2.0081536825757126E-2</v>
      </c>
      <c r="I36" s="28">
        <v>0.19727331593113218</v>
      </c>
      <c r="J36" s="28">
        <v>0.60245711113908795</v>
      </c>
      <c r="K36" s="28">
        <v>0.75164879836297771</v>
      </c>
      <c r="L36" s="28">
        <v>0.80550589536139383</v>
      </c>
      <c r="M36" s="28">
        <v>0.83025403434076261</v>
      </c>
      <c r="N36" s="28">
        <v>0.87437676115404805</v>
      </c>
      <c r="O36" s="28">
        <v>0.86670164495653568</v>
      </c>
      <c r="P36" s="28">
        <v>0.87156559483383156</v>
      </c>
      <c r="Q36" s="28">
        <v>0.86626489306433474</v>
      </c>
      <c r="R36" s="31">
        <v>0.86669070906624979</v>
      </c>
      <c r="S36" s="28" t="s">
        <v>15</v>
      </c>
    </row>
    <row r="37" spans="1:21" s="48" customFormat="1" ht="16.350000000000001" customHeight="1" x14ac:dyDescent="0.25">
      <c r="A37" s="21"/>
      <c r="D37" s="21">
        <f t="shared" si="2"/>
        <v>2014</v>
      </c>
      <c r="F37" s="56">
        <v>278.54733671633687</v>
      </c>
      <c r="G37" s="17"/>
      <c r="H37" s="33">
        <v>2.2311328521798606E-2</v>
      </c>
      <c r="I37" s="34">
        <v>0.22713950619778914</v>
      </c>
      <c r="J37" s="34">
        <v>0.43023768839149557</v>
      </c>
      <c r="K37" s="34">
        <v>0.56446323220314765</v>
      </c>
      <c r="L37" s="34">
        <v>0.61770763032970166</v>
      </c>
      <c r="M37" s="34">
        <v>0.68795027110088569</v>
      </c>
      <c r="N37" s="34">
        <v>0.70623457963008496</v>
      </c>
      <c r="O37" s="34">
        <v>0.69597914723449128</v>
      </c>
      <c r="P37" s="34">
        <v>0.71293892352819266</v>
      </c>
      <c r="Q37" s="36">
        <v>0.71732682707771789</v>
      </c>
      <c r="R37" s="28" t="s">
        <v>15</v>
      </c>
      <c r="S37" s="28" t="s">
        <v>15</v>
      </c>
    </row>
    <row r="38" spans="1:21" s="48" customFormat="1" ht="16.350000000000001" customHeight="1" x14ac:dyDescent="0.25">
      <c r="A38" s="21"/>
      <c r="D38" s="21">
        <f t="shared" si="2"/>
        <v>2015</v>
      </c>
      <c r="F38" s="55">
        <v>316.86535140909905</v>
      </c>
      <c r="G38" s="17"/>
      <c r="H38" s="30">
        <v>8.9833955325696602E-3</v>
      </c>
      <c r="I38" s="28">
        <v>0.18791854623280591</v>
      </c>
      <c r="J38" s="28">
        <v>0.50748278499543353</v>
      </c>
      <c r="K38" s="28">
        <v>0.61005732861994311</v>
      </c>
      <c r="L38" s="28">
        <v>0.67317053112548697</v>
      </c>
      <c r="M38" s="28">
        <v>0.73813591567748849</v>
      </c>
      <c r="N38" s="28">
        <v>0.75979322898421253</v>
      </c>
      <c r="O38" s="28">
        <v>0.80306197914935662</v>
      </c>
      <c r="P38" s="31">
        <v>0.81393934847560823</v>
      </c>
      <c r="Q38" s="28" t="s">
        <v>15</v>
      </c>
      <c r="R38" s="28" t="s">
        <v>15</v>
      </c>
      <c r="S38" s="28" t="s">
        <v>15</v>
      </c>
    </row>
    <row r="39" spans="1:21" s="48" customFormat="1" ht="16.350000000000001" customHeight="1" x14ac:dyDescent="0.25">
      <c r="A39" s="21"/>
      <c r="D39" s="21">
        <f t="shared" si="2"/>
        <v>2016</v>
      </c>
      <c r="F39" s="56">
        <v>399.82536952852985</v>
      </c>
      <c r="G39" s="17"/>
      <c r="H39" s="33">
        <v>8.3760500842826532E-3</v>
      </c>
      <c r="I39" s="34">
        <v>0.13819216574518262</v>
      </c>
      <c r="J39" s="34">
        <v>0.27837085274112983</v>
      </c>
      <c r="K39" s="34">
        <v>0.32792987397489037</v>
      </c>
      <c r="L39" s="34">
        <v>0.37625784285993769</v>
      </c>
      <c r="M39" s="34">
        <v>0.40774235328075792</v>
      </c>
      <c r="N39" s="34">
        <v>0.43561977036865152</v>
      </c>
      <c r="O39" s="36">
        <v>0.45335105705530943</v>
      </c>
      <c r="P39" s="28" t="s">
        <v>15</v>
      </c>
      <c r="Q39" s="28" t="s">
        <v>15</v>
      </c>
      <c r="R39" s="28" t="s">
        <v>15</v>
      </c>
      <c r="S39" s="28" t="s">
        <v>15</v>
      </c>
    </row>
    <row r="40" spans="1:21" s="48" customFormat="1" ht="16.350000000000001" customHeight="1" x14ac:dyDescent="0.25">
      <c r="A40" s="21"/>
      <c r="D40" s="21">
        <f t="shared" si="2"/>
        <v>2017</v>
      </c>
      <c r="F40" s="55">
        <v>335.4094887644726</v>
      </c>
      <c r="G40" s="17"/>
      <c r="H40" s="30">
        <v>1.4863334083266275E-2</v>
      </c>
      <c r="I40" s="28">
        <v>0.18325221981730039</v>
      </c>
      <c r="J40" s="28">
        <v>0.38454598309520927</v>
      </c>
      <c r="K40" s="58">
        <v>0.45490692390851878</v>
      </c>
      <c r="L40" s="28">
        <v>0.50045860323926716</v>
      </c>
      <c r="M40" s="28">
        <v>0.54278062610320621</v>
      </c>
      <c r="N40" s="31">
        <v>0.56883918286566182</v>
      </c>
      <c r="O40" s="28" t="s">
        <v>15</v>
      </c>
      <c r="P40" s="28" t="s">
        <v>15</v>
      </c>
      <c r="Q40" s="28" t="s">
        <v>15</v>
      </c>
      <c r="R40" s="28" t="s">
        <v>15</v>
      </c>
      <c r="S40" s="28" t="s">
        <v>15</v>
      </c>
    </row>
    <row r="41" spans="1:21" s="48" customFormat="1" ht="15.6" customHeight="1" x14ac:dyDescent="0.25">
      <c r="A41" s="21"/>
      <c r="D41" s="21">
        <f t="shared" si="2"/>
        <v>2018</v>
      </c>
      <c r="F41" s="56">
        <v>386.93432797754275</v>
      </c>
      <c r="G41" s="17"/>
      <c r="H41" s="33">
        <v>4.022215614285448E-2</v>
      </c>
      <c r="I41" s="34">
        <v>0.29627176423621576</v>
      </c>
      <c r="J41" s="34">
        <v>0.45321181607092209</v>
      </c>
      <c r="K41" s="34">
        <v>0.57617457813946404</v>
      </c>
      <c r="L41" s="34">
        <v>0.63386262652335146</v>
      </c>
      <c r="M41" s="36">
        <v>0.6739517100722342</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407.91140646456711</v>
      </c>
      <c r="G42" s="17"/>
      <c r="H42" s="60">
        <v>1.8580168215981692E-2</v>
      </c>
      <c r="I42" s="28">
        <v>0.2825652968076946</v>
      </c>
      <c r="J42" s="28">
        <v>0.47464402178308907</v>
      </c>
      <c r="K42" s="28">
        <v>0.53705434562875987</v>
      </c>
      <c r="L42" s="31">
        <v>0.60367096172108869</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304.60044850687967</v>
      </c>
      <c r="G43" s="17"/>
      <c r="H43" s="34">
        <v>3.1862372243655644E-2</v>
      </c>
      <c r="I43" s="34">
        <v>0.1335796520486634</v>
      </c>
      <c r="J43" s="34">
        <v>0.23329188439625631</v>
      </c>
      <c r="K43" s="34">
        <v>0.36888711534226593</v>
      </c>
      <c r="L43" s="28"/>
      <c r="M43" s="28"/>
      <c r="N43" s="28"/>
      <c r="O43" s="28"/>
      <c r="P43" s="28"/>
      <c r="Q43" s="28"/>
      <c r="R43" s="28"/>
      <c r="S43" s="28"/>
    </row>
    <row r="44" spans="1:21" s="48" customFormat="1" ht="18.600000000000001" customHeight="1" x14ac:dyDescent="0.25">
      <c r="A44" s="21"/>
      <c r="D44" s="21">
        <f t="shared" si="2"/>
        <v>2021</v>
      </c>
      <c r="E44" s="59"/>
      <c r="F44" s="55">
        <v>296.2369824943533</v>
      </c>
      <c r="G44" s="17"/>
      <c r="H44" s="61">
        <v>3.6210229874000591E-3</v>
      </c>
      <c r="I44" s="28">
        <v>0.10385637392600564</v>
      </c>
      <c r="J44" s="31">
        <v>0.24745282072657843</v>
      </c>
      <c r="K44" s="28"/>
      <c r="L44" s="28"/>
      <c r="M44" s="28"/>
      <c r="N44" s="28"/>
      <c r="O44" s="28"/>
      <c r="P44" s="28"/>
      <c r="Q44" s="28"/>
      <c r="R44" s="28"/>
      <c r="S44" s="28"/>
    </row>
    <row r="45" spans="1:21" s="48" customFormat="1" ht="18.600000000000001" customHeight="1" x14ac:dyDescent="0.25">
      <c r="A45" s="21"/>
      <c r="D45" s="21">
        <f t="shared" si="2"/>
        <v>2022</v>
      </c>
      <c r="E45" s="59"/>
      <c r="F45" s="56">
        <v>314.09175596322427</v>
      </c>
      <c r="G45" s="17"/>
      <c r="H45" s="41">
        <v>8.0858062280472053E-3</v>
      </c>
      <c r="I45" s="36">
        <v>0.18699471090630562</v>
      </c>
      <c r="J45" s="28"/>
      <c r="K45" s="28"/>
      <c r="L45" s="28"/>
      <c r="M45" s="28"/>
      <c r="N45" s="28"/>
      <c r="O45" s="28"/>
      <c r="P45" s="28"/>
      <c r="Q45" s="28"/>
      <c r="R45" s="28"/>
      <c r="S45" s="28"/>
    </row>
    <row r="46" spans="1:21" s="48" customFormat="1" ht="18.600000000000001" customHeight="1" x14ac:dyDescent="0.25">
      <c r="A46" s="21"/>
      <c r="D46" s="21">
        <f t="shared" si="2"/>
        <v>2023</v>
      </c>
      <c r="E46" s="59"/>
      <c r="F46" s="62">
        <v>159.61111783308601</v>
      </c>
      <c r="G46" s="17"/>
      <c r="H46" s="63">
        <v>6.380271821724752E-2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1.2492803141740094</v>
      </c>
      <c r="H51" s="68">
        <v>1.1863312208687393</v>
      </c>
      <c r="I51" s="68">
        <v>6.2121156431527796E-2</v>
      </c>
      <c r="J51" s="68">
        <v>8.2793687374246698E-4</v>
      </c>
      <c r="K51" s="28"/>
      <c r="L51" s="28"/>
      <c r="M51" s="28"/>
      <c r="N51" s="28"/>
      <c r="O51" s="28"/>
      <c r="P51" s="28"/>
      <c r="Q51" s="28"/>
    </row>
    <row r="52" spans="1:19" s="22" customFormat="1" ht="16.350000000000001" customHeight="1" x14ac:dyDescent="0.25">
      <c r="A52" s="21"/>
      <c r="D52" s="49">
        <f>D51+1</f>
        <v>2009</v>
      </c>
      <c r="F52" s="69">
        <v>0.53156701848584986</v>
      </c>
      <c r="H52" s="70">
        <v>0.51889672811145893</v>
      </c>
      <c r="I52" s="70">
        <v>1.1838768933061629E-2</v>
      </c>
      <c r="J52" s="70">
        <v>8.3152144132931012E-4</v>
      </c>
      <c r="K52" s="28"/>
      <c r="L52" s="28"/>
      <c r="M52" s="28"/>
      <c r="N52" s="28"/>
      <c r="O52" s="28"/>
      <c r="P52" s="28"/>
      <c r="Q52" s="28"/>
    </row>
    <row r="53" spans="1:19" s="22" customFormat="1" ht="16.350000000000001" customHeight="1" x14ac:dyDescent="0.25">
      <c r="A53" s="21"/>
      <c r="D53" s="49">
        <f>D52+1</f>
        <v>2010</v>
      </c>
      <c r="F53" s="71">
        <v>0.4714932843074956</v>
      </c>
      <c r="H53" s="72">
        <v>0.46055346155337623</v>
      </c>
      <c r="I53" s="72">
        <v>1.1156912632483165E-2</v>
      </c>
      <c r="J53" s="72">
        <v>-2.1708987836379935E-4</v>
      </c>
      <c r="K53" s="28"/>
      <c r="L53" s="28"/>
      <c r="M53" s="28"/>
      <c r="N53" s="28"/>
      <c r="O53" s="28"/>
      <c r="P53" s="28"/>
      <c r="Q53" s="28"/>
    </row>
    <row r="54" spans="1:19" s="22" customFormat="1" ht="16.350000000000001" customHeight="1" x14ac:dyDescent="0.25">
      <c r="A54" s="21"/>
      <c r="D54" s="49">
        <f t="shared" ref="D54:D61" si="3">D53+1</f>
        <v>2011</v>
      </c>
      <c r="F54" s="69">
        <v>0.55661401958834722</v>
      </c>
      <c r="H54" s="70">
        <v>0.54576300378186227</v>
      </c>
      <c r="I54" s="70">
        <v>9.8176480760149756E-3</v>
      </c>
      <c r="J54" s="70">
        <v>1.0333677304701066E-3</v>
      </c>
      <c r="K54" s="28"/>
      <c r="L54" s="28"/>
      <c r="M54" s="28"/>
      <c r="N54" s="28"/>
      <c r="O54" s="28"/>
      <c r="P54" s="28"/>
      <c r="Q54" s="28"/>
    </row>
    <row r="55" spans="1:19" s="22" customFormat="1" ht="16.350000000000001" customHeight="1" x14ac:dyDescent="0.25">
      <c r="A55" s="21"/>
      <c r="D55" s="49">
        <f t="shared" si="3"/>
        <v>2012</v>
      </c>
      <c r="F55" s="71">
        <v>0.64630165598114042</v>
      </c>
      <c r="H55" s="72">
        <v>0.62578118110002656</v>
      </c>
      <c r="I55" s="72">
        <v>1.8795518059520545E-2</v>
      </c>
      <c r="J55" s="72">
        <v>1.7249568215932985E-3</v>
      </c>
      <c r="K55" s="28"/>
      <c r="L55" s="28"/>
      <c r="M55" s="28"/>
      <c r="N55" s="28"/>
      <c r="O55" s="28"/>
      <c r="P55" s="28"/>
      <c r="Q55" s="28"/>
    </row>
    <row r="56" spans="1:19" s="22" customFormat="1" ht="16.350000000000001" customHeight="1" x14ac:dyDescent="0.25">
      <c r="A56" s="21"/>
      <c r="D56" s="49">
        <f t="shared" si="3"/>
        <v>2013</v>
      </c>
      <c r="F56" s="69">
        <v>0.91394038691305424</v>
      </c>
      <c r="H56" s="70">
        <v>0.86669070906624979</v>
      </c>
      <c r="I56" s="70">
        <v>3.9755063121198274E-2</v>
      </c>
      <c r="J56" s="70">
        <v>7.4946147256062324E-3</v>
      </c>
      <c r="K56" s="28"/>
      <c r="L56" s="28"/>
      <c r="M56" s="28"/>
      <c r="N56" s="28"/>
      <c r="O56" s="28"/>
      <c r="P56" s="28"/>
      <c r="Q56" s="28"/>
    </row>
    <row r="57" spans="1:19" s="22" customFormat="1" ht="16.350000000000001" customHeight="1" x14ac:dyDescent="0.25">
      <c r="A57" s="21"/>
      <c r="D57" s="49">
        <f t="shared" si="3"/>
        <v>2014</v>
      </c>
      <c r="F57" s="71">
        <v>0.7978829806023654</v>
      </c>
      <c r="H57" s="72">
        <v>0.71732682707771778</v>
      </c>
      <c r="I57" s="72">
        <v>7.3424976834256861E-2</v>
      </c>
      <c r="J57" s="72">
        <v>7.1311766903907527E-3</v>
      </c>
      <c r="K57" s="28"/>
      <c r="L57" s="28"/>
      <c r="M57" s="28"/>
      <c r="N57" s="28"/>
      <c r="O57" s="28"/>
      <c r="P57" s="28"/>
      <c r="Q57" s="28"/>
    </row>
    <row r="58" spans="1:19" s="22" customFormat="1" ht="16.350000000000001" customHeight="1" x14ac:dyDescent="0.25">
      <c r="A58" s="21"/>
      <c r="D58" s="49">
        <f t="shared" si="3"/>
        <v>2015</v>
      </c>
      <c r="F58" s="69">
        <v>0.87542664372773882</v>
      </c>
      <c r="H58" s="70">
        <v>0.813939348475608</v>
      </c>
      <c r="I58" s="70">
        <v>6.0151661018312708E-2</v>
      </c>
      <c r="J58" s="70">
        <v>1.3356342338181008E-3</v>
      </c>
      <c r="K58" s="28"/>
      <c r="L58" s="28"/>
      <c r="M58" s="28"/>
      <c r="N58" s="28"/>
      <c r="O58" s="28"/>
      <c r="P58" s="28"/>
      <c r="Q58" s="28"/>
    </row>
    <row r="59" spans="1:19" s="22" customFormat="1" ht="16.350000000000001" customHeight="1" x14ac:dyDescent="0.25">
      <c r="A59" s="21"/>
      <c r="D59" s="49">
        <f t="shared" si="3"/>
        <v>2016</v>
      </c>
      <c r="F59" s="71">
        <v>0.51657721551802149</v>
      </c>
      <c r="H59" s="72">
        <v>0.45335105705530954</v>
      </c>
      <c r="I59" s="72">
        <v>4.4974620107211746E-2</v>
      </c>
      <c r="J59" s="72">
        <v>1.8251538355500242E-2</v>
      </c>
    </row>
    <row r="60" spans="1:19" s="22" customFormat="1" ht="16.350000000000001" customHeight="1" x14ac:dyDescent="0.25">
      <c r="A60" s="48"/>
      <c r="D60" s="49">
        <f t="shared" si="3"/>
        <v>2017</v>
      </c>
      <c r="F60" s="69">
        <v>0.69038377355037417</v>
      </c>
      <c r="H60" s="70">
        <v>0.56883918286566182</v>
      </c>
      <c r="I60" s="70">
        <v>9.3847354734229047E-2</v>
      </c>
      <c r="J60" s="70">
        <v>2.7697235950483241E-2</v>
      </c>
    </row>
    <row r="61" spans="1:19" s="22" customFormat="1" ht="15.6" customHeight="1" x14ac:dyDescent="0.25">
      <c r="D61" s="49">
        <f t="shared" si="3"/>
        <v>2018</v>
      </c>
      <c r="F61" s="71">
        <v>0.79501692969321136</v>
      </c>
      <c r="H61" s="72">
        <v>0.6739517100722342</v>
      </c>
      <c r="I61" s="72">
        <v>7.1394113220387218E-2</v>
      </c>
      <c r="J61" s="72">
        <v>4.9671106400589873E-2</v>
      </c>
    </row>
    <row r="62" spans="1:19" s="22" customFormat="1" ht="18.600000000000001" customHeight="1" x14ac:dyDescent="0.25">
      <c r="D62" s="21">
        <f>D61+1</f>
        <v>2019</v>
      </c>
      <c r="F62" s="69">
        <v>0.80567230114569177</v>
      </c>
      <c r="H62" s="70">
        <v>0.60367096172108858</v>
      </c>
      <c r="I62" s="70">
        <v>8.5438894812217739E-2</v>
      </c>
      <c r="J62" s="70">
        <v>0.11656244461238548</v>
      </c>
    </row>
    <row r="63" spans="1:19" s="22" customFormat="1" ht="18.600000000000001" customHeight="1" x14ac:dyDescent="0.25">
      <c r="D63" s="21">
        <f>D62+1</f>
        <v>2020</v>
      </c>
      <c r="F63" s="71">
        <v>0.65722916829980926</v>
      </c>
      <c r="H63" s="72">
        <v>0.36888711534226587</v>
      </c>
      <c r="I63" s="72">
        <v>9.7165725847447051E-2</v>
      </c>
      <c r="J63" s="72">
        <v>0.19117632711009644</v>
      </c>
    </row>
    <row r="64" spans="1:19" s="22" customFormat="1" ht="18.600000000000001" customHeight="1" x14ac:dyDescent="0.25">
      <c r="D64" s="21">
        <f t="shared" ref="D64:D65" si="4">D63+1</f>
        <v>2021</v>
      </c>
      <c r="F64" s="69">
        <v>0.67073139375122381</v>
      </c>
      <c r="H64" s="70">
        <v>0.24745282072657837</v>
      </c>
      <c r="I64" s="70">
        <v>8.0983656224456968E-2</v>
      </c>
      <c r="J64" s="70">
        <v>0.34229491680018836</v>
      </c>
    </row>
    <row r="65" spans="1:10" s="22" customFormat="1" ht="18.600000000000001" customHeight="1" x14ac:dyDescent="0.25">
      <c r="D65" s="21">
        <f t="shared" si="4"/>
        <v>2022</v>
      </c>
      <c r="F65" s="71">
        <v>0.76454453463809302</v>
      </c>
      <c r="H65" s="72">
        <v>0.18699471090630565</v>
      </c>
      <c r="I65" s="72">
        <v>0.11127752218226247</v>
      </c>
      <c r="J65" s="72">
        <v>0.46627230154952498</v>
      </c>
    </row>
    <row r="66" spans="1:10" s="22" customFormat="1" ht="18.600000000000001" customHeight="1" x14ac:dyDescent="0.25">
      <c r="D66" s="21">
        <f>D65+1</f>
        <v>2023</v>
      </c>
      <c r="F66" s="73">
        <v>0.73647106257002792</v>
      </c>
      <c r="H66" s="74">
        <v>6.3802718217247534E-2</v>
      </c>
      <c r="I66" s="74">
        <v>8.0697905403051065E-2</v>
      </c>
      <c r="J66" s="74">
        <v>0.59197043894972934</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0DD2-D2A5-4DE4-A950-B96A05B455A5}">
  <sheetPr codeName="WTemplate24">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40</v>
      </c>
      <c r="D1" s="3"/>
      <c r="E1" s="3"/>
      <c r="F1" s="3"/>
      <c r="G1" s="3"/>
      <c r="H1" s="3"/>
      <c r="I1" s="3"/>
      <c r="J1" s="3"/>
      <c r="K1" s="3"/>
      <c r="L1" s="3"/>
      <c r="M1" s="3"/>
      <c r="N1" s="3"/>
      <c r="O1" s="3"/>
      <c r="P1" s="3"/>
      <c r="Q1" s="3"/>
      <c r="R1" s="3"/>
      <c r="S1" s="3"/>
      <c r="T1" s="3"/>
      <c r="U1" s="3"/>
      <c r="V1" s="3"/>
      <c r="W1" s="3"/>
      <c r="X1" s="3"/>
      <c r="Y1" s="3"/>
    </row>
    <row r="2" spans="1:43" ht="19.8" x14ac:dyDescent="0.3">
      <c r="A2" s="4" t="s">
        <v>2</v>
      </c>
      <c r="B2" s="2" t="s">
        <v>22</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Corporate Solutions</v>
      </c>
      <c r="H5" s="10"/>
      <c r="I5" s="10"/>
      <c r="J5" s="11"/>
      <c r="K5" s="12"/>
      <c r="L5" s="13"/>
      <c r="M5" s="12"/>
      <c r="N5" s="12"/>
      <c r="O5" s="10"/>
      <c r="P5" s="10"/>
      <c r="Q5" s="10"/>
      <c r="R5" s="10"/>
      <c r="S5" s="10"/>
      <c r="T5" s="10"/>
      <c r="Z5" s="14" t="str">
        <f>B1</f>
        <v>Credit &amp; Surety Corporate Solutions</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164.07193781650062</v>
      </c>
      <c r="C12" s="22">
        <f>+IF(I51="",J51*F12, IF(J51="", I51*F12,(I51+J51)*F12))</f>
        <v>-2.6048128539521223E-2</v>
      </c>
      <c r="D12" s="21">
        <v>2008</v>
      </c>
      <c r="F12" s="23">
        <v>164.07193619388281</v>
      </c>
      <c r="H12" s="24">
        <v>5.5820493095743214E-3</v>
      </c>
      <c r="I12" s="25">
        <v>0.16953834960437153</v>
      </c>
      <c r="J12" s="25">
        <v>0.41966198807539484</v>
      </c>
      <c r="K12" s="25">
        <v>0.48509025648762694</v>
      </c>
      <c r="L12" s="25">
        <v>0.5721986297107039</v>
      </c>
      <c r="M12" s="25">
        <v>0.55576936330250171</v>
      </c>
      <c r="N12" s="25">
        <v>0.57087429822446167</v>
      </c>
      <c r="O12" s="25">
        <v>0.58294804976695558</v>
      </c>
      <c r="P12" s="25">
        <v>0.5812075253165595</v>
      </c>
      <c r="Q12" s="25">
        <v>0.57951460630027274</v>
      </c>
      <c r="R12" s="25">
        <v>0.58625882949697983</v>
      </c>
      <c r="S12" s="26">
        <v>0.58636878541645321</v>
      </c>
      <c r="T12" s="26">
        <v>0.58618861546973089</v>
      </c>
      <c r="U12" s="26">
        <v>0.58596716170892527</v>
      </c>
      <c r="V12" s="26">
        <v>0.58260735068224356</v>
      </c>
      <c r="W12" s="27">
        <v>0.58252696396831494</v>
      </c>
      <c r="X12" s="28"/>
      <c r="Y12" s="28"/>
    </row>
    <row r="13" spans="1:43" s="22" customFormat="1" ht="16.350000000000001" customHeight="1" x14ac:dyDescent="0.25">
      <c r="A13" s="21"/>
      <c r="B13" s="22">
        <v>110.31999594976256</v>
      </c>
      <c r="C13" s="22">
        <f t="shared" ref="C13:C26" si="0">+IF(I52="",J52*F13, IF(J52="", I52*F13,(I52+J52)*F13))</f>
        <v>1.9813480540586169E-3</v>
      </c>
      <c r="D13" s="21">
        <f>D12+1</f>
        <v>2009</v>
      </c>
      <c r="F13" s="29">
        <v>110.31987427463088</v>
      </c>
      <c r="H13" s="30">
        <v>3.7122070934164184E-2</v>
      </c>
      <c r="I13" s="28">
        <v>0.13713338119398921</v>
      </c>
      <c r="J13" s="28">
        <v>0.24535436043633027</v>
      </c>
      <c r="K13" s="28">
        <v>0.27322270102437574</v>
      </c>
      <c r="L13" s="28">
        <v>0.27608363555276005</v>
      </c>
      <c r="M13" s="28">
        <v>0.28475902815198495</v>
      </c>
      <c r="N13" s="28">
        <v>0.2829812615396593</v>
      </c>
      <c r="O13" s="28">
        <v>0.28111665460724883</v>
      </c>
      <c r="P13" s="28">
        <v>0.28645855579478396</v>
      </c>
      <c r="Q13" s="28">
        <v>0.28745860057879674</v>
      </c>
      <c r="R13" s="28">
        <v>0.28853429813429926</v>
      </c>
      <c r="S13" s="28">
        <v>0.28840776532601298</v>
      </c>
      <c r="T13" s="28">
        <v>0.28825793213062495</v>
      </c>
      <c r="U13" s="28">
        <v>0.28413953615958581</v>
      </c>
      <c r="V13" s="31">
        <v>0.28407747822459822</v>
      </c>
      <c r="W13" s="28"/>
      <c r="X13" s="28"/>
      <c r="Y13" s="28"/>
    </row>
    <row r="14" spans="1:43" s="22" customFormat="1" ht="16.350000000000001" customHeight="1" x14ac:dyDescent="0.25">
      <c r="A14" s="21"/>
      <c r="B14" s="22">
        <v>149.95033522815874</v>
      </c>
      <c r="C14" s="22">
        <f t="shared" si="0"/>
        <v>0.15470728335668096</v>
      </c>
      <c r="D14" s="21">
        <f>D13+1</f>
        <v>2010</v>
      </c>
      <c r="F14" s="32">
        <v>149.95015812576921</v>
      </c>
      <c r="H14" s="33">
        <v>3.4677337040063335E-3</v>
      </c>
      <c r="I14" s="34">
        <v>0.13532017049029454</v>
      </c>
      <c r="J14" s="34">
        <v>0.22003949005266818</v>
      </c>
      <c r="K14" s="34">
        <v>0.23186187541123221</v>
      </c>
      <c r="L14" s="34">
        <v>0.20766272843949923</v>
      </c>
      <c r="M14" s="34">
        <v>0.20398597616913225</v>
      </c>
      <c r="N14" s="34">
        <v>0.19879625158910788</v>
      </c>
      <c r="O14" s="34">
        <v>0.20121962890960982</v>
      </c>
      <c r="P14" s="34">
        <v>0.19802752730967449</v>
      </c>
      <c r="Q14" s="34">
        <v>0.20023526184760634</v>
      </c>
      <c r="R14" s="34">
        <v>0.19966519758501272</v>
      </c>
      <c r="S14" s="34">
        <v>0.20022451610779365</v>
      </c>
      <c r="T14" s="34">
        <v>0.19624756798346027</v>
      </c>
      <c r="U14" s="35">
        <v>0.19619540824150394</v>
      </c>
      <c r="V14" s="28"/>
      <c r="W14" s="28"/>
      <c r="X14" s="28"/>
      <c r="Y14" s="28"/>
    </row>
    <row r="15" spans="1:43" s="22" customFormat="1" ht="16.350000000000001" customHeight="1" x14ac:dyDescent="0.25">
      <c r="A15" s="21"/>
      <c r="B15" s="22">
        <v>204.44977862152049</v>
      </c>
      <c r="C15" s="22">
        <f t="shared" si="0"/>
        <v>0.13714310345896691</v>
      </c>
      <c r="D15" s="21">
        <f t="shared" ref="D15:D27" si="1">D14+1</f>
        <v>2011</v>
      </c>
      <c r="F15" s="29">
        <v>203.73941588634014</v>
      </c>
      <c r="H15" s="30">
        <v>7.935595215331024E-3</v>
      </c>
      <c r="I15" s="28">
        <v>9.819415854571982E-2</v>
      </c>
      <c r="J15" s="28">
        <v>0.11553763716219291</v>
      </c>
      <c r="K15" s="28">
        <v>0.20118299094614064</v>
      </c>
      <c r="L15" s="28">
        <v>0.20434675697529348</v>
      </c>
      <c r="M15" s="28">
        <v>0.24979473802801788</v>
      </c>
      <c r="N15" s="28">
        <v>0.24762244075429574</v>
      </c>
      <c r="O15" s="28">
        <v>0.26377774043954555</v>
      </c>
      <c r="P15" s="28">
        <v>0.27310789768487037</v>
      </c>
      <c r="Q15" s="28">
        <v>0.23927905836121982</v>
      </c>
      <c r="R15" s="28">
        <v>0.22602832292314101</v>
      </c>
      <c r="S15" s="28">
        <v>0.2222151315069795</v>
      </c>
      <c r="T15" s="31">
        <v>0.22119640886144651</v>
      </c>
      <c r="U15" s="28"/>
      <c r="V15" s="28"/>
      <c r="W15" s="28"/>
      <c r="X15" s="28"/>
      <c r="Y15" s="28"/>
    </row>
    <row r="16" spans="1:43" s="22" customFormat="1" ht="16.350000000000001" customHeight="1" x14ac:dyDescent="0.25">
      <c r="A16" s="21"/>
      <c r="B16" s="22">
        <v>208.51599122895303</v>
      </c>
      <c r="C16" s="22">
        <f t="shared" si="0"/>
        <v>6.3111204218371769E-2</v>
      </c>
      <c r="D16" s="21">
        <f t="shared" si="1"/>
        <v>2012</v>
      </c>
      <c r="F16" s="32">
        <v>207.50505994057548</v>
      </c>
      <c r="H16" s="33">
        <v>3.2129008745338293E-3</v>
      </c>
      <c r="I16" s="34">
        <v>4.3866115531066237E-2</v>
      </c>
      <c r="J16" s="34">
        <v>0.27143917186692962</v>
      </c>
      <c r="K16" s="34">
        <v>0.3029345206049906</v>
      </c>
      <c r="L16" s="34">
        <v>0.34562272257978871</v>
      </c>
      <c r="M16" s="34">
        <v>0.3293864040317907</v>
      </c>
      <c r="N16" s="34">
        <v>0.31449702297513732</v>
      </c>
      <c r="O16" s="34">
        <v>0.31650923031775485</v>
      </c>
      <c r="P16" s="34">
        <v>0.31581235776871808</v>
      </c>
      <c r="Q16" s="34">
        <v>0.31569745448374875</v>
      </c>
      <c r="R16" s="34">
        <v>0.31519372662272727</v>
      </c>
      <c r="S16" s="36">
        <v>0.31525875665141601</v>
      </c>
      <c r="T16" s="28"/>
      <c r="U16" s="28"/>
      <c r="V16" s="28"/>
      <c r="W16" s="28"/>
      <c r="X16" s="28"/>
      <c r="Y16" s="28"/>
    </row>
    <row r="17" spans="1:25" s="22" customFormat="1" ht="16.350000000000001" customHeight="1" x14ac:dyDescent="0.25">
      <c r="A17" s="21"/>
      <c r="B17" s="22">
        <v>268.10497957818995</v>
      </c>
      <c r="C17" s="22">
        <f t="shared" si="0"/>
        <v>0.93575118868414686</v>
      </c>
      <c r="D17" s="21">
        <f t="shared" si="1"/>
        <v>2013</v>
      </c>
      <c r="F17" s="29">
        <v>267.59415084409369</v>
      </c>
      <c r="H17" s="30">
        <v>3.6038350874039119E-3</v>
      </c>
      <c r="I17" s="28">
        <v>0.13153081209200121</v>
      </c>
      <c r="J17" s="28">
        <v>0.18091542792811482</v>
      </c>
      <c r="K17" s="28">
        <v>0.22020436205298161</v>
      </c>
      <c r="L17" s="28">
        <v>0.26600485171351518</v>
      </c>
      <c r="M17" s="28">
        <v>0.27475310965293503</v>
      </c>
      <c r="N17" s="28">
        <v>0.28211411502216532</v>
      </c>
      <c r="O17" s="28">
        <v>0.28997059733746644</v>
      </c>
      <c r="P17" s="28">
        <v>0.277413002670574</v>
      </c>
      <c r="Q17" s="28">
        <v>0.27641821557706181</v>
      </c>
      <c r="R17" s="31">
        <v>0.26432968815673702</v>
      </c>
      <c r="S17" s="28" t="s">
        <v>15</v>
      </c>
      <c r="T17" s="28"/>
      <c r="U17" s="28"/>
      <c r="V17" s="28"/>
      <c r="W17" s="28"/>
      <c r="X17" s="28"/>
      <c r="Y17" s="28"/>
    </row>
    <row r="18" spans="1:25" s="22" customFormat="1" ht="16.350000000000001" customHeight="1" x14ac:dyDescent="0.25">
      <c r="A18" s="21"/>
      <c r="B18" s="22">
        <v>308.97817448107185</v>
      </c>
      <c r="C18" s="22">
        <f t="shared" si="0"/>
        <v>2.5566606352534933</v>
      </c>
      <c r="D18" s="21">
        <f t="shared" si="1"/>
        <v>2014</v>
      </c>
      <c r="F18" s="32">
        <v>307.74039547368477</v>
      </c>
      <c r="H18" s="33">
        <v>3.6630492056877911E-4</v>
      </c>
      <c r="I18" s="34">
        <v>7.1693911208127084E-2</v>
      </c>
      <c r="J18" s="34">
        <v>0.15084403456018902</v>
      </c>
      <c r="K18" s="34">
        <v>0.20387823715052614</v>
      </c>
      <c r="L18" s="34">
        <v>0.27772184230399988</v>
      </c>
      <c r="M18" s="34">
        <v>0.29964375219011224</v>
      </c>
      <c r="N18" s="34">
        <v>0.30446729283544249</v>
      </c>
      <c r="O18" s="34">
        <v>0.30326360836490035</v>
      </c>
      <c r="P18" s="34">
        <v>0.31577933779070383</v>
      </c>
      <c r="Q18" s="36">
        <v>0.31279126304558175</v>
      </c>
      <c r="R18" s="28" t="s">
        <v>15</v>
      </c>
      <c r="S18" s="28" t="s">
        <v>15</v>
      </c>
      <c r="T18" s="28"/>
      <c r="U18" s="28"/>
      <c r="V18" s="28"/>
      <c r="W18" s="28"/>
      <c r="X18" s="28"/>
      <c r="Y18" s="28"/>
    </row>
    <row r="19" spans="1:25" s="22" customFormat="1" ht="16.350000000000001" customHeight="1" x14ac:dyDescent="0.25">
      <c r="A19" s="21"/>
      <c r="B19" s="22">
        <v>331.94470038566499</v>
      </c>
      <c r="C19" s="22">
        <f t="shared" si="0"/>
        <v>5.5013810397629515</v>
      </c>
      <c r="D19" s="21">
        <f t="shared" si="1"/>
        <v>2015</v>
      </c>
      <c r="F19" s="29">
        <v>324.84166443448277</v>
      </c>
      <c r="H19" s="30">
        <v>1.1909068397075184E-3</v>
      </c>
      <c r="I19" s="28">
        <v>0.23355120532802301</v>
      </c>
      <c r="J19" s="28">
        <v>0.34391334787221695</v>
      </c>
      <c r="K19" s="28">
        <v>0.3457498776039552</v>
      </c>
      <c r="L19" s="28">
        <v>0.48605027554345548</v>
      </c>
      <c r="M19" s="28">
        <v>0.49466692066416901</v>
      </c>
      <c r="N19" s="28">
        <v>0.5257521076933529</v>
      </c>
      <c r="O19" s="28">
        <v>0.68614198895230794</v>
      </c>
      <c r="P19" s="31">
        <v>0.68081922869390643</v>
      </c>
      <c r="Q19" s="28" t="s">
        <v>15</v>
      </c>
      <c r="R19" s="28" t="s">
        <v>15</v>
      </c>
      <c r="S19" s="28" t="s">
        <v>15</v>
      </c>
      <c r="T19" s="28"/>
      <c r="U19" s="28"/>
      <c r="V19" s="28"/>
      <c r="W19" s="28"/>
      <c r="X19" s="28"/>
      <c r="Y19" s="28"/>
    </row>
    <row r="20" spans="1:25" s="22" customFormat="1" ht="16.350000000000001" customHeight="1" x14ac:dyDescent="0.25">
      <c r="A20" s="21"/>
      <c r="B20" s="22">
        <v>342.91040472894065</v>
      </c>
      <c r="C20" s="22">
        <f t="shared" si="0"/>
        <v>19.317597920290066</v>
      </c>
      <c r="D20" s="21">
        <f t="shared" si="1"/>
        <v>2016</v>
      </c>
      <c r="F20" s="32">
        <v>324.89001724945769</v>
      </c>
      <c r="H20" s="33">
        <v>-2.234930082332659E-2</v>
      </c>
      <c r="I20" s="34">
        <v>9.2417543537702887E-2</v>
      </c>
      <c r="J20" s="34">
        <v>0.25417937073055169</v>
      </c>
      <c r="K20" s="34">
        <v>0.40776158020244824</v>
      </c>
      <c r="L20" s="34">
        <v>0.41999945375667175</v>
      </c>
      <c r="M20" s="34">
        <v>0.4692732419561409</v>
      </c>
      <c r="N20" s="34">
        <v>0.55504960009535631</v>
      </c>
      <c r="O20" s="36">
        <v>0.5263927555474831</v>
      </c>
      <c r="P20" s="28" t="s">
        <v>15</v>
      </c>
      <c r="Q20" s="28" t="s">
        <v>15</v>
      </c>
      <c r="R20" s="28" t="s">
        <v>15</v>
      </c>
      <c r="S20" s="28" t="s">
        <v>15</v>
      </c>
      <c r="T20" s="28"/>
      <c r="U20" s="28"/>
      <c r="V20" s="28"/>
      <c r="W20" s="28"/>
      <c r="X20" s="28"/>
      <c r="Y20" s="28"/>
    </row>
    <row r="21" spans="1:25" s="22" customFormat="1" ht="16.350000000000001" customHeight="1" x14ac:dyDescent="0.25">
      <c r="A21" s="21"/>
      <c r="B21" s="22">
        <v>358.27547934378885</v>
      </c>
      <c r="C21" s="22">
        <f t="shared" si="0"/>
        <v>17.15235159524185</v>
      </c>
      <c r="D21" s="21">
        <f t="shared" si="1"/>
        <v>2017</v>
      </c>
      <c r="F21" s="29">
        <v>345.88231494362208</v>
      </c>
      <c r="H21" s="30">
        <v>4.1499358363001657E-2</v>
      </c>
      <c r="I21" s="28">
        <v>7.0860351067765351E-2</v>
      </c>
      <c r="J21" s="28">
        <v>0.35455323705657793</v>
      </c>
      <c r="K21" s="28">
        <v>0.53634356668824523</v>
      </c>
      <c r="L21" s="28">
        <v>0.51385047107296367</v>
      </c>
      <c r="M21" s="28">
        <v>0.48796736781808409</v>
      </c>
      <c r="N21" s="37">
        <v>0.50619670093520908</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397.58741794290825</v>
      </c>
      <c r="C22" s="22">
        <f t="shared" si="0"/>
        <v>67.689278330126612</v>
      </c>
      <c r="D22" s="21">
        <f t="shared" si="1"/>
        <v>2018</v>
      </c>
      <c r="F22" s="32">
        <v>382.71225725191937</v>
      </c>
      <c r="H22" s="33">
        <v>4.1513985185078504E-2</v>
      </c>
      <c r="I22" s="34">
        <v>0.1796802594128801</v>
      </c>
      <c r="J22" s="34">
        <v>0.29835201139074147</v>
      </c>
      <c r="K22" s="34">
        <v>0.29420010815950565</v>
      </c>
      <c r="L22" s="34">
        <v>0.3113403281591578</v>
      </c>
      <c r="M22" s="36">
        <v>0.35964400842661792</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435.40824591147566</v>
      </c>
      <c r="C23" s="22">
        <f t="shared" si="0"/>
        <v>78.543478117787444</v>
      </c>
      <c r="D23" s="21">
        <f t="shared" si="1"/>
        <v>2019</v>
      </c>
      <c r="F23" s="40">
        <v>396.26791142847037</v>
      </c>
      <c r="H23" s="30">
        <v>0.15706801852825134</v>
      </c>
      <c r="I23" s="28">
        <v>0.50189033906802949</v>
      </c>
      <c r="J23" s="28">
        <v>0.54925522939475202</v>
      </c>
      <c r="K23" s="28">
        <v>0.62328833121284255</v>
      </c>
      <c r="L23" s="31">
        <v>0.60786386527983038</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289.82535453691276</v>
      </c>
      <c r="C24" s="22">
        <f t="shared" si="0"/>
        <v>62.902046592324936</v>
      </c>
      <c r="D24" s="21">
        <f t="shared" si="1"/>
        <v>2020</v>
      </c>
      <c r="F24" s="32">
        <v>261.89953524831589</v>
      </c>
      <c r="H24" s="34">
        <v>0.25033563566928596</v>
      </c>
      <c r="I24" s="34">
        <v>0.30451177407256919</v>
      </c>
      <c r="J24" s="34">
        <v>0.37843328190624803</v>
      </c>
      <c r="K24" s="36">
        <v>0.45847553564630622</v>
      </c>
      <c r="L24" s="28"/>
      <c r="M24" s="28"/>
      <c r="N24" s="28"/>
      <c r="O24" s="28"/>
      <c r="P24" s="28"/>
      <c r="Q24" s="28"/>
      <c r="R24" s="28"/>
      <c r="S24" s="28"/>
      <c r="U24" s="38"/>
      <c r="V24" s="38"/>
      <c r="W24" s="38"/>
      <c r="X24" s="38"/>
      <c r="Y24" s="38"/>
    </row>
    <row r="25" spans="1:25" s="22" customFormat="1" ht="16.350000000000001" customHeight="1" x14ac:dyDescent="0.25">
      <c r="A25" s="21"/>
      <c r="B25" s="22">
        <v>346.62116694336265</v>
      </c>
      <c r="C25" s="22">
        <f t="shared" si="0"/>
        <v>120.47951491184196</v>
      </c>
      <c r="D25" s="21">
        <f t="shared" si="1"/>
        <v>2021</v>
      </c>
      <c r="F25" s="29">
        <v>297.59575883121119</v>
      </c>
      <c r="H25" s="30">
        <v>6.7493905334177137E-2</v>
      </c>
      <c r="I25" s="28">
        <v>0.20038403227794366</v>
      </c>
      <c r="J25" s="31">
        <v>0.28148111716209412</v>
      </c>
      <c r="K25" s="28"/>
      <c r="L25" s="28"/>
      <c r="M25" s="28"/>
      <c r="N25" s="28"/>
      <c r="O25" s="28"/>
      <c r="P25" s="28"/>
      <c r="Q25" s="28"/>
      <c r="R25" s="28"/>
      <c r="S25" s="28"/>
      <c r="U25" s="38"/>
      <c r="V25" s="38"/>
      <c r="W25" s="38"/>
      <c r="X25" s="38"/>
      <c r="Y25" s="38"/>
    </row>
    <row r="26" spans="1:25" s="22" customFormat="1" ht="16.350000000000001" customHeight="1" x14ac:dyDescent="0.25">
      <c r="A26" s="21"/>
      <c r="B26" s="22">
        <v>418.96968136345379</v>
      </c>
      <c r="C26" s="22">
        <f t="shared" si="0"/>
        <v>119.11017144964312</v>
      </c>
      <c r="D26" s="21">
        <f t="shared" si="1"/>
        <v>2022</v>
      </c>
      <c r="F26" s="32">
        <v>305.34802734328963</v>
      </c>
      <c r="H26" s="41">
        <v>7.2628246081565942E-2</v>
      </c>
      <c r="I26" s="36">
        <v>0.21039456234155846</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541.75296494864824</v>
      </c>
      <c r="C27" s="22">
        <f>+IF(I66="",J66*F27, IF(J66="", I66*F27,(I66+J66)*F27))</f>
        <v>66.935799816228979</v>
      </c>
      <c r="D27" s="21">
        <f t="shared" si="1"/>
        <v>2023</v>
      </c>
      <c r="F27" s="42">
        <v>153.9723108479314</v>
      </c>
      <c r="H27" s="43">
        <v>9.2890229548777001E-2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164.07193619388281</v>
      </c>
      <c r="G31" s="17"/>
      <c r="H31" s="24">
        <v>9.9419892995848452E-4</v>
      </c>
      <c r="I31" s="25">
        <v>0.32125172692653564</v>
      </c>
      <c r="J31" s="25">
        <v>0.57070387253140098</v>
      </c>
      <c r="K31" s="25">
        <v>0.55127986619525282</v>
      </c>
      <c r="L31" s="25">
        <v>0.60307113576763594</v>
      </c>
      <c r="M31" s="25">
        <v>0.59204682055740987</v>
      </c>
      <c r="N31" s="25">
        <v>0.58434052883866472</v>
      </c>
      <c r="O31" s="25">
        <v>0.57803521238393363</v>
      </c>
      <c r="P31" s="25">
        <v>0.57607129118806577</v>
      </c>
      <c r="Q31" s="25">
        <v>0.57815623857645371</v>
      </c>
      <c r="R31" s="25">
        <v>0.58606245419137937</v>
      </c>
      <c r="S31" s="25">
        <v>0.58613512118840705</v>
      </c>
      <c r="T31" s="25">
        <v>0.58600879343657786</v>
      </c>
      <c r="U31" s="25">
        <v>0.58577784117328158</v>
      </c>
      <c r="V31" s="53">
        <v>0.5825788743507343</v>
      </c>
      <c r="W31" s="54">
        <v>0.5824762822549262</v>
      </c>
    </row>
    <row r="32" spans="1:25" s="48" customFormat="1" ht="19.350000000000001" customHeight="1" x14ac:dyDescent="0.25">
      <c r="D32" s="21">
        <f>D31+1</f>
        <v>2009</v>
      </c>
      <c r="E32" s="51"/>
      <c r="F32" s="55">
        <v>110.31987427463088</v>
      </c>
      <c r="G32" s="17"/>
      <c r="H32" s="30">
        <v>5.2824035202114469E-2</v>
      </c>
      <c r="I32" s="28">
        <v>0.12583446354259473</v>
      </c>
      <c r="J32" s="28">
        <v>0.23460548850449719</v>
      </c>
      <c r="K32" s="28">
        <v>0.2677428679833635</v>
      </c>
      <c r="L32" s="28">
        <v>0.27730845278514077</v>
      </c>
      <c r="M32" s="28">
        <v>0.28382442189168083</v>
      </c>
      <c r="N32" s="28">
        <v>0.28337025632247331</v>
      </c>
      <c r="O32" s="28">
        <v>0.28320322439176587</v>
      </c>
      <c r="P32" s="28">
        <v>0.28662903245283439</v>
      </c>
      <c r="Q32" s="28">
        <v>0.28532376672098209</v>
      </c>
      <c r="R32" s="28">
        <v>0.28649230197333381</v>
      </c>
      <c r="S32" s="28">
        <v>0.28723666442516471</v>
      </c>
      <c r="T32" s="28">
        <v>0.28734911103070593</v>
      </c>
      <c r="U32" s="28">
        <v>0.28407556916037363</v>
      </c>
      <c r="V32" s="31">
        <v>0.28405951059876033</v>
      </c>
    </row>
    <row r="33" spans="1:21" s="48" customFormat="1" ht="16.350000000000001" customHeight="1" x14ac:dyDescent="0.25">
      <c r="D33" s="21">
        <f>D32+1</f>
        <v>2010</v>
      </c>
      <c r="F33" s="56">
        <v>149.95015812576921</v>
      </c>
      <c r="G33" s="17"/>
      <c r="H33" s="33">
        <v>2.1766776119169439E-3</v>
      </c>
      <c r="I33" s="34">
        <v>0.10938591227574435</v>
      </c>
      <c r="J33" s="34">
        <v>0.18722883174010346</v>
      </c>
      <c r="K33" s="34">
        <v>0.20782864361938819</v>
      </c>
      <c r="L33" s="34">
        <v>0.19657631438500778</v>
      </c>
      <c r="M33" s="34">
        <v>0.19605665133252312</v>
      </c>
      <c r="N33" s="34">
        <v>0.19373783053825505</v>
      </c>
      <c r="O33" s="34">
        <v>0.19558939245347476</v>
      </c>
      <c r="P33" s="34">
        <v>0.19522742867789047</v>
      </c>
      <c r="Q33" s="34">
        <v>0.19808431506468771</v>
      </c>
      <c r="R33" s="34">
        <v>0.19784246416413839</v>
      </c>
      <c r="S33" s="34">
        <v>0.19897718146126461</v>
      </c>
      <c r="T33" s="34">
        <v>0.19514261539387798</v>
      </c>
      <c r="U33" s="35">
        <v>0.19516368014811658</v>
      </c>
    </row>
    <row r="34" spans="1:21" s="48" customFormat="1" ht="16.350000000000001" customHeight="1" x14ac:dyDescent="0.25">
      <c r="D34" s="21">
        <f t="shared" ref="D34:D46" si="2">D33+1</f>
        <v>2011</v>
      </c>
      <c r="F34" s="55">
        <v>203.73941588634014</v>
      </c>
      <c r="G34" s="17"/>
      <c r="H34" s="30">
        <v>3.9863970064664012E-3</v>
      </c>
      <c r="I34" s="28">
        <v>8.4571335108045667E-2</v>
      </c>
      <c r="J34" s="28">
        <v>0.12183977070888152</v>
      </c>
      <c r="K34" s="28">
        <v>0.12015922299759846</v>
      </c>
      <c r="L34" s="28">
        <v>0.20311423207784457</v>
      </c>
      <c r="M34" s="28">
        <v>0.28855698211015368</v>
      </c>
      <c r="N34" s="28">
        <v>0.28838402724859236</v>
      </c>
      <c r="O34" s="28">
        <v>0.23582359603257724</v>
      </c>
      <c r="P34" s="28">
        <v>0.29054579575643036</v>
      </c>
      <c r="Q34" s="28">
        <v>0.2365407457309599</v>
      </c>
      <c r="R34" s="28">
        <v>0.22497665100150502</v>
      </c>
      <c r="S34" s="28">
        <v>0.22168454896748682</v>
      </c>
      <c r="T34" s="57">
        <v>0.22080236538092396</v>
      </c>
    </row>
    <row r="35" spans="1:21" s="48" customFormat="1" ht="16.350000000000001" customHeight="1" x14ac:dyDescent="0.25">
      <c r="A35" s="21"/>
      <c r="D35" s="21">
        <f t="shared" si="2"/>
        <v>2012</v>
      </c>
      <c r="F35" s="56">
        <v>207.50505994057548</v>
      </c>
      <c r="G35" s="17"/>
      <c r="H35" s="33">
        <v>3.0925146053741568E-3</v>
      </c>
      <c r="I35" s="34">
        <v>3.0894417310000998E-2</v>
      </c>
      <c r="J35" s="34">
        <v>0.25825795235113647</v>
      </c>
      <c r="K35" s="34">
        <v>0.34809602196487666</v>
      </c>
      <c r="L35" s="34">
        <v>0.43653555937088862</v>
      </c>
      <c r="M35" s="34">
        <v>0.3769132226524215</v>
      </c>
      <c r="N35" s="34">
        <v>0.30961453165729907</v>
      </c>
      <c r="O35" s="34">
        <v>0.3105559800576701</v>
      </c>
      <c r="P35" s="34">
        <v>0.31045889840893159</v>
      </c>
      <c r="Q35" s="34">
        <v>0.31052506429890553</v>
      </c>
      <c r="R35" s="34">
        <v>0.31005955478302838</v>
      </c>
      <c r="S35" s="34">
        <v>0.3150046880260291</v>
      </c>
    </row>
    <row r="36" spans="1:21" s="48" customFormat="1" ht="16.350000000000001" customHeight="1" x14ac:dyDescent="0.25">
      <c r="A36" s="21"/>
      <c r="D36" s="21">
        <f t="shared" si="2"/>
        <v>2013</v>
      </c>
      <c r="F36" s="55">
        <v>267.59415084409369</v>
      </c>
      <c r="G36" s="17"/>
      <c r="H36" s="30">
        <v>7.1023439562671912E-4</v>
      </c>
      <c r="I36" s="28">
        <v>0.17507484118016559</v>
      </c>
      <c r="J36" s="28">
        <v>0.22555251473464963</v>
      </c>
      <c r="K36" s="28">
        <v>0.27929986199948442</v>
      </c>
      <c r="L36" s="28">
        <v>0.3071732909620693</v>
      </c>
      <c r="M36" s="28">
        <v>0.25992467687457976</v>
      </c>
      <c r="N36" s="28">
        <v>0.25529694216293353</v>
      </c>
      <c r="O36" s="28">
        <v>0.28411535818242389</v>
      </c>
      <c r="P36" s="28">
        <v>0.28699046263469336</v>
      </c>
      <c r="Q36" s="28">
        <v>0.28506192205960945</v>
      </c>
      <c r="R36" s="31">
        <v>0.26086909131360131</v>
      </c>
      <c r="S36" s="28" t="s">
        <v>15</v>
      </c>
    </row>
    <row r="37" spans="1:21" s="48" customFormat="1" ht="16.350000000000001" customHeight="1" x14ac:dyDescent="0.25">
      <c r="A37" s="21"/>
      <c r="D37" s="21">
        <f t="shared" si="2"/>
        <v>2014</v>
      </c>
      <c r="F37" s="56">
        <v>307.74039547368477</v>
      </c>
      <c r="G37" s="17"/>
      <c r="H37" s="33">
        <v>9.0245878157914003E-3</v>
      </c>
      <c r="I37" s="34">
        <v>1.0858068087833446E-2</v>
      </c>
      <c r="J37" s="34">
        <v>0.16531325475154487</v>
      </c>
      <c r="K37" s="34">
        <v>0.21075552994988411</v>
      </c>
      <c r="L37" s="34">
        <v>0.27394467591965754</v>
      </c>
      <c r="M37" s="34">
        <v>0.31214072097641476</v>
      </c>
      <c r="N37" s="34">
        <v>0.31278446362750123</v>
      </c>
      <c r="O37" s="34">
        <v>0.30976133035498893</v>
      </c>
      <c r="P37" s="34">
        <v>0.30944760817784744</v>
      </c>
      <c r="Q37" s="36">
        <v>0.30710778925711502</v>
      </c>
      <c r="R37" s="28" t="s">
        <v>15</v>
      </c>
      <c r="S37" s="28" t="s">
        <v>15</v>
      </c>
    </row>
    <row r="38" spans="1:21" s="48" customFormat="1" ht="16.350000000000001" customHeight="1" x14ac:dyDescent="0.25">
      <c r="A38" s="21"/>
      <c r="D38" s="21">
        <f t="shared" si="2"/>
        <v>2015</v>
      </c>
      <c r="F38" s="55">
        <v>324.84166443448277</v>
      </c>
      <c r="G38" s="17"/>
      <c r="H38" s="30">
        <v>6.1378949137300026E-5</v>
      </c>
      <c r="I38" s="28">
        <v>0.19636573401025134</v>
      </c>
      <c r="J38" s="28">
        <v>0.33835458480016151</v>
      </c>
      <c r="K38" s="28">
        <v>0.32816048459405545</v>
      </c>
      <c r="L38" s="28">
        <v>0.38780806231504561</v>
      </c>
      <c r="M38" s="28">
        <v>0.39013684290009781</v>
      </c>
      <c r="N38" s="28">
        <v>0.38537554635900173</v>
      </c>
      <c r="O38" s="28">
        <v>0.67560388288477435</v>
      </c>
      <c r="P38" s="31">
        <v>0.67532470049112736</v>
      </c>
      <c r="Q38" s="28" t="s">
        <v>15</v>
      </c>
      <c r="R38" s="28" t="s">
        <v>15</v>
      </c>
      <c r="S38" s="28" t="s">
        <v>15</v>
      </c>
    </row>
    <row r="39" spans="1:21" s="48" customFormat="1" ht="16.350000000000001" customHeight="1" x14ac:dyDescent="0.25">
      <c r="A39" s="21"/>
      <c r="D39" s="21">
        <f t="shared" si="2"/>
        <v>2016</v>
      </c>
      <c r="F39" s="56">
        <v>324.89001724945769</v>
      </c>
      <c r="G39" s="17"/>
      <c r="H39" s="33">
        <v>3.2339925642075224E-4</v>
      </c>
      <c r="I39" s="34">
        <v>9.2107517851753473E-2</v>
      </c>
      <c r="J39" s="34">
        <v>0.14979201969267594</v>
      </c>
      <c r="K39" s="34">
        <v>0.26130927088706962</v>
      </c>
      <c r="L39" s="34">
        <v>0.27643639686183957</v>
      </c>
      <c r="M39" s="34">
        <v>0.28440154086047892</v>
      </c>
      <c r="N39" s="34">
        <v>0.47027862093389061</v>
      </c>
      <c r="O39" s="36">
        <v>0.48530809874935993</v>
      </c>
      <c r="P39" s="28" t="s">
        <v>15</v>
      </c>
      <c r="Q39" s="28" t="s">
        <v>15</v>
      </c>
      <c r="R39" s="28" t="s">
        <v>15</v>
      </c>
      <c r="S39" s="28" t="s">
        <v>15</v>
      </c>
    </row>
    <row r="40" spans="1:21" s="48" customFormat="1" ht="16.350000000000001" customHeight="1" x14ac:dyDescent="0.25">
      <c r="A40" s="21"/>
      <c r="D40" s="21">
        <f t="shared" si="2"/>
        <v>2017</v>
      </c>
      <c r="F40" s="55">
        <v>345.88231494362208</v>
      </c>
      <c r="G40" s="17"/>
      <c r="H40" s="30">
        <v>7.5894368873062414E-5</v>
      </c>
      <c r="I40" s="28">
        <v>6.883673005169301E-2</v>
      </c>
      <c r="J40" s="28">
        <v>0.26621423297411395</v>
      </c>
      <c r="K40" s="58">
        <v>0.37215952408036501</v>
      </c>
      <c r="L40" s="28">
        <v>0.48278639451165195</v>
      </c>
      <c r="M40" s="28">
        <v>0.50094728954648815</v>
      </c>
      <c r="N40" s="31">
        <v>0.49219574355796025</v>
      </c>
      <c r="O40" s="28" t="s">
        <v>15</v>
      </c>
      <c r="P40" s="28" t="s">
        <v>15</v>
      </c>
      <c r="Q40" s="28" t="s">
        <v>15</v>
      </c>
      <c r="R40" s="28" t="s">
        <v>15</v>
      </c>
      <c r="S40" s="28" t="s">
        <v>15</v>
      </c>
    </row>
    <row r="41" spans="1:21" s="48" customFormat="1" ht="15.6" customHeight="1" x14ac:dyDescent="0.25">
      <c r="A41" s="21"/>
      <c r="D41" s="21">
        <f t="shared" si="2"/>
        <v>2018</v>
      </c>
      <c r="F41" s="56">
        <v>382.71225725191937</v>
      </c>
      <c r="G41" s="17"/>
      <c r="H41" s="33">
        <v>3.9098499736671066E-2</v>
      </c>
      <c r="I41" s="34">
        <v>0.11078320270796865</v>
      </c>
      <c r="J41" s="34">
        <v>0.20692439454946082</v>
      </c>
      <c r="K41" s="34">
        <v>0.18928496875737186</v>
      </c>
      <c r="L41" s="34">
        <v>0.23988240686403792</v>
      </c>
      <c r="M41" s="36">
        <v>0.26054461571311011</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396.26791142847037</v>
      </c>
      <c r="G42" s="17"/>
      <c r="H42" s="60">
        <v>1.2688858183360725E-2</v>
      </c>
      <c r="I42" s="28">
        <v>0.3289457556849123</v>
      </c>
      <c r="J42" s="28">
        <v>0.36027389292994083</v>
      </c>
      <c r="K42" s="28">
        <v>0.51000830128859032</v>
      </c>
      <c r="L42" s="31">
        <v>0.50649944013955828</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261.89953524831589</v>
      </c>
      <c r="G43" s="17"/>
      <c r="H43" s="34">
        <v>9.9776535958659499E-2</v>
      </c>
      <c r="I43" s="34">
        <v>0.13394194786245017</v>
      </c>
      <c r="J43" s="34">
        <v>0.33024796770404047</v>
      </c>
      <c r="K43" s="34">
        <v>0.36186619551779031</v>
      </c>
      <c r="L43" s="28"/>
      <c r="M43" s="28"/>
      <c r="N43" s="28"/>
      <c r="O43" s="28"/>
      <c r="P43" s="28"/>
      <c r="Q43" s="28"/>
      <c r="R43" s="28"/>
      <c r="S43" s="28"/>
    </row>
    <row r="44" spans="1:21" s="48" customFormat="1" ht="18.600000000000001" customHeight="1" x14ac:dyDescent="0.25">
      <c r="A44" s="21"/>
      <c r="D44" s="21">
        <f t="shared" si="2"/>
        <v>2021</v>
      </c>
      <c r="E44" s="59"/>
      <c r="F44" s="55">
        <v>297.59575883121119</v>
      </c>
      <c r="G44" s="17"/>
      <c r="H44" s="61">
        <v>4.8491311585213356E-4</v>
      </c>
      <c r="I44" s="28">
        <v>8.8863537522219024E-3</v>
      </c>
      <c r="J44" s="31">
        <v>0.11314593928591085</v>
      </c>
      <c r="K44" s="28"/>
      <c r="L44" s="28"/>
      <c r="M44" s="28"/>
      <c r="N44" s="28"/>
      <c r="O44" s="28"/>
      <c r="P44" s="28"/>
      <c r="Q44" s="28"/>
      <c r="R44" s="28"/>
      <c r="S44" s="28"/>
    </row>
    <row r="45" spans="1:21" s="48" customFormat="1" ht="18.600000000000001" customHeight="1" x14ac:dyDescent="0.25">
      <c r="A45" s="21"/>
      <c r="D45" s="21">
        <f t="shared" si="2"/>
        <v>2022</v>
      </c>
      <c r="E45" s="59"/>
      <c r="F45" s="56">
        <v>305.34802734328963</v>
      </c>
      <c r="G45" s="17"/>
      <c r="H45" s="41">
        <v>2.3381336785850961E-4</v>
      </c>
      <c r="I45" s="36">
        <v>0.13203798620960452</v>
      </c>
      <c r="J45" s="28"/>
      <c r="K45" s="28"/>
      <c r="L45" s="28"/>
      <c r="M45" s="28"/>
      <c r="N45" s="28"/>
      <c r="O45" s="28"/>
      <c r="P45" s="28"/>
      <c r="Q45" s="28"/>
      <c r="R45" s="28"/>
      <c r="S45" s="28"/>
    </row>
    <row r="46" spans="1:21" s="48" customFormat="1" ht="18.600000000000001" customHeight="1" x14ac:dyDescent="0.25">
      <c r="A46" s="21"/>
      <c r="D46" s="21">
        <f t="shared" si="2"/>
        <v>2023</v>
      </c>
      <c r="E46" s="59"/>
      <c r="F46" s="62">
        <v>153.9723108479314</v>
      </c>
      <c r="G46" s="17"/>
      <c r="H46" s="63">
        <v>8.1139730170956678E-4</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0.58231752184078212</v>
      </c>
      <c r="H51" s="68">
        <v>0.58247628225492598</v>
      </c>
      <c r="I51" s="68">
        <v>5.0681713388991148E-5</v>
      </c>
      <c r="J51" s="68">
        <v>-2.094421275328232E-4</v>
      </c>
      <c r="K51" s="28"/>
      <c r="L51" s="28"/>
      <c r="M51" s="28"/>
      <c r="N51" s="28"/>
      <c r="O51" s="28"/>
      <c r="P51" s="28"/>
      <c r="Q51" s="28"/>
    </row>
    <row r="52" spans="1:19" s="22" customFormat="1" ht="16.350000000000001" customHeight="1" x14ac:dyDescent="0.25">
      <c r="A52" s="21"/>
      <c r="D52" s="49">
        <f>D51+1</f>
        <v>2009</v>
      </c>
      <c r="F52" s="69">
        <v>0.28407747062697009</v>
      </c>
      <c r="H52" s="70">
        <v>0.28405951059876039</v>
      </c>
      <c r="I52" s="70">
        <v>1.7967625837900708E-5</v>
      </c>
      <c r="J52" s="70">
        <v>-7.5976282397837117E-9</v>
      </c>
      <c r="K52" s="28"/>
      <c r="L52" s="28"/>
      <c r="M52" s="28"/>
      <c r="N52" s="28"/>
      <c r="O52" s="28"/>
      <c r="P52" s="28"/>
      <c r="Q52" s="28"/>
    </row>
    <row r="53" spans="1:19" s="22" customFormat="1" ht="16.350000000000001" customHeight="1" x14ac:dyDescent="0.25">
      <c r="A53" s="21"/>
      <c r="D53" s="49">
        <f>D52+1</f>
        <v>2010</v>
      </c>
      <c r="F53" s="71">
        <v>0.19619540485778256</v>
      </c>
      <c r="H53" s="72">
        <v>0.19516368014811655</v>
      </c>
      <c r="I53" s="72">
        <v>1.0317280933874215E-3</v>
      </c>
      <c r="J53" s="72">
        <v>-3.38372141526913E-9</v>
      </c>
      <c r="K53" s="28"/>
      <c r="L53" s="28"/>
      <c r="M53" s="28"/>
      <c r="N53" s="28"/>
      <c r="O53" s="28"/>
      <c r="P53" s="28"/>
      <c r="Q53" s="28"/>
    </row>
    <row r="54" spans="1:19" s="22" customFormat="1" ht="16.350000000000001" customHeight="1" x14ac:dyDescent="0.25">
      <c r="A54" s="21"/>
      <c r="D54" s="49">
        <f t="shared" ref="D54:D61" si="3">D53+1</f>
        <v>2011</v>
      </c>
      <c r="F54" s="69">
        <v>0.22147549533401786</v>
      </c>
      <c r="H54" s="70">
        <v>0.2208023653809239</v>
      </c>
      <c r="I54" s="70">
        <v>3.9404348052259427E-4</v>
      </c>
      <c r="J54" s="70">
        <v>2.7908647257138519E-4</v>
      </c>
      <c r="K54" s="28"/>
      <c r="L54" s="28"/>
      <c r="M54" s="28"/>
      <c r="N54" s="28"/>
      <c r="O54" s="28"/>
      <c r="P54" s="28"/>
      <c r="Q54" s="28"/>
    </row>
    <row r="55" spans="1:19" s="22" customFormat="1" ht="16.350000000000001" customHeight="1" x14ac:dyDescent="0.25">
      <c r="A55" s="21"/>
      <c r="D55" s="49">
        <f t="shared" si="3"/>
        <v>2012</v>
      </c>
      <c r="F55" s="71">
        <v>0.31530883099120049</v>
      </c>
      <c r="H55" s="72">
        <v>0.31500468802602921</v>
      </c>
      <c r="I55" s="72">
        <v>2.5406862538663661E-4</v>
      </c>
      <c r="J55" s="72">
        <v>5.0074339784647957E-5</v>
      </c>
      <c r="K55" s="28"/>
      <c r="L55" s="28"/>
      <c r="M55" s="28"/>
      <c r="N55" s="28"/>
      <c r="O55" s="28"/>
      <c r="P55" s="28"/>
      <c r="Q55" s="28"/>
    </row>
    <row r="56" spans="1:19" s="22" customFormat="1" ht="16.350000000000001" customHeight="1" x14ac:dyDescent="0.25">
      <c r="A56" s="21"/>
      <c r="D56" s="49">
        <f t="shared" si="3"/>
        <v>2013</v>
      </c>
      <c r="F56" s="69">
        <v>0.26436599580771086</v>
      </c>
      <c r="H56" s="70">
        <v>0.26086909131360125</v>
      </c>
      <c r="I56" s="70">
        <v>3.460596843135739E-3</v>
      </c>
      <c r="J56" s="70">
        <v>3.6307650973836532E-5</v>
      </c>
      <c r="K56" s="28"/>
      <c r="L56" s="28"/>
      <c r="M56" s="28"/>
      <c r="N56" s="28"/>
      <c r="O56" s="28"/>
      <c r="P56" s="28"/>
      <c r="Q56" s="28"/>
    </row>
    <row r="57" spans="1:19" s="22" customFormat="1" ht="16.350000000000001" customHeight="1" x14ac:dyDescent="0.25">
      <c r="A57" s="21"/>
      <c r="D57" s="49">
        <f t="shared" si="3"/>
        <v>2014</v>
      </c>
      <c r="F57" s="71">
        <v>0.31541563792715444</v>
      </c>
      <c r="H57" s="72">
        <v>0.3071077892571149</v>
      </c>
      <c r="I57" s="72">
        <v>5.6834737884667846E-3</v>
      </c>
      <c r="J57" s="72">
        <v>2.6243748815727528E-3</v>
      </c>
      <c r="K57" s="28"/>
      <c r="L57" s="28"/>
      <c r="M57" s="28"/>
      <c r="N57" s="28"/>
      <c r="O57" s="28"/>
      <c r="P57" s="28"/>
      <c r="Q57" s="28"/>
    </row>
    <row r="58" spans="1:19" s="22" customFormat="1" ht="16.350000000000001" customHeight="1" x14ac:dyDescent="0.25">
      <c r="A58" s="21"/>
      <c r="D58" s="49">
        <f t="shared" si="3"/>
        <v>2015</v>
      </c>
      <c r="F58" s="69">
        <v>0.69226027754938535</v>
      </c>
      <c r="H58" s="70">
        <v>0.67532470049112747</v>
      </c>
      <c r="I58" s="70">
        <v>5.4945282027789354E-3</v>
      </c>
      <c r="J58" s="70">
        <v>1.1441048855479008E-2</v>
      </c>
      <c r="K58" s="28"/>
      <c r="L58" s="28"/>
      <c r="M58" s="28"/>
      <c r="N58" s="28"/>
      <c r="O58" s="28"/>
      <c r="P58" s="28"/>
      <c r="Q58" s="28"/>
    </row>
    <row r="59" spans="1:19" s="22" customFormat="1" ht="16.350000000000001" customHeight="1" x14ac:dyDescent="0.25">
      <c r="A59" s="21"/>
      <c r="D59" s="49">
        <f t="shared" si="3"/>
        <v>2016</v>
      </c>
      <c r="F59" s="71">
        <v>0.54476698297065496</v>
      </c>
      <c r="H59" s="72">
        <v>0.48530809874935993</v>
      </c>
      <c r="I59" s="72">
        <v>4.1084656798123037E-2</v>
      </c>
      <c r="J59" s="72">
        <v>1.8374227423172049E-2</v>
      </c>
    </row>
    <row r="60" spans="1:19" s="22" customFormat="1" ht="16.350000000000001" customHeight="1" x14ac:dyDescent="0.25">
      <c r="A60" s="48"/>
      <c r="D60" s="49">
        <f t="shared" si="3"/>
        <v>2017</v>
      </c>
      <c r="F60" s="69">
        <v>0.54178588116889204</v>
      </c>
      <c r="H60" s="70">
        <v>0.49219574355796031</v>
      </c>
      <c r="I60" s="70">
        <v>1.4000957377248751E-2</v>
      </c>
      <c r="J60" s="70">
        <v>3.5589180233682995E-2</v>
      </c>
    </row>
    <row r="61" spans="1:19" s="22" customFormat="1" ht="15.6" customHeight="1" x14ac:dyDescent="0.25">
      <c r="D61" s="49">
        <f t="shared" si="3"/>
        <v>2018</v>
      </c>
      <c r="F61" s="71">
        <v>0.43741190189874785</v>
      </c>
      <c r="H61" s="72">
        <v>0.26054461571311016</v>
      </c>
      <c r="I61" s="72">
        <v>9.9099392713507886E-2</v>
      </c>
      <c r="J61" s="72">
        <v>7.7767893472129812E-2</v>
      </c>
    </row>
    <row r="62" spans="1:19" s="22" customFormat="1" ht="18.600000000000001" customHeight="1" x14ac:dyDescent="0.25">
      <c r="D62" s="21">
        <f>D61+1</f>
        <v>2019</v>
      </c>
      <c r="F62" s="69">
        <v>0.70470746014969021</v>
      </c>
      <c r="H62" s="70">
        <v>0.50649944013955817</v>
      </c>
      <c r="I62" s="70">
        <v>0.10136442514027225</v>
      </c>
      <c r="J62" s="70">
        <v>9.6843594869859675E-2</v>
      </c>
    </row>
    <row r="63" spans="1:19" s="22" customFormat="1" ht="18.600000000000001" customHeight="1" x14ac:dyDescent="0.25">
      <c r="D63" s="21">
        <f>D62+1</f>
        <v>2020</v>
      </c>
      <c r="F63" s="71">
        <v>0.60204243917811351</v>
      </c>
      <c r="H63" s="72">
        <v>0.36186619551779026</v>
      </c>
      <c r="I63" s="72">
        <v>9.6609340128515936E-2</v>
      </c>
      <c r="J63" s="72">
        <v>0.14356690353180732</v>
      </c>
    </row>
    <row r="64" spans="1:19" s="22" customFormat="1" ht="18.600000000000001" customHeight="1" x14ac:dyDescent="0.25">
      <c r="D64" s="21">
        <f t="shared" ref="D64:D65" si="4">D63+1</f>
        <v>2021</v>
      </c>
      <c r="F64" s="69">
        <v>0.51798878847508534</v>
      </c>
      <c r="H64" s="70">
        <v>0.11314593928591085</v>
      </c>
      <c r="I64" s="70">
        <v>0.16833517787618316</v>
      </c>
      <c r="J64" s="70">
        <v>0.2365076713129913</v>
      </c>
    </row>
    <row r="65" spans="1:10" s="22" customFormat="1" ht="18.600000000000001" customHeight="1" x14ac:dyDescent="0.25">
      <c r="D65" s="21">
        <f t="shared" si="4"/>
        <v>2022</v>
      </c>
      <c r="F65" s="71">
        <v>0.52211802859917811</v>
      </c>
      <c r="H65" s="72">
        <v>0.13203798620960452</v>
      </c>
      <c r="I65" s="72">
        <v>7.8356576131953945E-2</v>
      </c>
      <c r="J65" s="72">
        <v>0.31172346625761971</v>
      </c>
    </row>
    <row r="66" spans="1:10" s="22" customFormat="1" ht="18.600000000000001" customHeight="1" x14ac:dyDescent="0.25">
      <c r="D66" s="21">
        <f>D65+1</f>
        <v>2023</v>
      </c>
      <c r="F66" s="73">
        <v>0.43553761169448563</v>
      </c>
      <c r="H66" s="74">
        <v>8.1139730170956678E-4</v>
      </c>
      <c r="I66" s="74">
        <v>9.2078832247067435E-2</v>
      </c>
      <c r="J66" s="74">
        <v>0.34264738214570861</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25</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E050-A3EB-4BF6-B369-19C40D6CAA76}">
  <sheetPr codeName="WTemplate25">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41</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Various other lines &amp; multilines</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43.425746467908112</v>
      </c>
      <c r="C12" s="22">
        <f>+IF(I51="",J51*F12, IF(J51="", I51*F12,(I51+J51)*F12))</f>
        <v>1.2026731446615304E-2</v>
      </c>
      <c r="D12" s="21">
        <v>2008</v>
      </c>
      <c r="F12" s="23">
        <v>43.476687927226806</v>
      </c>
      <c r="H12" s="24">
        <v>1.7754777916322143E-2</v>
      </c>
      <c r="I12" s="25">
        <v>0.16620756399585668</v>
      </c>
      <c r="J12" s="25">
        <v>0.20893435892760431</v>
      </c>
      <c r="K12" s="25">
        <v>0.20976588441054028</v>
      </c>
      <c r="L12" s="25">
        <v>0.17593886685750759</v>
      </c>
      <c r="M12" s="25">
        <v>0.17657372596764195</v>
      </c>
      <c r="N12" s="25">
        <v>0.17703887928620379</v>
      </c>
      <c r="O12" s="25">
        <v>0.18189743134935205</v>
      </c>
      <c r="P12" s="25">
        <v>0.19074824639877613</v>
      </c>
      <c r="Q12" s="25">
        <v>0.19204453518531767</v>
      </c>
      <c r="R12" s="25">
        <v>0.18207189672236712</v>
      </c>
      <c r="S12" s="26">
        <v>0.17814358271866987</v>
      </c>
      <c r="T12" s="26">
        <v>0.17687979279420962</v>
      </c>
      <c r="U12" s="26">
        <v>0.176410947683732</v>
      </c>
      <c r="V12" s="26">
        <v>0.17637928507895631</v>
      </c>
      <c r="W12" s="27">
        <v>0.1744734046509509</v>
      </c>
      <c r="X12" s="28"/>
      <c r="Y12" s="28"/>
    </row>
    <row r="13" spans="1:43" s="22" customFormat="1" ht="16.350000000000001" customHeight="1" x14ac:dyDescent="0.25">
      <c r="A13" s="21"/>
      <c r="B13" s="22">
        <v>44.314906364793032</v>
      </c>
      <c r="C13" s="22">
        <f t="shared" ref="C13:C26" si="0">+IF(I52="",J52*F13, IF(J52="", I52*F13,(I52+J52)*F13))</f>
        <v>1.147249965342022E-2</v>
      </c>
      <c r="D13" s="21">
        <f>D12+1</f>
        <v>2009</v>
      </c>
      <c r="F13" s="29">
        <v>44.493392194855716</v>
      </c>
      <c r="H13" s="30">
        <v>3.5773816965535478E-2</v>
      </c>
      <c r="I13" s="28">
        <v>9.3706881205218223E-2</v>
      </c>
      <c r="J13" s="28">
        <v>0.14537719673248942</v>
      </c>
      <c r="K13" s="28">
        <v>0.14296451605843022</v>
      </c>
      <c r="L13" s="28">
        <v>0.17925366889143207</v>
      </c>
      <c r="M13" s="28">
        <v>0.2151022587709483</v>
      </c>
      <c r="N13" s="28">
        <v>0.21695957089759152</v>
      </c>
      <c r="O13" s="28">
        <v>0.21803140801053938</v>
      </c>
      <c r="P13" s="28">
        <v>0.21704827674005173</v>
      </c>
      <c r="Q13" s="28">
        <v>0.21727667165091888</v>
      </c>
      <c r="R13" s="28">
        <v>0.21260757546689593</v>
      </c>
      <c r="S13" s="28">
        <v>0.21259782353885542</v>
      </c>
      <c r="T13" s="28">
        <v>0.21219660301601878</v>
      </c>
      <c r="U13" s="28">
        <v>0.21215480887921309</v>
      </c>
      <c r="V13" s="31">
        <v>0.21218780995070249</v>
      </c>
      <c r="W13" s="28"/>
      <c r="X13" s="28"/>
      <c r="Y13" s="28"/>
    </row>
    <row r="14" spans="1:43" s="22" customFormat="1" ht="16.350000000000001" customHeight="1" x14ac:dyDescent="0.25">
      <c r="A14" s="21"/>
      <c r="B14" s="22">
        <v>109.85273244948819</v>
      </c>
      <c r="C14" s="22">
        <f t="shared" si="0"/>
        <v>1.0318241901088214</v>
      </c>
      <c r="D14" s="21">
        <f>D13+1</f>
        <v>2010</v>
      </c>
      <c r="F14" s="32">
        <v>109.8393517869802</v>
      </c>
      <c r="H14" s="33">
        <v>0.12488156183246883</v>
      </c>
      <c r="I14" s="34">
        <v>0.36512932821258282</v>
      </c>
      <c r="J14" s="34">
        <v>0.50110992725575654</v>
      </c>
      <c r="K14" s="34">
        <v>0.50759493997566363</v>
      </c>
      <c r="L14" s="34">
        <v>0.51524318973588401</v>
      </c>
      <c r="M14" s="34">
        <v>0.52453681735382052</v>
      </c>
      <c r="N14" s="34">
        <v>0.52854325384021428</v>
      </c>
      <c r="O14" s="34">
        <v>0.53360537125876173</v>
      </c>
      <c r="P14" s="34">
        <v>0.53828871857116956</v>
      </c>
      <c r="Q14" s="34">
        <v>0.53561334894780921</v>
      </c>
      <c r="R14" s="34">
        <v>0.5299759068946035</v>
      </c>
      <c r="S14" s="34">
        <v>0.52785942495630678</v>
      </c>
      <c r="T14" s="34">
        <v>0.52742220965955322</v>
      </c>
      <c r="U14" s="35">
        <v>0.52697419129434853</v>
      </c>
      <c r="V14" s="28"/>
      <c r="W14" s="28"/>
      <c r="X14" s="28"/>
      <c r="Y14" s="28"/>
    </row>
    <row r="15" spans="1:43" s="22" customFormat="1" ht="16.350000000000001" customHeight="1" x14ac:dyDescent="0.25">
      <c r="A15" s="21"/>
      <c r="B15" s="22">
        <v>127.70738942329088</v>
      </c>
      <c r="C15" s="22">
        <f t="shared" si="0"/>
        <v>0.71140646527564833</v>
      </c>
      <c r="D15" s="21">
        <f t="shared" ref="D15:D27" si="1">D14+1</f>
        <v>2011</v>
      </c>
      <c r="F15" s="29">
        <v>127.69934434361375</v>
      </c>
      <c r="H15" s="30">
        <v>2.2413423229683611E-2</v>
      </c>
      <c r="I15" s="28">
        <v>0.40182078725530229</v>
      </c>
      <c r="J15" s="28">
        <v>0.46096391480232235</v>
      </c>
      <c r="K15" s="28">
        <v>0.5220125848528242</v>
      </c>
      <c r="L15" s="28">
        <v>0.5286800352478328</v>
      </c>
      <c r="M15" s="28">
        <v>0.56414645579617251</v>
      </c>
      <c r="N15" s="28">
        <v>0.56866422609027623</v>
      </c>
      <c r="O15" s="28">
        <v>0.57679869364121406</v>
      </c>
      <c r="P15" s="28">
        <v>0.57396471056204545</v>
      </c>
      <c r="Q15" s="28">
        <v>0.56312246083476147</v>
      </c>
      <c r="R15" s="28">
        <v>0.5936950293851887</v>
      </c>
      <c r="S15" s="28">
        <v>0.53512828133516255</v>
      </c>
      <c r="T15" s="31">
        <v>0.46796568999459554</v>
      </c>
      <c r="U15" s="28"/>
      <c r="V15" s="28"/>
      <c r="W15" s="28"/>
      <c r="X15" s="28"/>
      <c r="Y15" s="28"/>
    </row>
    <row r="16" spans="1:43" s="22" customFormat="1" ht="16.350000000000001" customHeight="1" x14ac:dyDescent="0.25">
      <c r="A16" s="21"/>
      <c r="B16" s="22">
        <v>64.262101293902361</v>
      </c>
      <c r="C16" s="22">
        <f t="shared" si="0"/>
        <v>7.0398928281063568E-3</v>
      </c>
      <c r="D16" s="21">
        <f t="shared" si="1"/>
        <v>2012</v>
      </c>
      <c r="F16" s="32">
        <v>63.913199126623958</v>
      </c>
      <c r="H16" s="33">
        <v>1.9557775499816994E-4</v>
      </c>
      <c r="I16" s="34">
        <v>8.8770278974594635E-3</v>
      </c>
      <c r="J16" s="34">
        <v>9.2372360946818225E-3</v>
      </c>
      <c r="K16" s="34">
        <v>8.6603680386798543E-3</v>
      </c>
      <c r="L16" s="34">
        <v>8.7379496589775601E-3</v>
      </c>
      <c r="M16" s="34">
        <v>8.8716240164275362E-3</v>
      </c>
      <c r="N16" s="34">
        <v>8.4938811782206726E-3</v>
      </c>
      <c r="O16" s="34">
        <v>8.3688296772991503E-3</v>
      </c>
      <c r="P16" s="34">
        <v>5.5399645129157703E-3</v>
      </c>
      <c r="Q16" s="34">
        <v>5.5379976265492944E-3</v>
      </c>
      <c r="R16" s="34">
        <v>5.5214686464100425E-3</v>
      </c>
      <c r="S16" s="36">
        <v>5.4920442950131708E-3</v>
      </c>
      <c r="T16" s="28"/>
      <c r="U16" s="28"/>
      <c r="V16" s="28"/>
      <c r="W16" s="28"/>
      <c r="X16" s="28"/>
      <c r="Y16" s="28"/>
    </row>
    <row r="17" spans="1:25" s="22" customFormat="1" ht="16.350000000000001" customHeight="1" x14ac:dyDescent="0.25">
      <c r="A17" s="21"/>
      <c r="B17" s="22">
        <v>46.01118939577001</v>
      </c>
      <c r="C17" s="22">
        <f t="shared" si="0"/>
        <v>2.8253162688829239E-2</v>
      </c>
      <c r="D17" s="21">
        <f t="shared" si="1"/>
        <v>2013</v>
      </c>
      <c r="F17" s="29">
        <v>46.18886063488678</v>
      </c>
      <c r="H17" s="30">
        <v>1.0219716003432636E-2</v>
      </c>
      <c r="I17" s="28">
        <v>1.729268385746523E-2</v>
      </c>
      <c r="J17" s="28">
        <v>2.7791497213637086E-2</v>
      </c>
      <c r="K17" s="28">
        <v>1.8430902209188547E-2</v>
      </c>
      <c r="L17" s="28">
        <v>1.8463180855020092E-2</v>
      </c>
      <c r="M17" s="28">
        <v>1.697479189245173E-2</v>
      </c>
      <c r="N17" s="28">
        <v>1.6787230662582212E-2</v>
      </c>
      <c r="O17" s="28">
        <v>1.2905503555374181E-2</v>
      </c>
      <c r="P17" s="28">
        <v>1.2688356305218753E-2</v>
      </c>
      <c r="Q17" s="28">
        <v>1.2733834108997285E-2</v>
      </c>
      <c r="R17" s="31">
        <v>1.2745111353712004E-2</v>
      </c>
      <c r="S17" s="28" t="s">
        <v>15</v>
      </c>
      <c r="T17" s="28"/>
      <c r="U17" s="28"/>
      <c r="V17" s="28"/>
      <c r="W17" s="28"/>
      <c r="X17" s="28"/>
      <c r="Y17" s="28"/>
    </row>
    <row r="18" spans="1:25" s="22" customFormat="1" ht="16.350000000000001" customHeight="1" x14ac:dyDescent="0.25">
      <c r="A18" s="21"/>
      <c r="B18" s="22">
        <v>46.568414578034371</v>
      </c>
      <c r="C18" s="22">
        <f t="shared" si="0"/>
        <v>1.9913562443343322</v>
      </c>
      <c r="D18" s="21">
        <f t="shared" si="1"/>
        <v>2014</v>
      </c>
      <c r="F18" s="32">
        <v>46.543335350771102</v>
      </c>
      <c r="H18" s="33">
        <v>3.7380251372448665E-2</v>
      </c>
      <c r="I18" s="34">
        <v>6.318070002394674E-2</v>
      </c>
      <c r="J18" s="34">
        <v>7.0862615541302368E-2</v>
      </c>
      <c r="K18" s="34">
        <v>6.2932154514935168E-2</v>
      </c>
      <c r="L18" s="34">
        <v>9.4943379699660463E-2</v>
      </c>
      <c r="M18" s="34">
        <v>9.4692630132661409E-2</v>
      </c>
      <c r="N18" s="34">
        <v>9.5294639161743536E-2</v>
      </c>
      <c r="O18" s="34">
        <v>9.535437935333245E-2</v>
      </c>
      <c r="P18" s="34">
        <v>9.5354751773300425E-2</v>
      </c>
      <c r="Q18" s="36">
        <v>9.5623814098799831E-2</v>
      </c>
      <c r="R18" s="28" t="s">
        <v>15</v>
      </c>
      <c r="S18" s="28" t="s">
        <v>15</v>
      </c>
      <c r="T18" s="28"/>
      <c r="U18" s="28"/>
      <c r="V18" s="28"/>
      <c r="W18" s="28"/>
      <c r="X18" s="28"/>
      <c r="Y18" s="28"/>
    </row>
    <row r="19" spans="1:25" s="22" customFormat="1" ht="16.350000000000001" customHeight="1" x14ac:dyDescent="0.25">
      <c r="A19" s="21"/>
      <c r="B19" s="22">
        <v>35.807224715692186</v>
      </c>
      <c r="C19" s="22">
        <f t="shared" si="0"/>
        <v>0.17068446927388498</v>
      </c>
      <c r="D19" s="21">
        <f t="shared" si="1"/>
        <v>2015</v>
      </c>
      <c r="F19" s="29">
        <v>35.804117023380847</v>
      </c>
      <c r="H19" s="30">
        <v>3.3647577011936283E-5</v>
      </c>
      <c r="I19" s="28">
        <v>0.1816135848378827</v>
      </c>
      <c r="J19" s="28">
        <v>0.19294989115345021</v>
      </c>
      <c r="K19" s="28">
        <v>0.17233190785060576</v>
      </c>
      <c r="L19" s="28">
        <v>0.16964880935689367</v>
      </c>
      <c r="M19" s="28">
        <v>0.16913489456802963</v>
      </c>
      <c r="N19" s="28">
        <v>0.16972035849508416</v>
      </c>
      <c r="O19" s="28">
        <v>0.16960401947029061</v>
      </c>
      <c r="P19" s="31">
        <v>0.16808979315693748</v>
      </c>
      <c r="Q19" s="28" t="s">
        <v>15</v>
      </c>
      <c r="R19" s="28" t="s">
        <v>15</v>
      </c>
      <c r="S19" s="28" t="s">
        <v>15</v>
      </c>
      <c r="T19" s="28"/>
      <c r="U19" s="28"/>
      <c r="V19" s="28"/>
      <c r="W19" s="28"/>
      <c r="X19" s="28"/>
      <c r="Y19" s="28"/>
    </row>
    <row r="20" spans="1:25" s="22" customFormat="1" ht="16.350000000000001" customHeight="1" x14ac:dyDescent="0.25">
      <c r="A20" s="21"/>
      <c r="B20" s="22">
        <v>53.608309639926816</v>
      </c>
      <c r="C20" s="22">
        <f t="shared" si="0"/>
        <v>2.3600738159457655</v>
      </c>
      <c r="D20" s="21">
        <f t="shared" si="1"/>
        <v>2016</v>
      </c>
      <c r="F20" s="32">
        <v>53.577987966626296</v>
      </c>
      <c r="H20" s="33">
        <v>2.6994230602531977E-2</v>
      </c>
      <c r="I20" s="34">
        <v>0.26570470358930154</v>
      </c>
      <c r="J20" s="34">
        <v>0.37263724650905095</v>
      </c>
      <c r="K20" s="34">
        <v>0.33432275230619685</v>
      </c>
      <c r="L20" s="34">
        <v>0.33435069356827946</v>
      </c>
      <c r="M20" s="34">
        <v>0.33679611650670266</v>
      </c>
      <c r="N20" s="34">
        <v>0.31760029246694088</v>
      </c>
      <c r="O20" s="36">
        <v>0.33217144291258316</v>
      </c>
      <c r="P20" s="28" t="s">
        <v>15</v>
      </c>
      <c r="Q20" s="28" t="s">
        <v>15</v>
      </c>
      <c r="R20" s="28" t="s">
        <v>15</v>
      </c>
      <c r="S20" s="28" t="s">
        <v>15</v>
      </c>
      <c r="T20" s="28"/>
      <c r="U20" s="28"/>
      <c r="V20" s="28"/>
      <c r="W20" s="28"/>
      <c r="X20" s="28"/>
      <c r="Y20" s="28"/>
    </row>
    <row r="21" spans="1:25" s="22" customFormat="1" ht="16.350000000000001" customHeight="1" x14ac:dyDescent="0.25">
      <c r="A21" s="21"/>
      <c r="B21" s="22">
        <v>36.822381075803399</v>
      </c>
      <c r="C21" s="22">
        <f t="shared" si="0"/>
        <v>0.18879461675360212</v>
      </c>
      <c r="D21" s="21">
        <f t="shared" si="1"/>
        <v>2017</v>
      </c>
      <c r="F21" s="29">
        <v>37.233272908253873</v>
      </c>
      <c r="H21" s="30">
        <v>2.0852285854969461E-2</v>
      </c>
      <c r="I21" s="28">
        <v>5.1516414114526538E-2</v>
      </c>
      <c r="J21" s="28">
        <v>6.9108110380604104E-2</v>
      </c>
      <c r="K21" s="28">
        <v>6.8968519269868328E-2</v>
      </c>
      <c r="L21" s="28">
        <v>6.8544626527052149E-2</v>
      </c>
      <c r="M21" s="28">
        <v>6.8469502600121968E-2</v>
      </c>
      <c r="N21" s="37">
        <v>6.8880953259689529E-2</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116.98858587840503</v>
      </c>
      <c r="C22" s="22">
        <f t="shared" si="0"/>
        <v>23.97508361742781</v>
      </c>
      <c r="D22" s="21">
        <f t="shared" si="1"/>
        <v>2018</v>
      </c>
      <c r="F22" s="32">
        <v>114.87722917420218</v>
      </c>
      <c r="H22" s="33">
        <v>8.7833172065758768E-3</v>
      </c>
      <c r="I22" s="34">
        <v>8.0873551007859673E-2</v>
      </c>
      <c r="J22" s="34">
        <v>0.56065011683710086</v>
      </c>
      <c r="K22" s="34">
        <v>0.64769184595028706</v>
      </c>
      <c r="L22" s="34">
        <v>0.67674986463257703</v>
      </c>
      <c r="M22" s="36">
        <v>0.68566415001061587</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111.0061949036979</v>
      </c>
      <c r="C23" s="22">
        <f t="shared" si="0"/>
        <v>44.437305330151091</v>
      </c>
      <c r="D23" s="21">
        <f t="shared" si="1"/>
        <v>2019</v>
      </c>
      <c r="F23" s="40">
        <v>110.83467492821291</v>
      </c>
      <c r="H23" s="30">
        <v>1.0871875865659922E-2</v>
      </c>
      <c r="I23" s="28">
        <v>0.20034432708864264</v>
      </c>
      <c r="J23" s="28">
        <v>0.45518416968302877</v>
      </c>
      <c r="K23" s="28">
        <v>0.56967807516600355</v>
      </c>
      <c r="L23" s="31">
        <v>0.59800548058821301</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28.543693655667997</v>
      </c>
      <c r="C24" s="22">
        <f t="shared" si="0"/>
        <v>0.95391668834381882</v>
      </c>
      <c r="D24" s="21">
        <f t="shared" si="1"/>
        <v>2020</v>
      </c>
      <c r="F24" s="32">
        <v>28.528499493318929</v>
      </c>
      <c r="H24" s="34">
        <v>0.31293009739400685</v>
      </c>
      <c r="I24" s="34">
        <v>4.1378988148856544E-2</v>
      </c>
      <c r="J24" s="34">
        <v>4.260050544190154E-2</v>
      </c>
      <c r="K24" s="36">
        <v>5.2162564557859586E-2</v>
      </c>
      <c r="L24" s="28"/>
      <c r="M24" s="28"/>
      <c r="N24" s="28"/>
      <c r="O24" s="28"/>
      <c r="P24" s="28"/>
      <c r="Q24" s="28"/>
      <c r="R24" s="28"/>
      <c r="S24" s="28"/>
      <c r="U24" s="38"/>
      <c r="V24" s="38"/>
      <c r="W24" s="38"/>
      <c r="X24" s="38"/>
      <c r="Y24" s="38"/>
    </row>
    <row r="25" spans="1:25" s="22" customFormat="1" ht="16.350000000000001" customHeight="1" x14ac:dyDescent="0.25">
      <c r="A25" s="21"/>
      <c r="B25" s="22">
        <v>27.391143591003363</v>
      </c>
      <c r="C25" s="22">
        <f t="shared" si="0"/>
        <v>0.33088270275877346</v>
      </c>
      <c r="D25" s="21">
        <f t="shared" si="1"/>
        <v>2021</v>
      </c>
      <c r="F25" s="29">
        <v>25.052283001863081</v>
      </c>
      <c r="H25" s="30">
        <v>8.294060299255567E-5</v>
      </c>
      <c r="I25" s="28">
        <v>1.3412698873976829E-3</v>
      </c>
      <c r="J25" s="31">
        <v>4.0150343925818843E-3</v>
      </c>
      <c r="K25" s="28"/>
      <c r="L25" s="28"/>
      <c r="M25" s="28"/>
      <c r="N25" s="28"/>
      <c r="O25" s="28"/>
      <c r="P25" s="28"/>
      <c r="Q25" s="28"/>
      <c r="R25" s="28"/>
      <c r="S25" s="28"/>
      <c r="U25" s="38"/>
      <c r="V25" s="38"/>
      <c r="W25" s="38"/>
      <c r="X25" s="38"/>
      <c r="Y25" s="38"/>
    </row>
    <row r="26" spans="1:25" s="22" customFormat="1" ht="16.350000000000001" customHeight="1" x14ac:dyDescent="0.25">
      <c r="A26" s="21"/>
      <c r="B26" s="22">
        <v>34.419829759335336</v>
      </c>
      <c r="C26" s="22">
        <f t="shared" si="0"/>
        <v>12.086334993860751</v>
      </c>
      <c r="D26" s="21">
        <f t="shared" si="1"/>
        <v>2022</v>
      </c>
      <c r="F26" s="32">
        <v>34.144697817223346</v>
      </c>
      <c r="H26" s="41" t="s">
        <v>15</v>
      </c>
      <c r="I26" s="36">
        <v>6.4671136404183009E-3</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37.178693310497316</v>
      </c>
      <c r="C27" s="22">
        <f>+IF(I66="",J66*F27, IF(J66="", I66*F27,(I66+J66)*F27))</f>
        <v>13.40225012182227</v>
      </c>
      <c r="D27" s="21">
        <f t="shared" si="1"/>
        <v>2023</v>
      </c>
      <c r="F27" s="42">
        <v>27.870330498789521</v>
      </c>
      <c r="H27" s="43">
        <v>4.7783751616775581E-2</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43.476687927226806</v>
      </c>
      <c r="G31" s="17"/>
      <c r="H31" s="24">
        <v>8.6682193047708227E-3</v>
      </c>
      <c r="I31" s="25">
        <v>9.0520506854493824E-2</v>
      </c>
      <c r="J31" s="25">
        <v>0.11288960854584469</v>
      </c>
      <c r="K31" s="25">
        <v>0.10778978137146167</v>
      </c>
      <c r="L31" s="25">
        <v>0.10557340627071049</v>
      </c>
      <c r="M31" s="25">
        <v>9.8185856377344699E-2</v>
      </c>
      <c r="N31" s="25">
        <v>0.10565726265699779</v>
      </c>
      <c r="O31" s="25">
        <v>0.10713744494867622</v>
      </c>
      <c r="P31" s="25">
        <v>0.10912167734670601</v>
      </c>
      <c r="Q31" s="25">
        <v>0.11032588473596396</v>
      </c>
      <c r="R31" s="25">
        <v>0.17327653870712229</v>
      </c>
      <c r="S31" s="25">
        <v>0.17370663758602387</v>
      </c>
      <c r="T31" s="25">
        <v>0.17381752703353578</v>
      </c>
      <c r="U31" s="25">
        <v>0.17418926483834141</v>
      </c>
      <c r="V31" s="53">
        <v>0.17419521084492171</v>
      </c>
      <c r="W31" s="54">
        <v>0.17419677007130788</v>
      </c>
    </row>
    <row r="32" spans="1:25" s="48" customFormat="1" ht="19.350000000000001" customHeight="1" x14ac:dyDescent="0.25">
      <c r="D32" s="21">
        <f>D31+1</f>
        <v>2009</v>
      </c>
      <c r="E32" s="51"/>
      <c r="F32" s="55">
        <v>44.493392194855716</v>
      </c>
      <c r="G32" s="17"/>
      <c r="H32" s="30">
        <v>2.8998283943805356E-2</v>
      </c>
      <c r="I32" s="28">
        <v>9.7686596778605667E-2</v>
      </c>
      <c r="J32" s="28">
        <v>0.12642912458600547</v>
      </c>
      <c r="K32" s="28">
        <v>0.12564635813489641</v>
      </c>
      <c r="L32" s="28">
        <v>0.15534205007221408</v>
      </c>
      <c r="M32" s="28">
        <v>0.16831191871265494</v>
      </c>
      <c r="N32" s="28">
        <v>0.20925863109727927</v>
      </c>
      <c r="O32" s="28">
        <v>0.21036235255116434</v>
      </c>
      <c r="P32" s="28">
        <v>0.21087158611305534</v>
      </c>
      <c r="Q32" s="28">
        <v>0.21152110367789367</v>
      </c>
      <c r="R32" s="28">
        <v>0.21232667068726302</v>
      </c>
      <c r="S32" s="28">
        <v>0.21231843345291332</v>
      </c>
      <c r="T32" s="28">
        <v>0.21193644882012191</v>
      </c>
      <c r="U32" s="28">
        <v>0.21192959978769585</v>
      </c>
      <c r="V32" s="31">
        <v>0.21192996006591266</v>
      </c>
    </row>
    <row r="33" spans="1:21" s="48" customFormat="1" ht="16.350000000000001" customHeight="1" x14ac:dyDescent="0.25">
      <c r="D33" s="21">
        <f>D32+1</f>
        <v>2010</v>
      </c>
      <c r="F33" s="56">
        <v>109.8393517869802</v>
      </c>
      <c r="G33" s="17"/>
      <c r="H33" s="33">
        <v>5.4924686614941799E-2</v>
      </c>
      <c r="I33" s="34">
        <v>0.23044328471945108</v>
      </c>
      <c r="J33" s="34">
        <v>0.43151756759009191</v>
      </c>
      <c r="K33" s="34">
        <v>0.44096717123256773</v>
      </c>
      <c r="L33" s="34">
        <v>0.45238657981499925</v>
      </c>
      <c r="M33" s="34">
        <v>0.46343358076026137</v>
      </c>
      <c r="N33" s="34">
        <v>0.47259137237088217</v>
      </c>
      <c r="O33" s="34">
        <v>0.47828428470440992</v>
      </c>
      <c r="P33" s="34">
        <v>0.49787346736697419</v>
      </c>
      <c r="Q33" s="34">
        <v>0.50820774948261149</v>
      </c>
      <c r="R33" s="34">
        <v>0.51407752415489216</v>
      </c>
      <c r="S33" s="34">
        <v>0.5183215129901021</v>
      </c>
      <c r="T33" s="34">
        <v>0.51969091273099777</v>
      </c>
      <c r="U33" s="35">
        <v>0.52044013001733835</v>
      </c>
    </row>
    <row r="34" spans="1:21" s="48" customFormat="1" ht="16.350000000000001" customHeight="1" x14ac:dyDescent="0.25">
      <c r="D34" s="21">
        <f t="shared" ref="D34:D46" si="2">D33+1</f>
        <v>2011</v>
      </c>
      <c r="F34" s="55">
        <v>127.69934434361375</v>
      </c>
      <c r="G34" s="17"/>
      <c r="H34" s="30">
        <v>2.2285974218307275E-2</v>
      </c>
      <c r="I34" s="28">
        <v>0.26842420853266724</v>
      </c>
      <c r="J34" s="28">
        <v>0.38447452528297665</v>
      </c>
      <c r="K34" s="28">
        <v>0.40893101454871583</v>
      </c>
      <c r="L34" s="28">
        <v>0.41825663630876231</v>
      </c>
      <c r="M34" s="28">
        <v>0.42999137857248049</v>
      </c>
      <c r="N34" s="28">
        <v>0.43953986145146939</v>
      </c>
      <c r="O34" s="28">
        <v>0.4509262219092855</v>
      </c>
      <c r="P34" s="28">
        <v>0.45028529647259335</v>
      </c>
      <c r="Q34" s="28">
        <v>0.45250783768014341</v>
      </c>
      <c r="R34" s="28">
        <v>0.45682747034161936</v>
      </c>
      <c r="S34" s="28">
        <v>0.4603285729513818</v>
      </c>
      <c r="T34" s="57">
        <v>0.46363847437700062</v>
      </c>
    </row>
    <row r="35" spans="1:21" s="48" customFormat="1" ht="16.350000000000001" customHeight="1" x14ac:dyDescent="0.25">
      <c r="A35" s="21"/>
      <c r="D35" s="21">
        <f t="shared" si="2"/>
        <v>2012</v>
      </c>
      <c r="F35" s="56">
        <v>63.913199126623958</v>
      </c>
      <c r="G35" s="17"/>
      <c r="H35" s="33">
        <v>1.9557775499816994E-4</v>
      </c>
      <c r="I35" s="34">
        <v>2.065287880808593E-3</v>
      </c>
      <c r="J35" s="34">
        <v>3.4470057226728386E-3</v>
      </c>
      <c r="K35" s="34">
        <v>3.8074348718903995E-3</v>
      </c>
      <c r="L35" s="34">
        <v>4.67545159575577E-3</v>
      </c>
      <c r="M35" s="34">
        <v>5.0538010926816342E-3</v>
      </c>
      <c r="N35" s="34">
        <v>5.1992314494707882E-3</v>
      </c>
      <c r="O35" s="34">
        <v>5.3666634220590047E-3</v>
      </c>
      <c r="P35" s="34">
        <v>5.3671237338631704E-3</v>
      </c>
      <c r="Q35" s="34">
        <v>5.3764507587523323E-3</v>
      </c>
      <c r="R35" s="34">
        <v>5.3806937008003862E-3</v>
      </c>
      <c r="S35" s="34">
        <v>5.381894548216081E-3</v>
      </c>
    </row>
    <row r="36" spans="1:21" s="48" customFormat="1" ht="16.350000000000001" customHeight="1" x14ac:dyDescent="0.25">
      <c r="A36" s="21"/>
      <c r="D36" s="21">
        <f t="shared" si="2"/>
        <v>2013</v>
      </c>
      <c r="F36" s="55">
        <v>46.18886063488678</v>
      </c>
      <c r="G36" s="17"/>
      <c r="H36" s="30">
        <v>1.0219716003432636E-2</v>
      </c>
      <c r="I36" s="28">
        <v>7.6426994783542271E-4</v>
      </c>
      <c r="J36" s="28">
        <v>4.3957202336626384E-3</v>
      </c>
      <c r="K36" s="28">
        <v>8.9687293100347634E-3</v>
      </c>
      <c r="L36" s="28">
        <v>1.1437854007355482E-2</v>
      </c>
      <c r="M36" s="28">
        <v>1.198397823997102E-2</v>
      </c>
      <c r="N36" s="28">
        <v>1.2220414049253005E-2</v>
      </c>
      <c r="O36" s="28">
        <v>1.2228247807340968E-2</v>
      </c>
      <c r="P36" s="28">
        <v>1.203287359330673E-2</v>
      </c>
      <c r="Q36" s="28">
        <v>1.2081358876754239E-2</v>
      </c>
      <c r="R36" s="31">
        <v>1.2133425667803363E-2</v>
      </c>
      <c r="S36" s="28" t="s">
        <v>15</v>
      </c>
    </row>
    <row r="37" spans="1:21" s="48" customFormat="1" ht="16.350000000000001" customHeight="1" x14ac:dyDescent="0.25">
      <c r="A37" s="21"/>
      <c r="D37" s="21">
        <f t="shared" si="2"/>
        <v>2014</v>
      </c>
      <c r="F37" s="56">
        <v>46.543335350771102</v>
      </c>
      <c r="G37" s="17"/>
      <c r="H37" s="33" t="s">
        <v>15</v>
      </c>
      <c r="I37" s="34">
        <v>5.2390108931761797E-2</v>
      </c>
      <c r="J37" s="34">
        <v>5.3971843741836265E-2</v>
      </c>
      <c r="K37" s="34">
        <v>5.5087240610545707E-2</v>
      </c>
      <c r="L37" s="34">
        <v>5.5791430526602064E-2</v>
      </c>
      <c r="M37" s="34">
        <v>5.6916963718804517E-2</v>
      </c>
      <c r="N37" s="34">
        <v>5.6917659640412142E-2</v>
      </c>
      <c r="O37" s="34">
        <v>5.6987407728330136E-2</v>
      </c>
      <c r="P37" s="34">
        <v>5.6994076431058922E-2</v>
      </c>
      <c r="Q37" s="36">
        <v>5.6998775020950021E-2</v>
      </c>
      <c r="R37" s="28" t="s">
        <v>15</v>
      </c>
      <c r="S37" s="28" t="s">
        <v>15</v>
      </c>
    </row>
    <row r="38" spans="1:21" s="48" customFormat="1" ht="16.350000000000001" customHeight="1" x14ac:dyDescent="0.25">
      <c r="A38" s="21"/>
      <c r="D38" s="21">
        <f t="shared" si="2"/>
        <v>2015</v>
      </c>
      <c r="F38" s="55">
        <v>35.804117023380847</v>
      </c>
      <c r="G38" s="17"/>
      <c r="H38" s="30" t="s">
        <v>15</v>
      </c>
      <c r="I38" s="28">
        <v>3.5527091040674322E-2</v>
      </c>
      <c r="J38" s="28">
        <v>0.11340123677239919</v>
      </c>
      <c r="K38" s="28">
        <v>0.15584516355658148</v>
      </c>
      <c r="L38" s="28">
        <v>0.16192068448934294</v>
      </c>
      <c r="M38" s="28">
        <v>0.16207183835041061</v>
      </c>
      <c r="N38" s="28">
        <v>0.1671652692145848</v>
      </c>
      <c r="O38" s="28">
        <v>0.16720644743992791</v>
      </c>
      <c r="P38" s="31">
        <v>0.16720937772023531</v>
      </c>
      <c r="Q38" s="28" t="s">
        <v>15</v>
      </c>
      <c r="R38" s="28" t="s">
        <v>15</v>
      </c>
      <c r="S38" s="28" t="s">
        <v>15</v>
      </c>
    </row>
    <row r="39" spans="1:21" s="48" customFormat="1" ht="16.350000000000001" customHeight="1" x14ac:dyDescent="0.25">
      <c r="A39" s="21"/>
      <c r="D39" s="21">
        <f t="shared" si="2"/>
        <v>2016</v>
      </c>
      <c r="F39" s="56">
        <v>53.577987966626296</v>
      </c>
      <c r="G39" s="17"/>
      <c r="H39" s="33">
        <v>2.3646384868152995E-3</v>
      </c>
      <c r="I39" s="34">
        <v>5.5192877450542209E-2</v>
      </c>
      <c r="J39" s="34">
        <v>0.13672526709109833</v>
      </c>
      <c r="K39" s="34">
        <v>0.21001435136030389</v>
      </c>
      <c r="L39" s="34">
        <v>0.2289242995024573</v>
      </c>
      <c r="M39" s="34">
        <v>0.24710971524157169</v>
      </c>
      <c r="N39" s="34">
        <v>0.2528891853514183</v>
      </c>
      <c r="O39" s="36">
        <v>0.29213131617846538</v>
      </c>
      <c r="P39" s="28" t="s">
        <v>15</v>
      </c>
      <c r="Q39" s="28" t="s">
        <v>15</v>
      </c>
      <c r="R39" s="28" t="s">
        <v>15</v>
      </c>
      <c r="S39" s="28" t="s">
        <v>15</v>
      </c>
    </row>
    <row r="40" spans="1:21" s="48" customFormat="1" ht="16.350000000000001" customHeight="1" x14ac:dyDescent="0.25">
      <c r="A40" s="21"/>
      <c r="D40" s="21">
        <f t="shared" si="2"/>
        <v>2017</v>
      </c>
      <c r="F40" s="55">
        <v>37.233272908253873</v>
      </c>
      <c r="G40" s="17"/>
      <c r="H40" s="30">
        <v>1.762147371829766E-2</v>
      </c>
      <c r="I40" s="28">
        <v>3.6874576863317438E-2</v>
      </c>
      <c r="J40" s="28">
        <v>6.0289269625545802E-2</v>
      </c>
      <c r="K40" s="58">
        <v>6.1650884422587496E-2</v>
      </c>
      <c r="L40" s="28">
        <v>6.2743977930056524E-2</v>
      </c>
      <c r="M40" s="28">
        <v>6.3973794251041605E-2</v>
      </c>
      <c r="N40" s="31">
        <v>6.4312568726052247E-2</v>
      </c>
      <c r="O40" s="28" t="s">
        <v>15</v>
      </c>
      <c r="P40" s="28" t="s">
        <v>15</v>
      </c>
      <c r="Q40" s="28" t="s">
        <v>15</v>
      </c>
      <c r="R40" s="28" t="s">
        <v>15</v>
      </c>
      <c r="S40" s="28" t="s">
        <v>15</v>
      </c>
    </row>
    <row r="41" spans="1:21" s="48" customFormat="1" ht="15.6" customHeight="1" x14ac:dyDescent="0.25">
      <c r="A41" s="21"/>
      <c r="D41" s="21">
        <f t="shared" si="2"/>
        <v>2018</v>
      </c>
      <c r="F41" s="56">
        <v>114.87722917420218</v>
      </c>
      <c r="G41" s="17"/>
      <c r="H41" s="33">
        <v>2.0051210266470907E-3</v>
      </c>
      <c r="I41" s="34">
        <v>3.1209244168214446E-2</v>
      </c>
      <c r="J41" s="34">
        <v>0.25865180941330812</v>
      </c>
      <c r="K41" s="34">
        <v>0.39350836141148315</v>
      </c>
      <c r="L41" s="34">
        <v>0.49444953498247241</v>
      </c>
      <c r="M41" s="36">
        <v>0.5354271642028603</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110.83467492821291</v>
      </c>
      <c r="G42" s="17"/>
      <c r="H42" s="60">
        <v>3.3194124504654431E-5</v>
      </c>
      <c r="I42" s="28">
        <v>4.9026860930119792E-2</v>
      </c>
      <c r="J42" s="28">
        <v>0.19323101045039939</v>
      </c>
      <c r="K42" s="28">
        <v>0.39405163070343574</v>
      </c>
      <c r="L42" s="31">
        <v>0.4637929096722736</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28.528499493318929</v>
      </c>
      <c r="G43" s="17"/>
      <c r="H43" s="34">
        <v>8.9132404091062267E-2</v>
      </c>
      <c r="I43" s="34">
        <v>4.1376021375083782E-2</v>
      </c>
      <c r="J43" s="34">
        <v>4.1419773724687262E-2</v>
      </c>
      <c r="K43" s="34">
        <v>5.1054858878402512E-2</v>
      </c>
      <c r="L43" s="28"/>
      <c r="M43" s="28"/>
      <c r="N43" s="28"/>
      <c r="O43" s="28"/>
      <c r="P43" s="28"/>
      <c r="Q43" s="28"/>
      <c r="R43" s="28"/>
      <c r="S43" s="28"/>
    </row>
    <row r="44" spans="1:21" s="48" customFormat="1" ht="18.600000000000001" customHeight="1" x14ac:dyDescent="0.25">
      <c r="A44" s="21"/>
      <c r="D44" s="21">
        <f t="shared" si="2"/>
        <v>2021</v>
      </c>
      <c r="E44" s="59"/>
      <c r="F44" s="55">
        <v>25.052283001863081</v>
      </c>
      <c r="G44" s="17"/>
      <c r="H44" s="61">
        <v>8.294060299255567E-5</v>
      </c>
      <c r="I44" s="28">
        <v>8.8734168131583127E-5</v>
      </c>
      <c r="J44" s="31">
        <v>4.0076669532177044E-3</v>
      </c>
      <c r="K44" s="28"/>
      <c r="L44" s="28"/>
      <c r="M44" s="28"/>
      <c r="N44" s="28"/>
      <c r="O44" s="28"/>
      <c r="P44" s="28"/>
      <c r="Q44" s="28"/>
      <c r="R44" s="28"/>
      <c r="S44" s="28"/>
    </row>
    <row r="45" spans="1:21" s="48" customFormat="1" ht="18.600000000000001" customHeight="1" x14ac:dyDescent="0.25">
      <c r="A45" s="21"/>
      <c r="D45" s="21">
        <f t="shared" si="2"/>
        <v>2022</v>
      </c>
      <c r="E45" s="59"/>
      <c r="F45" s="56">
        <v>34.144697817223346</v>
      </c>
      <c r="G45" s="17"/>
      <c r="H45" s="41" t="s">
        <v>15</v>
      </c>
      <c r="I45" s="36">
        <v>1.1879133136645031E-4</v>
      </c>
      <c r="J45" s="28"/>
      <c r="K45" s="28"/>
      <c r="L45" s="28"/>
      <c r="M45" s="28"/>
      <c r="N45" s="28"/>
      <c r="O45" s="28"/>
      <c r="P45" s="28"/>
      <c r="Q45" s="28"/>
      <c r="R45" s="28"/>
      <c r="S45" s="28"/>
    </row>
    <row r="46" spans="1:21" s="48" customFormat="1" ht="18.600000000000001" customHeight="1" x14ac:dyDescent="0.25">
      <c r="A46" s="21"/>
      <c r="D46" s="21">
        <f t="shared" si="2"/>
        <v>2023</v>
      </c>
      <c r="E46" s="59"/>
      <c r="F46" s="62">
        <v>27.870330498789521</v>
      </c>
      <c r="G46" s="17"/>
      <c r="H46" s="63">
        <v>2.1254006988670002E-2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0.17447339490222299</v>
      </c>
      <c r="H51" s="68">
        <v>0.17419677007130796</v>
      </c>
      <c r="I51" s="68">
        <v>2.766345796430137E-4</v>
      </c>
      <c r="J51" s="68">
        <v>-9.7487279684574587E-9</v>
      </c>
      <c r="K51" s="28"/>
      <c r="L51" s="28"/>
      <c r="M51" s="28"/>
      <c r="N51" s="28"/>
      <c r="O51" s="28"/>
      <c r="P51" s="28"/>
      <c r="Q51" s="28"/>
    </row>
    <row r="52" spans="1:19" s="22" customFormat="1" ht="16.350000000000001" customHeight="1" x14ac:dyDescent="0.25">
      <c r="A52" s="21"/>
      <c r="D52" s="49">
        <f>D51+1</f>
        <v>2009</v>
      </c>
      <c r="F52" s="69">
        <v>0.21218780733463016</v>
      </c>
      <c r="H52" s="70">
        <v>0.21192996006591266</v>
      </c>
      <c r="I52" s="70">
        <v>2.5784988478983281E-4</v>
      </c>
      <c r="J52" s="70">
        <v>-2.6160723296184062E-9</v>
      </c>
      <c r="K52" s="28"/>
      <c r="L52" s="28"/>
      <c r="M52" s="28"/>
      <c r="N52" s="28"/>
      <c r="O52" s="28"/>
      <c r="P52" s="28"/>
      <c r="Q52" s="28"/>
    </row>
    <row r="53" spans="1:19" s="22" customFormat="1" ht="16.350000000000001" customHeight="1" x14ac:dyDescent="0.25">
      <c r="A53" s="21"/>
      <c r="D53" s="49">
        <f>D52+1</f>
        <v>2010</v>
      </c>
      <c r="F53" s="71">
        <v>0.52983406919598453</v>
      </c>
      <c r="H53" s="72">
        <v>0.52044013001733824</v>
      </c>
      <c r="I53" s="72">
        <v>6.5340612770101855E-3</v>
      </c>
      <c r="J53" s="72">
        <v>2.8598779016360664E-3</v>
      </c>
      <c r="K53" s="28"/>
      <c r="L53" s="28"/>
      <c r="M53" s="28"/>
      <c r="N53" s="28"/>
      <c r="O53" s="28"/>
      <c r="P53" s="28"/>
      <c r="Q53" s="28"/>
    </row>
    <row r="54" spans="1:19" s="22" customFormat="1" ht="16.350000000000001" customHeight="1" x14ac:dyDescent="0.25">
      <c r="A54" s="21"/>
      <c r="D54" s="49">
        <f t="shared" ref="D54:D61" si="3">D53+1</f>
        <v>2011</v>
      </c>
      <c r="F54" s="69">
        <v>0.46920942283356737</v>
      </c>
      <c r="H54" s="70">
        <v>0.46363847437700056</v>
      </c>
      <c r="I54" s="70">
        <v>4.3272156175948769E-3</v>
      </c>
      <c r="J54" s="70">
        <v>1.2437328389719306E-3</v>
      </c>
      <c r="K54" s="28"/>
      <c r="L54" s="28"/>
      <c r="M54" s="28"/>
      <c r="N54" s="28"/>
      <c r="O54" s="28"/>
      <c r="P54" s="28"/>
      <c r="Q54" s="28"/>
    </row>
    <row r="55" spans="1:19" s="22" customFormat="1" ht="16.350000000000001" customHeight="1" x14ac:dyDescent="0.25">
      <c r="A55" s="21"/>
      <c r="D55" s="49">
        <f t="shared" si="3"/>
        <v>2012</v>
      </c>
      <c r="F55" s="71">
        <v>5.4920422629965463E-3</v>
      </c>
      <c r="H55" s="72">
        <v>5.3818945482160827E-3</v>
      </c>
      <c r="I55" s="72">
        <v>1.10149746797089E-4</v>
      </c>
      <c r="J55" s="72">
        <v>-2.0320166253225073E-9</v>
      </c>
      <c r="K55" s="28"/>
      <c r="L55" s="28"/>
      <c r="M55" s="28"/>
      <c r="N55" s="28"/>
      <c r="O55" s="28"/>
      <c r="P55" s="28"/>
      <c r="Q55" s="28"/>
    </row>
    <row r="56" spans="1:19" s="22" customFormat="1" ht="16.350000000000001" customHeight="1" x14ac:dyDescent="0.25">
      <c r="A56" s="21"/>
      <c r="D56" s="49">
        <f t="shared" si="3"/>
        <v>2013</v>
      </c>
      <c r="F56" s="69">
        <v>1.2745113470890012E-2</v>
      </c>
      <c r="H56" s="70">
        <v>1.2133425667803364E-2</v>
      </c>
      <c r="I56" s="70">
        <v>6.11685685908642E-4</v>
      </c>
      <c r="J56" s="70">
        <v>2.117178005665868E-9</v>
      </c>
      <c r="K56" s="28"/>
      <c r="L56" s="28"/>
      <c r="M56" s="28"/>
      <c r="N56" s="28"/>
      <c r="O56" s="28"/>
      <c r="P56" s="28"/>
      <c r="Q56" s="28"/>
    </row>
    <row r="57" spans="1:19" s="22" customFormat="1" ht="16.350000000000001" customHeight="1" x14ac:dyDescent="0.25">
      <c r="A57" s="21"/>
      <c r="D57" s="49">
        <f t="shared" si="3"/>
        <v>2014</v>
      </c>
      <c r="F57" s="71">
        <v>9.978376731526227E-2</v>
      </c>
      <c r="H57" s="72">
        <v>5.6998775020950035E-2</v>
      </c>
      <c r="I57" s="72">
        <v>3.8625039077849782E-2</v>
      </c>
      <c r="J57" s="72">
        <v>4.1599532164624626E-3</v>
      </c>
      <c r="K57" s="28"/>
      <c r="L57" s="28"/>
      <c r="M57" s="28"/>
      <c r="N57" s="28"/>
      <c r="O57" s="28"/>
      <c r="P57" s="28"/>
      <c r="Q57" s="28"/>
    </row>
    <row r="58" spans="1:19" s="22" customFormat="1" ht="16.350000000000001" customHeight="1" x14ac:dyDescent="0.25">
      <c r="A58" s="21"/>
      <c r="D58" s="49">
        <f t="shared" si="3"/>
        <v>2015</v>
      </c>
      <c r="F58" s="69">
        <v>0.17197655209748425</v>
      </c>
      <c r="H58" s="70">
        <v>0.16720937772023528</v>
      </c>
      <c r="I58" s="70">
        <v>8.8041543670219422E-4</v>
      </c>
      <c r="J58" s="70">
        <v>3.8867589405467795E-3</v>
      </c>
      <c r="K58" s="28"/>
      <c r="L58" s="28"/>
      <c r="M58" s="28"/>
      <c r="N58" s="28"/>
      <c r="O58" s="28"/>
      <c r="P58" s="28"/>
      <c r="Q58" s="28"/>
    </row>
    <row r="59" spans="1:19" s="22" customFormat="1" ht="16.350000000000001" customHeight="1" x14ac:dyDescent="0.25">
      <c r="A59" s="21"/>
      <c r="D59" s="49">
        <f t="shared" si="3"/>
        <v>2016</v>
      </c>
      <c r="F59" s="71">
        <v>0.33618063392096553</v>
      </c>
      <c r="H59" s="72">
        <v>0.29213131617846544</v>
      </c>
      <c r="I59" s="72">
        <v>4.0040126734117665E-2</v>
      </c>
      <c r="J59" s="72">
        <v>4.0091910083823804E-3</v>
      </c>
    </row>
    <row r="60" spans="1:19" s="22" customFormat="1" ht="16.350000000000001" customHeight="1" x14ac:dyDescent="0.25">
      <c r="A60" s="48"/>
      <c r="D60" s="49">
        <f t="shared" si="3"/>
        <v>2017</v>
      </c>
      <c r="F60" s="69">
        <v>6.9383157530286829E-2</v>
      </c>
      <c r="H60" s="70">
        <v>6.431256872605226E-2</v>
      </c>
      <c r="I60" s="70">
        <v>4.5683845336372811E-3</v>
      </c>
      <c r="J60" s="70">
        <v>5.0220427059728104E-4</v>
      </c>
    </row>
    <row r="61" spans="1:19" s="22" customFormat="1" ht="15.6" customHeight="1" x14ac:dyDescent="0.25">
      <c r="D61" s="49">
        <f t="shared" si="3"/>
        <v>2018</v>
      </c>
      <c r="F61" s="71">
        <v>0.74412895645336352</v>
      </c>
      <c r="H61" s="72">
        <v>0.53542716420286018</v>
      </c>
      <c r="I61" s="72">
        <v>0.15023698580775569</v>
      </c>
      <c r="J61" s="72">
        <v>5.846480644274768E-2</v>
      </c>
    </row>
    <row r="62" spans="1:19" s="22" customFormat="1" ht="18.600000000000001" customHeight="1" x14ac:dyDescent="0.25">
      <c r="D62" s="21">
        <f>D61+1</f>
        <v>2019</v>
      </c>
      <c r="F62" s="69">
        <v>0.86472614973395046</v>
      </c>
      <c r="H62" s="70">
        <v>0.4637929096722736</v>
      </c>
      <c r="I62" s="70">
        <v>0.13421257091593941</v>
      </c>
      <c r="J62" s="70">
        <v>0.26672066914573733</v>
      </c>
    </row>
    <row r="63" spans="1:19" s="22" customFormat="1" ht="18.600000000000001" customHeight="1" x14ac:dyDescent="0.25">
      <c r="D63" s="21">
        <f>D62+1</f>
        <v>2020</v>
      </c>
      <c r="F63" s="71">
        <v>8.449218314311599E-2</v>
      </c>
      <c r="H63" s="72">
        <v>5.1054858878402526E-2</v>
      </c>
      <c r="I63" s="72">
        <v>1.1077056794570926E-3</v>
      </c>
      <c r="J63" s="72">
        <v>3.2329618585256369E-2</v>
      </c>
    </row>
    <row r="64" spans="1:19" s="22" customFormat="1" ht="18.600000000000001" customHeight="1" x14ac:dyDescent="0.25">
      <c r="D64" s="21">
        <f t="shared" ref="D64:D65" si="4">D63+1</f>
        <v>2021</v>
      </c>
      <c r="F64" s="69">
        <v>1.721535356342271E-2</v>
      </c>
      <c r="H64" s="70">
        <v>4.0076669532177044E-3</v>
      </c>
      <c r="I64" s="70">
        <v>7.3674393641795397E-6</v>
      </c>
      <c r="J64" s="70">
        <v>1.3200319170840824E-2</v>
      </c>
    </row>
    <row r="65" spans="1:10" s="22" customFormat="1" ht="18.600000000000001" customHeight="1" x14ac:dyDescent="0.25">
      <c r="D65" s="21">
        <f t="shared" si="4"/>
        <v>2022</v>
      </c>
      <c r="F65" s="71">
        <v>0.35409278338597272</v>
      </c>
      <c r="H65" s="72">
        <v>1.1879133136645029E-4</v>
      </c>
      <c r="I65" s="72">
        <v>6.3483223090518492E-3</v>
      </c>
      <c r="J65" s="72">
        <v>0.34762566974555448</v>
      </c>
    </row>
    <row r="66" spans="1:10" s="22" customFormat="1" ht="18.600000000000001" customHeight="1" x14ac:dyDescent="0.25">
      <c r="D66" s="21">
        <f>D65+1</f>
        <v>2023</v>
      </c>
      <c r="F66" s="73">
        <v>0.50213277239851561</v>
      </c>
      <c r="H66" s="74">
        <v>2.1254006988670006E-2</v>
      </c>
      <c r="I66" s="74">
        <v>2.6529744628105575E-2</v>
      </c>
      <c r="J66" s="74">
        <v>0.45434902078174</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6839-13FA-4B08-A7EA-5B5A30D8D9B6}">
  <sheetPr codeName="WTemplate1">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16</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SR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8877.8916211832893</v>
      </c>
      <c r="C12" s="22">
        <f>+IF(I51="",J51*F12, IF(J51="", I51*F12,(I51+J51)*F12))</f>
        <v>306.24518515056644</v>
      </c>
      <c r="D12" s="21">
        <v>2008</v>
      </c>
      <c r="F12" s="23">
        <v>8875.5157150540326</v>
      </c>
      <c r="H12" s="24">
        <v>0.14906495726296759</v>
      </c>
      <c r="I12" s="25">
        <v>0.49680032809348135</v>
      </c>
      <c r="J12" s="25">
        <v>0.60439807145483981</v>
      </c>
      <c r="K12" s="25">
        <v>0.63543803556565093</v>
      </c>
      <c r="L12" s="25">
        <v>0.6535533905413079</v>
      </c>
      <c r="M12" s="25">
        <v>0.66581450061977021</v>
      </c>
      <c r="N12" s="25">
        <v>0.68276037606239415</v>
      </c>
      <c r="O12" s="25">
        <v>0.68564445353187164</v>
      </c>
      <c r="P12" s="25">
        <v>0.68888800882660439</v>
      </c>
      <c r="Q12" s="25">
        <v>0.68824276734176804</v>
      </c>
      <c r="R12" s="25">
        <v>0.69112898662552524</v>
      </c>
      <c r="S12" s="26">
        <v>0.69146455008814534</v>
      </c>
      <c r="T12" s="26">
        <v>0.69106605522425113</v>
      </c>
      <c r="U12" s="26">
        <v>0.69185730335067996</v>
      </c>
      <c r="V12" s="26">
        <v>0.69280497798079277</v>
      </c>
      <c r="W12" s="27">
        <v>0.69364308535686259</v>
      </c>
      <c r="X12" s="28"/>
      <c r="Y12" s="28"/>
    </row>
    <row r="13" spans="1:43" s="22" customFormat="1" ht="16.350000000000001" customHeight="1" x14ac:dyDescent="0.25">
      <c r="A13" s="21"/>
      <c r="B13" s="22">
        <v>8651.2719127099481</v>
      </c>
      <c r="C13" s="22">
        <f t="shared" ref="C13:C26" si="0">+IF(I52="",J52*F13, IF(J52="", I52*F13,(I52+J52)*F13))</f>
        <v>316.65748871268852</v>
      </c>
      <c r="D13" s="21">
        <f>D12+1</f>
        <v>2009</v>
      </c>
      <c r="F13" s="29">
        <v>8670.8295005106902</v>
      </c>
      <c r="H13" s="30">
        <v>0.16481409575784939</v>
      </c>
      <c r="I13" s="28">
        <v>0.52592163863195385</v>
      </c>
      <c r="J13" s="28">
        <v>0.61087960482074111</v>
      </c>
      <c r="K13" s="28">
        <v>0.65033708985122629</v>
      </c>
      <c r="L13" s="28">
        <v>0.66724531171297841</v>
      </c>
      <c r="M13" s="28">
        <v>0.67812158868267969</v>
      </c>
      <c r="N13" s="28">
        <v>0.68638146898234276</v>
      </c>
      <c r="O13" s="28">
        <v>0.69325068840259474</v>
      </c>
      <c r="P13" s="28">
        <v>0.69506182589894228</v>
      </c>
      <c r="Q13" s="28">
        <v>0.69749056192623571</v>
      </c>
      <c r="R13" s="28">
        <v>0.70159106658631853</v>
      </c>
      <c r="S13" s="28">
        <v>0.70029583446619015</v>
      </c>
      <c r="T13" s="28">
        <v>0.70431825244782209</v>
      </c>
      <c r="U13" s="28">
        <v>0.70476288445813706</v>
      </c>
      <c r="V13" s="31">
        <v>0.70427961082998136</v>
      </c>
      <c r="W13" s="28"/>
      <c r="X13" s="28"/>
      <c r="Y13" s="28"/>
    </row>
    <row r="14" spans="1:43" s="22" customFormat="1" ht="16.350000000000001" customHeight="1" x14ac:dyDescent="0.25">
      <c r="A14" s="21"/>
      <c r="B14" s="22">
        <v>7853.1743206249594</v>
      </c>
      <c r="C14" s="22">
        <f t="shared" si="0"/>
        <v>258.53803663478459</v>
      </c>
      <c r="D14" s="21">
        <f>D13+1</f>
        <v>2010</v>
      </c>
      <c r="F14" s="32">
        <v>7851.0032137060016</v>
      </c>
      <c r="H14" s="33">
        <v>0.13946140315770147</v>
      </c>
      <c r="I14" s="34">
        <v>0.54385076936947707</v>
      </c>
      <c r="J14" s="34">
        <v>0.67975027829140688</v>
      </c>
      <c r="K14" s="34">
        <v>0.71798671232173439</v>
      </c>
      <c r="L14" s="34">
        <v>0.77691245872015291</v>
      </c>
      <c r="M14" s="34">
        <v>0.80069886837847304</v>
      </c>
      <c r="N14" s="34">
        <v>0.81351434266012435</v>
      </c>
      <c r="O14" s="34">
        <v>0.82326624660472758</v>
      </c>
      <c r="P14" s="34">
        <v>0.82631681994936979</v>
      </c>
      <c r="Q14" s="34">
        <v>0.83049955392297337</v>
      </c>
      <c r="R14" s="34">
        <v>0.83898785004234644</v>
      </c>
      <c r="S14" s="34">
        <v>0.83673795737584833</v>
      </c>
      <c r="T14" s="34">
        <v>0.83878599748456084</v>
      </c>
      <c r="U14" s="35">
        <v>0.83654565496708555</v>
      </c>
      <c r="V14" s="28"/>
      <c r="W14" s="28"/>
      <c r="X14" s="28"/>
      <c r="Y14" s="28"/>
    </row>
    <row r="15" spans="1:43" s="22" customFormat="1" ht="16.350000000000001" customHeight="1" x14ac:dyDescent="0.25">
      <c r="A15" s="21"/>
      <c r="B15" s="22">
        <v>9762.8748163412183</v>
      </c>
      <c r="C15" s="22">
        <f t="shared" si="0"/>
        <v>348.16562398747851</v>
      </c>
      <c r="D15" s="21">
        <f t="shared" ref="D15:D27" si="1">D14+1</f>
        <v>2011</v>
      </c>
      <c r="F15" s="29">
        <v>9682.492112805694</v>
      </c>
      <c r="H15" s="30">
        <v>0.20259387192074918</v>
      </c>
      <c r="I15" s="28">
        <v>0.53467368565223805</v>
      </c>
      <c r="J15" s="28">
        <v>0.62601510158043228</v>
      </c>
      <c r="K15" s="28">
        <v>0.66592690779434149</v>
      </c>
      <c r="L15" s="28">
        <v>0.69459707755805034</v>
      </c>
      <c r="M15" s="28">
        <v>0.70703451171328313</v>
      </c>
      <c r="N15" s="28">
        <v>0.71725689259347736</v>
      </c>
      <c r="O15" s="28">
        <v>0.75149103943668683</v>
      </c>
      <c r="P15" s="28">
        <v>0.76575600255764142</v>
      </c>
      <c r="Q15" s="28">
        <v>0.77036950736160514</v>
      </c>
      <c r="R15" s="28">
        <v>0.76386088134008978</v>
      </c>
      <c r="S15" s="28">
        <v>0.76168579126325142</v>
      </c>
      <c r="T15" s="31">
        <v>0.76567106427580101</v>
      </c>
      <c r="U15" s="28"/>
      <c r="V15" s="28"/>
      <c r="W15" s="28"/>
      <c r="X15" s="28"/>
      <c r="Y15" s="28"/>
    </row>
    <row r="16" spans="1:43" s="22" customFormat="1" ht="16.350000000000001" customHeight="1" x14ac:dyDescent="0.25">
      <c r="A16" s="21"/>
      <c r="B16" s="22">
        <v>12224.660020720068</v>
      </c>
      <c r="C16" s="22">
        <f t="shared" si="0"/>
        <v>509.26408407812028</v>
      </c>
      <c r="D16" s="21">
        <f t="shared" si="1"/>
        <v>2012</v>
      </c>
      <c r="F16" s="32">
        <v>12185.345216901298</v>
      </c>
      <c r="H16" s="33">
        <v>0.12931450982575723</v>
      </c>
      <c r="I16" s="34">
        <v>0.47574100719902968</v>
      </c>
      <c r="J16" s="34">
        <v>0.57247183601624663</v>
      </c>
      <c r="K16" s="34">
        <v>0.61009102591072206</v>
      </c>
      <c r="L16" s="34">
        <v>0.63379749716705502</v>
      </c>
      <c r="M16" s="34">
        <v>0.6522116549258028</v>
      </c>
      <c r="N16" s="34">
        <v>0.65689150131450447</v>
      </c>
      <c r="O16" s="34">
        <v>0.66457908006552024</v>
      </c>
      <c r="P16" s="34">
        <v>0.66946402005893579</v>
      </c>
      <c r="Q16" s="34">
        <v>0.67336841390089575</v>
      </c>
      <c r="R16" s="34">
        <v>0.67744573365362026</v>
      </c>
      <c r="S16" s="36">
        <v>0.68106929911075131</v>
      </c>
      <c r="T16" s="28"/>
      <c r="U16" s="28"/>
      <c r="V16" s="28"/>
      <c r="W16" s="28"/>
      <c r="X16" s="28"/>
      <c r="Y16" s="28"/>
    </row>
    <row r="17" spans="1:25" s="22" customFormat="1" ht="16.350000000000001" customHeight="1" x14ac:dyDescent="0.25">
      <c r="A17" s="21"/>
      <c r="B17" s="22">
        <v>10918.680924335396</v>
      </c>
      <c r="C17" s="22">
        <f t="shared" si="0"/>
        <v>595.35240770806934</v>
      </c>
      <c r="D17" s="21">
        <f t="shared" si="1"/>
        <v>2013</v>
      </c>
      <c r="F17" s="29">
        <v>10869.635486765224</v>
      </c>
      <c r="H17" s="30">
        <v>0.14177118260760371</v>
      </c>
      <c r="I17" s="28">
        <v>0.46219228904338283</v>
      </c>
      <c r="J17" s="28">
        <v>0.56113515083178223</v>
      </c>
      <c r="K17" s="28">
        <v>0.59482581422404446</v>
      </c>
      <c r="L17" s="28">
        <v>0.62098689324160139</v>
      </c>
      <c r="M17" s="28">
        <v>0.63685901055255101</v>
      </c>
      <c r="N17" s="28">
        <v>0.64740081674353522</v>
      </c>
      <c r="O17" s="28">
        <v>0.65144139155591052</v>
      </c>
      <c r="P17" s="28">
        <v>0.65879022760061767</v>
      </c>
      <c r="Q17" s="28">
        <v>0.66454097298545645</v>
      </c>
      <c r="R17" s="31">
        <v>0.66785591726360349</v>
      </c>
      <c r="S17" s="28" t="s">
        <v>15</v>
      </c>
      <c r="T17" s="28"/>
      <c r="U17" s="28"/>
      <c r="V17" s="28"/>
      <c r="W17" s="28"/>
      <c r="X17" s="28"/>
      <c r="Y17" s="28"/>
    </row>
    <row r="18" spans="1:25" s="22" customFormat="1" ht="16.350000000000001" customHeight="1" x14ac:dyDescent="0.25">
      <c r="A18" s="21"/>
      <c r="B18" s="22">
        <v>10842.444459737368</v>
      </c>
      <c r="C18" s="22">
        <f t="shared" si="0"/>
        <v>818.16880585015178</v>
      </c>
      <c r="D18" s="21">
        <f t="shared" si="1"/>
        <v>2014</v>
      </c>
      <c r="F18" s="32">
        <v>10790.30733847716</v>
      </c>
      <c r="H18" s="33">
        <v>0.10544463661967528</v>
      </c>
      <c r="I18" s="34">
        <v>0.40442731157264056</v>
      </c>
      <c r="J18" s="34">
        <v>0.51532128035405234</v>
      </c>
      <c r="K18" s="34">
        <v>0.56932256710976203</v>
      </c>
      <c r="L18" s="34">
        <v>0.61083386538968165</v>
      </c>
      <c r="M18" s="34">
        <v>0.64941596052874107</v>
      </c>
      <c r="N18" s="34">
        <v>0.6705424933850832</v>
      </c>
      <c r="O18" s="34">
        <v>0.68194200935098725</v>
      </c>
      <c r="P18" s="34">
        <v>0.69235343360212509</v>
      </c>
      <c r="Q18" s="36">
        <v>0.69838396836480743</v>
      </c>
      <c r="R18" s="28" t="s">
        <v>15</v>
      </c>
      <c r="S18" s="28" t="s">
        <v>15</v>
      </c>
      <c r="T18" s="28"/>
      <c r="U18" s="28"/>
      <c r="V18" s="28"/>
      <c r="W18" s="28"/>
      <c r="X18" s="28"/>
      <c r="Y18" s="28"/>
    </row>
    <row r="19" spans="1:25" s="22" customFormat="1" ht="16.350000000000001" customHeight="1" x14ac:dyDescent="0.25">
      <c r="A19" s="21"/>
      <c r="B19" s="22">
        <v>11309.195336099268</v>
      </c>
      <c r="C19" s="22">
        <f t="shared" si="0"/>
        <v>1129.5951037981201</v>
      </c>
      <c r="D19" s="21">
        <f t="shared" si="1"/>
        <v>2015</v>
      </c>
      <c r="F19" s="29">
        <v>11235.444457295262</v>
      </c>
      <c r="H19" s="30">
        <v>0.11758159287610989</v>
      </c>
      <c r="I19" s="28">
        <v>0.43853440412434896</v>
      </c>
      <c r="J19" s="28">
        <v>0.59930080617237647</v>
      </c>
      <c r="K19" s="28">
        <v>0.65483448153430568</v>
      </c>
      <c r="L19" s="28">
        <v>0.69846486069373059</v>
      </c>
      <c r="M19" s="28">
        <v>0.73046317524573212</v>
      </c>
      <c r="N19" s="28">
        <v>0.75149926836488679</v>
      </c>
      <c r="O19" s="28">
        <v>0.76529759770471129</v>
      </c>
      <c r="P19" s="31">
        <v>0.77809262369838106</v>
      </c>
      <c r="Q19" s="28" t="s">
        <v>15</v>
      </c>
      <c r="R19" s="28" t="s">
        <v>15</v>
      </c>
      <c r="S19" s="28" t="s">
        <v>15</v>
      </c>
      <c r="T19" s="28"/>
      <c r="U19" s="28"/>
      <c r="V19" s="28"/>
      <c r="W19" s="28"/>
      <c r="X19" s="28"/>
      <c r="Y19" s="28"/>
    </row>
    <row r="20" spans="1:25" s="22" customFormat="1" ht="16.350000000000001" customHeight="1" x14ac:dyDescent="0.25">
      <c r="A20" s="21"/>
      <c r="B20" s="22">
        <v>12883.167424521293</v>
      </c>
      <c r="C20" s="22">
        <f t="shared" si="0"/>
        <v>2017.5457016807627</v>
      </c>
      <c r="D20" s="21">
        <f t="shared" si="1"/>
        <v>2016</v>
      </c>
      <c r="F20" s="32">
        <v>12860.030838530567</v>
      </c>
      <c r="H20" s="33">
        <v>0.12393165121965717</v>
      </c>
      <c r="I20" s="34">
        <v>0.47771341263171219</v>
      </c>
      <c r="J20" s="34">
        <v>0.63388326392891792</v>
      </c>
      <c r="K20" s="34">
        <v>0.707094477182315</v>
      </c>
      <c r="L20" s="34">
        <v>0.75506586353502669</v>
      </c>
      <c r="M20" s="34">
        <v>0.7922970889643759</v>
      </c>
      <c r="N20" s="34">
        <v>0.81936886616545823</v>
      </c>
      <c r="O20" s="36">
        <v>0.84453468082143424</v>
      </c>
      <c r="P20" s="28" t="s">
        <v>15</v>
      </c>
      <c r="Q20" s="28" t="s">
        <v>15</v>
      </c>
      <c r="R20" s="28" t="s">
        <v>15</v>
      </c>
      <c r="S20" s="28" t="s">
        <v>15</v>
      </c>
      <c r="T20" s="28"/>
      <c r="U20" s="28"/>
      <c r="V20" s="28"/>
      <c r="W20" s="28"/>
      <c r="X20" s="28"/>
      <c r="Y20" s="28"/>
    </row>
    <row r="21" spans="1:25" s="22" customFormat="1" ht="16.350000000000001" customHeight="1" x14ac:dyDescent="0.25">
      <c r="A21" s="21"/>
      <c r="B21" s="22">
        <v>12190.259939255653</v>
      </c>
      <c r="C21" s="22">
        <f t="shared" si="0"/>
        <v>2578.6584022637612</v>
      </c>
      <c r="D21" s="21">
        <f t="shared" si="1"/>
        <v>2017</v>
      </c>
      <c r="F21" s="29">
        <v>12175.67946983289</v>
      </c>
      <c r="H21" s="30">
        <v>0.19640591532212595</v>
      </c>
      <c r="I21" s="28">
        <v>0.61837851169077851</v>
      </c>
      <c r="J21" s="28">
        <v>0.79102744145009107</v>
      </c>
      <c r="K21" s="28">
        <v>0.86698377169333007</v>
      </c>
      <c r="L21" s="28">
        <v>0.91454126001737435</v>
      </c>
      <c r="M21" s="28">
        <v>0.96662737662465559</v>
      </c>
      <c r="N21" s="37">
        <v>1.0001903624230788</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12061.440048435627</v>
      </c>
      <c r="C22" s="22">
        <f t="shared" si="0"/>
        <v>3049.06505412671</v>
      </c>
      <c r="D22" s="21">
        <f t="shared" si="1"/>
        <v>2018</v>
      </c>
      <c r="F22" s="32">
        <v>12025.648585768085</v>
      </c>
      <c r="H22" s="33">
        <v>0.124635920821648</v>
      </c>
      <c r="I22" s="34">
        <v>0.56639938215453822</v>
      </c>
      <c r="J22" s="34">
        <v>0.72562357409632428</v>
      </c>
      <c r="K22" s="34">
        <v>0.80778620307491977</v>
      </c>
      <c r="L22" s="34">
        <v>0.8780131712153304</v>
      </c>
      <c r="M22" s="36">
        <v>0.92766766345652352</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16046.133811604241</v>
      </c>
      <c r="C23" s="22">
        <f t="shared" si="0"/>
        <v>4884.5532653319542</v>
      </c>
      <c r="D23" s="21">
        <f t="shared" si="1"/>
        <v>2019</v>
      </c>
      <c r="F23" s="40">
        <v>15959.366820968262</v>
      </c>
      <c r="H23" s="30">
        <v>0.14663329124811403</v>
      </c>
      <c r="I23" s="28">
        <v>0.48409667684076041</v>
      </c>
      <c r="J23" s="28">
        <v>0.65162234433451194</v>
      </c>
      <c r="K23" s="28">
        <v>0.72955701398608153</v>
      </c>
      <c r="L23" s="31">
        <v>0.80005491116304162</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16131.596740541487</v>
      </c>
      <c r="C24" s="22">
        <f t="shared" si="0"/>
        <v>5518.1392682858968</v>
      </c>
      <c r="D24" s="21">
        <f t="shared" si="1"/>
        <v>2020</v>
      </c>
      <c r="F24" s="32">
        <v>16052.345948105465</v>
      </c>
      <c r="H24" s="34">
        <v>0.11331262181846144</v>
      </c>
      <c r="I24" s="34">
        <v>0.39498792732555787</v>
      </c>
      <c r="J24" s="34">
        <v>0.54687385551363432</v>
      </c>
      <c r="K24" s="36">
        <v>0.6257705141403791</v>
      </c>
      <c r="L24" s="28"/>
      <c r="M24" s="28"/>
      <c r="N24" s="28"/>
      <c r="O24" s="28"/>
      <c r="P24" s="28"/>
      <c r="Q24" s="28"/>
      <c r="R24" s="28"/>
      <c r="S24" s="28"/>
      <c r="U24" s="38"/>
      <c r="V24" s="38"/>
      <c r="W24" s="38"/>
      <c r="X24" s="38"/>
      <c r="Y24" s="38"/>
    </row>
    <row r="25" spans="1:25" s="22" customFormat="1" ht="16.350000000000001" customHeight="1" x14ac:dyDescent="0.25">
      <c r="A25" s="21"/>
      <c r="B25" s="22">
        <v>16687.05205947013</v>
      </c>
      <c r="C25" s="22">
        <f t="shared" si="0"/>
        <v>6858.7082057386542</v>
      </c>
      <c r="D25" s="21">
        <f t="shared" si="1"/>
        <v>2021</v>
      </c>
      <c r="F25" s="29">
        <v>16510.014601955063</v>
      </c>
      <c r="H25" s="30">
        <v>0.13807951387936865</v>
      </c>
      <c r="I25" s="28">
        <v>0.43238076576335405</v>
      </c>
      <c r="J25" s="31">
        <v>0.59333950181775985</v>
      </c>
      <c r="K25" s="28"/>
      <c r="L25" s="28"/>
      <c r="M25" s="28"/>
      <c r="N25" s="28"/>
      <c r="O25" s="28"/>
      <c r="P25" s="28"/>
      <c r="Q25" s="28"/>
      <c r="R25" s="28"/>
      <c r="S25" s="28"/>
      <c r="U25" s="38"/>
      <c r="V25" s="38"/>
      <c r="W25" s="38"/>
      <c r="X25" s="38"/>
      <c r="Y25" s="38"/>
    </row>
    <row r="26" spans="1:25" s="22" customFormat="1" ht="16.350000000000001" customHeight="1" x14ac:dyDescent="0.25">
      <c r="A26" s="21"/>
      <c r="B26" s="22">
        <v>17498.019593540579</v>
      </c>
      <c r="C26" s="22">
        <f t="shared" si="0"/>
        <v>9386.7083872480143</v>
      </c>
      <c r="D26" s="21">
        <f t="shared" si="1"/>
        <v>2022</v>
      </c>
      <c r="F26" s="32">
        <v>16206.399069868641</v>
      </c>
      <c r="H26" s="41">
        <v>0.13376967520620117</v>
      </c>
      <c r="I26" s="36">
        <v>0.4553539513435404</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14955.203751475216</v>
      </c>
      <c r="C27" s="22">
        <f>+IF(I66="",J66*F27, IF(J66="", I66*F27,(I66+J66)*F27))</f>
        <v>6360.4959315715332</v>
      </c>
      <c r="D27" s="21">
        <f t="shared" si="1"/>
        <v>2023</v>
      </c>
      <c r="F27" s="42">
        <v>10293.353499109131</v>
      </c>
      <c r="H27" s="43">
        <v>0.20298759409029971</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8875.5157150540326</v>
      </c>
      <c r="G31" s="17"/>
      <c r="H31" s="24">
        <v>4.1214144374838481E-2</v>
      </c>
      <c r="I31" s="25">
        <v>0.29250101774270965</v>
      </c>
      <c r="J31" s="25">
        <v>0.43687118798201008</v>
      </c>
      <c r="K31" s="25">
        <v>0.50234502713907248</v>
      </c>
      <c r="L31" s="25">
        <v>0.54427425863625278</v>
      </c>
      <c r="M31" s="25">
        <v>0.57451056435960968</v>
      </c>
      <c r="N31" s="25">
        <v>0.60897252046370154</v>
      </c>
      <c r="O31" s="25">
        <v>0.62549813812576072</v>
      </c>
      <c r="P31" s="25">
        <v>0.63974884401555754</v>
      </c>
      <c r="Q31" s="25">
        <v>0.6475413079384339</v>
      </c>
      <c r="R31" s="25">
        <v>0.65295099169265725</v>
      </c>
      <c r="S31" s="25">
        <v>0.65856976194264238</v>
      </c>
      <c r="T31" s="25">
        <v>0.6630847006313193</v>
      </c>
      <c r="U31" s="25">
        <v>0.66511802803496778</v>
      </c>
      <c r="V31" s="53">
        <v>0.6674680289710464</v>
      </c>
      <c r="W31" s="54">
        <v>0.66915468371157716</v>
      </c>
    </row>
    <row r="32" spans="1:25" s="48" customFormat="1" ht="19.350000000000001" customHeight="1" x14ac:dyDescent="0.25">
      <c r="D32" s="21">
        <f>D31+1</f>
        <v>2009</v>
      </c>
      <c r="E32" s="51"/>
      <c r="F32" s="55">
        <v>8670.8295005106902</v>
      </c>
      <c r="G32" s="17"/>
      <c r="H32" s="30">
        <v>6.9047770186633828E-2</v>
      </c>
      <c r="I32" s="28">
        <v>0.31720579866847343</v>
      </c>
      <c r="J32" s="28">
        <v>0.4662260007011742</v>
      </c>
      <c r="K32" s="28">
        <v>0.53576760782426924</v>
      </c>
      <c r="L32" s="28">
        <v>0.57068863000259584</v>
      </c>
      <c r="M32" s="28">
        <v>0.6055062693563722</v>
      </c>
      <c r="N32" s="28">
        <v>0.62728531868699888</v>
      </c>
      <c r="O32" s="28">
        <v>0.64321556591233542</v>
      </c>
      <c r="P32" s="28">
        <v>0.65045816672984191</v>
      </c>
      <c r="Q32" s="28">
        <v>0.65721297680939905</v>
      </c>
      <c r="R32" s="28">
        <v>0.66410347833191474</v>
      </c>
      <c r="S32" s="28">
        <v>0.66779346944305573</v>
      </c>
      <c r="T32" s="28">
        <v>0.67250928996910742</v>
      </c>
      <c r="U32" s="28">
        <v>0.6764912940040404</v>
      </c>
      <c r="V32" s="31">
        <v>0.67858426811063033</v>
      </c>
    </row>
    <row r="33" spans="1:21" s="48" customFormat="1" ht="16.350000000000001" customHeight="1" x14ac:dyDescent="0.25">
      <c r="D33" s="21">
        <f>D32+1</f>
        <v>2010</v>
      </c>
      <c r="F33" s="56">
        <v>7851.0032137060016</v>
      </c>
      <c r="G33" s="17"/>
      <c r="H33" s="33">
        <v>4.9411468397492851E-2</v>
      </c>
      <c r="I33" s="34">
        <v>0.2821975998413212</v>
      </c>
      <c r="J33" s="34">
        <v>0.44949813328941507</v>
      </c>
      <c r="K33" s="34">
        <v>0.55004765464980632</v>
      </c>
      <c r="L33" s="34">
        <v>0.63767932393767679</v>
      </c>
      <c r="M33" s="34">
        <v>0.69808783214723114</v>
      </c>
      <c r="N33" s="34">
        <v>0.74209691732254535</v>
      </c>
      <c r="O33" s="34">
        <v>0.76797327925192871</v>
      </c>
      <c r="P33" s="34">
        <v>0.77905466998951023</v>
      </c>
      <c r="Q33" s="34">
        <v>0.78859997469045418</v>
      </c>
      <c r="R33" s="34">
        <v>0.7993806115707649</v>
      </c>
      <c r="S33" s="34">
        <v>0.80209173747686247</v>
      </c>
      <c r="T33" s="34">
        <v>0.80849337717296521</v>
      </c>
      <c r="U33" s="35">
        <v>0.81521617694823389</v>
      </c>
    </row>
    <row r="34" spans="1:21" s="48" customFormat="1" ht="16.350000000000001" customHeight="1" x14ac:dyDescent="0.25">
      <c r="D34" s="21">
        <f t="shared" ref="D34:D46" si="2">D33+1</f>
        <v>2011</v>
      </c>
      <c r="F34" s="55">
        <v>9682.492112805694</v>
      </c>
      <c r="G34" s="17"/>
      <c r="H34" s="30">
        <v>6.1084505577384124E-2</v>
      </c>
      <c r="I34" s="28">
        <v>0.30680745797280506</v>
      </c>
      <c r="J34" s="28">
        <v>0.46947126098716629</v>
      </c>
      <c r="K34" s="28">
        <v>0.55804373299960996</v>
      </c>
      <c r="L34" s="28">
        <v>0.61811999595871014</v>
      </c>
      <c r="M34" s="28">
        <v>0.64518873916190056</v>
      </c>
      <c r="N34" s="28">
        <v>0.66931265348681157</v>
      </c>
      <c r="O34" s="28">
        <v>0.68390525152863857</v>
      </c>
      <c r="P34" s="28">
        <v>0.69908915357568124</v>
      </c>
      <c r="Q34" s="28">
        <v>0.70872442606344932</v>
      </c>
      <c r="R34" s="28">
        <v>0.71570933595672948</v>
      </c>
      <c r="S34" s="28">
        <v>0.73442604136674017</v>
      </c>
      <c r="T34" s="57">
        <v>0.74110087411722936</v>
      </c>
    </row>
    <row r="35" spans="1:21" s="48" customFormat="1" ht="16.350000000000001" customHeight="1" x14ac:dyDescent="0.25">
      <c r="A35" s="21"/>
      <c r="D35" s="21">
        <f t="shared" si="2"/>
        <v>2012</v>
      </c>
      <c r="F35" s="56">
        <v>12185.345216901298</v>
      </c>
      <c r="G35" s="17"/>
      <c r="H35" s="33">
        <v>6.2694818923694107E-2</v>
      </c>
      <c r="I35" s="34">
        <v>0.32704868314321522</v>
      </c>
      <c r="J35" s="34">
        <v>0.46653272378152</v>
      </c>
      <c r="K35" s="34">
        <v>0.53081882442794259</v>
      </c>
      <c r="L35" s="34">
        <v>0.56755348730678923</v>
      </c>
      <c r="M35" s="34">
        <v>0.59376888732978694</v>
      </c>
      <c r="N35" s="34">
        <v>0.61232677917239065</v>
      </c>
      <c r="O35" s="34">
        <v>0.62526457323227413</v>
      </c>
      <c r="P35" s="34">
        <v>0.6338762846750603</v>
      </c>
      <c r="Q35" s="34">
        <v>0.64159973509912882</v>
      </c>
      <c r="R35" s="34">
        <v>0.64889993117723999</v>
      </c>
      <c r="S35" s="34">
        <v>0.65564231510245352</v>
      </c>
    </row>
    <row r="36" spans="1:21" s="48" customFormat="1" ht="16.350000000000001" customHeight="1" x14ac:dyDescent="0.25">
      <c r="A36" s="21"/>
      <c r="D36" s="21">
        <f t="shared" si="2"/>
        <v>2013</v>
      </c>
      <c r="F36" s="55">
        <v>10869.635486765224</v>
      </c>
      <c r="G36" s="17"/>
      <c r="H36" s="30">
        <v>4.7993758308858069E-2</v>
      </c>
      <c r="I36" s="28">
        <v>0.28584440773440001</v>
      </c>
      <c r="J36" s="28">
        <v>0.43506643091715136</v>
      </c>
      <c r="K36" s="28">
        <v>0.5060443833982613</v>
      </c>
      <c r="L36" s="28">
        <v>0.54382770664990432</v>
      </c>
      <c r="M36" s="28">
        <v>0.57336068688795316</v>
      </c>
      <c r="N36" s="28">
        <v>0.59612523580187393</v>
      </c>
      <c r="O36" s="28">
        <v>0.61046854738480305</v>
      </c>
      <c r="P36" s="28">
        <v>0.61958048916471231</v>
      </c>
      <c r="Q36" s="28">
        <v>0.62687735314041471</v>
      </c>
      <c r="R36" s="31">
        <v>0.63347696907450268</v>
      </c>
      <c r="S36" s="28" t="s">
        <v>15</v>
      </c>
    </row>
    <row r="37" spans="1:21" s="48" customFormat="1" ht="16.350000000000001" customHeight="1" x14ac:dyDescent="0.25">
      <c r="A37" s="21"/>
      <c r="D37" s="21">
        <f t="shared" si="2"/>
        <v>2014</v>
      </c>
      <c r="F37" s="56">
        <v>10790.30733847716</v>
      </c>
      <c r="G37" s="17"/>
      <c r="H37" s="33">
        <v>4.2448535310091781E-2</v>
      </c>
      <c r="I37" s="34">
        <v>0.25928114164842975</v>
      </c>
      <c r="J37" s="34">
        <v>0.39022351385921805</v>
      </c>
      <c r="K37" s="34">
        <v>0.46739404333026185</v>
      </c>
      <c r="L37" s="34">
        <v>0.522301577132253</v>
      </c>
      <c r="M37" s="34">
        <v>0.5686901922223806</v>
      </c>
      <c r="N37" s="34">
        <v>0.60478998030036757</v>
      </c>
      <c r="O37" s="34">
        <v>0.62175535037820395</v>
      </c>
      <c r="P37" s="34">
        <v>0.64093995767047884</v>
      </c>
      <c r="Q37" s="36">
        <v>0.65624693208958285</v>
      </c>
      <c r="R37" s="28" t="s">
        <v>15</v>
      </c>
      <c r="S37" s="28" t="s">
        <v>15</v>
      </c>
    </row>
    <row r="38" spans="1:21" s="48" customFormat="1" ht="16.350000000000001" customHeight="1" x14ac:dyDescent="0.25">
      <c r="A38" s="21"/>
      <c r="D38" s="21">
        <f t="shared" si="2"/>
        <v>2015</v>
      </c>
      <c r="F38" s="55">
        <v>11235.444457295262</v>
      </c>
      <c r="G38" s="17"/>
      <c r="H38" s="30">
        <v>4.3197958207513674E-2</v>
      </c>
      <c r="I38" s="28">
        <v>0.25875760712963941</v>
      </c>
      <c r="J38" s="28">
        <v>0.44648701440081257</v>
      </c>
      <c r="K38" s="28">
        <v>0.54442465338505175</v>
      </c>
      <c r="L38" s="28">
        <v>0.61215118230797827</v>
      </c>
      <c r="M38" s="28">
        <v>0.65556799764992313</v>
      </c>
      <c r="N38" s="28">
        <v>0.68433135771303211</v>
      </c>
      <c r="O38" s="28">
        <v>0.70726333316086598</v>
      </c>
      <c r="P38" s="31">
        <v>0.72739156214043521</v>
      </c>
      <c r="Q38" s="28" t="s">
        <v>15</v>
      </c>
      <c r="R38" s="28" t="s">
        <v>15</v>
      </c>
      <c r="S38" s="28" t="s">
        <v>15</v>
      </c>
    </row>
    <row r="39" spans="1:21" s="48" customFormat="1" ht="16.350000000000001" customHeight="1" x14ac:dyDescent="0.25">
      <c r="A39" s="21"/>
      <c r="D39" s="21">
        <f t="shared" si="2"/>
        <v>2016</v>
      </c>
      <c r="F39" s="56">
        <v>12860.030838530567</v>
      </c>
      <c r="G39" s="17"/>
      <c r="H39" s="33">
        <v>4.0744549051737577E-2</v>
      </c>
      <c r="I39" s="34">
        <v>0.27231625249721969</v>
      </c>
      <c r="J39" s="34">
        <v>0.45284207698112189</v>
      </c>
      <c r="K39" s="34">
        <v>0.55801724799657804</v>
      </c>
      <c r="L39" s="34">
        <v>0.62991292909245422</v>
      </c>
      <c r="M39" s="34">
        <v>0.67764569668560437</v>
      </c>
      <c r="N39" s="34">
        <v>0.72004208289832172</v>
      </c>
      <c r="O39" s="36">
        <v>0.76414165499867193</v>
      </c>
      <c r="P39" s="28" t="s">
        <v>15</v>
      </c>
      <c r="Q39" s="28" t="s">
        <v>15</v>
      </c>
      <c r="R39" s="28" t="s">
        <v>15</v>
      </c>
      <c r="S39" s="28" t="s">
        <v>15</v>
      </c>
    </row>
    <row r="40" spans="1:21" s="48" customFormat="1" ht="16.350000000000001" customHeight="1" x14ac:dyDescent="0.25">
      <c r="A40" s="21"/>
      <c r="D40" s="21">
        <f t="shared" si="2"/>
        <v>2017</v>
      </c>
      <c r="F40" s="55">
        <v>12175.67946983289</v>
      </c>
      <c r="G40" s="17"/>
      <c r="H40" s="30">
        <v>5.5755913971841445E-2</v>
      </c>
      <c r="I40" s="28">
        <v>0.36528373499098016</v>
      </c>
      <c r="J40" s="28">
        <v>0.58440475064916408</v>
      </c>
      <c r="K40" s="58">
        <v>0.70244903733605946</v>
      </c>
      <c r="L40" s="28">
        <v>0.76935887908123468</v>
      </c>
      <c r="M40" s="28">
        <v>0.83528580889270077</v>
      </c>
      <c r="N40" s="31">
        <v>0.89127471178789308</v>
      </c>
      <c r="O40" s="28" t="s">
        <v>15</v>
      </c>
      <c r="P40" s="28" t="s">
        <v>15</v>
      </c>
      <c r="Q40" s="28" t="s">
        <v>15</v>
      </c>
      <c r="R40" s="28" t="s">
        <v>15</v>
      </c>
      <c r="S40" s="28" t="s">
        <v>15</v>
      </c>
    </row>
    <row r="41" spans="1:21" s="48" customFormat="1" ht="15.6" customHeight="1" x14ac:dyDescent="0.25">
      <c r="A41" s="21"/>
      <c r="D41" s="21">
        <f t="shared" si="2"/>
        <v>2018</v>
      </c>
      <c r="F41" s="56">
        <v>12025.648585768085</v>
      </c>
      <c r="G41" s="17"/>
      <c r="H41" s="33">
        <v>3.1582761661797909E-2</v>
      </c>
      <c r="I41" s="34">
        <v>0.35549415916174842</v>
      </c>
      <c r="J41" s="34">
        <v>0.53152283687059654</v>
      </c>
      <c r="K41" s="34">
        <v>0.62678745499105126</v>
      </c>
      <c r="L41" s="34">
        <v>0.7100198530701759</v>
      </c>
      <c r="M41" s="36">
        <v>0.79290845349340222</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15959.366820968262</v>
      </c>
      <c r="G42" s="17"/>
      <c r="H42" s="60">
        <v>3.7599695211245995E-2</v>
      </c>
      <c r="I42" s="28">
        <v>0.28758048112171902</v>
      </c>
      <c r="J42" s="28">
        <v>0.46294691453312398</v>
      </c>
      <c r="K42" s="28">
        <v>0.56602950376298244</v>
      </c>
      <c r="L42" s="31">
        <v>0.66369411948955359</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16052.345948105465</v>
      </c>
      <c r="G43" s="17"/>
      <c r="H43" s="34">
        <v>3.7893769758682305E-2</v>
      </c>
      <c r="I43" s="34">
        <v>0.23159379799015614</v>
      </c>
      <c r="J43" s="34">
        <v>0.39241795845255611</v>
      </c>
      <c r="K43" s="34">
        <v>0.49878934946461195</v>
      </c>
      <c r="L43" s="28"/>
      <c r="M43" s="28"/>
      <c r="N43" s="28"/>
      <c r="O43" s="28"/>
      <c r="P43" s="28"/>
      <c r="Q43" s="28"/>
      <c r="R43" s="28"/>
      <c r="S43" s="28"/>
    </row>
    <row r="44" spans="1:21" s="48" customFormat="1" ht="18.600000000000001" customHeight="1" x14ac:dyDescent="0.25">
      <c r="A44" s="21"/>
      <c r="D44" s="21">
        <f t="shared" si="2"/>
        <v>2021</v>
      </c>
      <c r="E44" s="59"/>
      <c r="F44" s="55">
        <v>16510.014601955063</v>
      </c>
      <c r="G44" s="17"/>
      <c r="H44" s="61">
        <v>4.175037182750381E-2</v>
      </c>
      <c r="I44" s="28">
        <v>0.25076689401691099</v>
      </c>
      <c r="J44" s="31">
        <v>0.43644318180337566</v>
      </c>
      <c r="K44" s="28"/>
      <c r="L44" s="28"/>
      <c r="M44" s="28"/>
      <c r="N44" s="28"/>
      <c r="O44" s="28"/>
      <c r="P44" s="28"/>
      <c r="Q44" s="28"/>
      <c r="R44" s="28"/>
      <c r="S44" s="28"/>
    </row>
    <row r="45" spans="1:21" s="48" customFormat="1" ht="18.600000000000001" customHeight="1" x14ac:dyDescent="0.25">
      <c r="A45" s="21"/>
      <c r="D45" s="21">
        <f t="shared" si="2"/>
        <v>2022</v>
      </c>
      <c r="E45" s="59"/>
      <c r="F45" s="56">
        <v>16206.399069868641</v>
      </c>
      <c r="G45" s="17"/>
      <c r="H45" s="41">
        <v>4.0252248561638962E-2</v>
      </c>
      <c r="I45" s="36">
        <v>0.26023118099765019</v>
      </c>
      <c r="J45" s="28"/>
      <c r="K45" s="28"/>
      <c r="L45" s="28"/>
      <c r="M45" s="28"/>
      <c r="N45" s="28"/>
      <c r="O45" s="28"/>
      <c r="P45" s="28"/>
      <c r="Q45" s="28"/>
      <c r="R45" s="28"/>
      <c r="S45" s="28"/>
    </row>
    <row r="46" spans="1:21" s="48" customFormat="1" ht="18.600000000000001" customHeight="1" x14ac:dyDescent="0.25">
      <c r="A46" s="21"/>
      <c r="D46" s="21">
        <f t="shared" si="2"/>
        <v>2023</v>
      </c>
      <c r="E46" s="59"/>
      <c r="F46" s="62">
        <v>10293.353499109131</v>
      </c>
      <c r="G46" s="17"/>
      <c r="H46" s="63">
        <v>6.903289372398369E-2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0.7036591784341919</v>
      </c>
      <c r="H51" s="68">
        <v>0.66915468371157716</v>
      </c>
      <c r="I51" s="68">
        <v>2.4488401645285922E-2</v>
      </c>
      <c r="J51" s="68">
        <v>1.0016093077328861E-2</v>
      </c>
      <c r="K51" s="28"/>
      <c r="L51" s="28"/>
      <c r="M51" s="28"/>
      <c r="N51" s="28"/>
      <c r="O51" s="28"/>
      <c r="P51" s="28"/>
      <c r="Q51" s="28"/>
    </row>
    <row r="52" spans="1:19" s="22" customFormat="1" ht="16.350000000000001" customHeight="1" x14ac:dyDescent="0.25">
      <c r="A52" s="21"/>
      <c r="D52" s="49">
        <f>D51+1</f>
        <v>2009</v>
      </c>
      <c r="F52" s="69">
        <v>0.7151041291797513</v>
      </c>
      <c r="H52" s="70">
        <v>0.67858426811063</v>
      </c>
      <c r="I52" s="70">
        <v>2.5695342719351005E-2</v>
      </c>
      <c r="J52" s="70">
        <v>1.082451834977026E-2</v>
      </c>
      <c r="K52" s="28"/>
      <c r="L52" s="28"/>
      <c r="M52" s="28"/>
      <c r="N52" s="28"/>
      <c r="O52" s="28"/>
      <c r="P52" s="28"/>
      <c r="Q52" s="28"/>
    </row>
    <row r="53" spans="1:19" s="22" customFormat="1" ht="16.350000000000001" customHeight="1" x14ac:dyDescent="0.25">
      <c r="A53" s="21"/>
      <c r="D53" s="49">
        <f>D52+1</f>
        <v>2010</v>
      </c>
      <c r="F53" s="71">
        <v>0.8481467502262372</v>
      </c>
      <c r="H53" s="72">
        <v>0.81521617694823389</v>
      </c>
      <c r="I53" s="72">
        <v>2.1329478018851798E-2</v>
      </c>
      <c r="J53" s="72">
        <v>1.1601095259151465E-2</v>
      </c>
      <c r="K53" s="28"/>
      <c r="L53" s="28"/>
      <c r="M53" s="28"/>
      <c r="N53" s="28"/>
      <c r="O53" s="28"/>
      <c r="P53" s="28"/>
      <c r="Q53" s="28"/>
    </row>
    <row r="54" spans="1:19" s="22" customFormat="1" ht="16.350000000000001" customHeight="1" x14ac:dyDescent="0.25">
      <c r="A54" s="21"/>
      <c r="D54" s="49">
        <f t="shared" ref="D54:D61" si="3">D53+1</f>
        <v>2011</v>
      </c>
      <c r="F54" s="69">
        <v>0.77705913981279406</v>
      </c>
      <c r="H54" s="70">
        <v>0.74110087411722914</v>
      </c>
      <c r="I54" s="70">
        <v>2.4570190158571939E-2</v>
      </c>
      <c r="J54" s="70">
        <v>1.1388075536992942E-2</v>
      </c>
      <c r="K54" s="28"/>
      <c r="L54" s="28"/>
      <c r="M54" s="28"/>
      <c r="N54" s="28"/>
      <c r="O54" s="28"/>
      <c r="P54" s="28"/>
      <c r="Q54" s="28"/>
    </row>
    <row r="55" spans="1:19" s="22" customFormat="1" ht="16.350000000000001" customHeight="1" x14ac:dyDescent="0.25">
      <c r="A55" s="21"/>
      <c r="D55" s="49">
        <f t="shared" si="3"/>
        <v>2012</v>
      </c>
      <c r="F55" s="71">
        <v>0.69743547524794991</v>
      </c>
      <c r="H55" s="72">
        <v>0.65564231510245308</v>
      </c>
      <c r="I55" s="72">
        <v>2.542698400829764E-2</v>
      </c>
      <c r="J55" s="72">
        <v>1.6366176137199238E-2</v>
      </c>
      <c r="K55" s="28"/>
      <c r="L55" s="28"/>
      <c r="M55" s="28"/>
      <c r="N55" s="28"/>
      <c r="O55" s="28"/>
      <c r="P55" s="28"/>
      <c r="Q55" s="28"/>
    </row>
    <row r="56" spans="1:19" s="22" customFormat="1" ht="16.350000000000001" customHeight="1" x14ac:dyDescent="0.25">
      <c r="A56" s="21"/>
      <c r="D56" s="49">
        <f t="shared" si="3"/>
        <v>2013</v>
      </c>
      <c r="F56" s="69">
        <v>0.68824903649414781</v>
      </c>
      <c r="H56" s="70">
        <v>0.63347696907450279</v>
      </c>
      <c r="I56" s="70">
        <v>3.4378948189101172E-2</v>
      </c>
      <c r="J56" s="70">
        <v>2.0393119230543714E-2</v>
      </c>
      <c r="K56" s="28"/>
      <c r="L56" s="28"/>
      <c r="M56" s="28"/>
      <c r="N56" s="28"/>
      <c r="O56" s="28"/>
      <c r="P56" s="28"/>
      <c r="Q56" s="28"/>
    </row>
    <row r="57" spans="1:19" s="22" customFormat="1" ht="16.350000000000001" customHeight="1" x14ac:dyDescent="0.25">
      <c r="A57" s="21"/>
      <c r="D57" s="49">
        <f t="shared" si="3"/>
        <v>2014</v>
      </c>
      <c r="F57" s="71">
        <v>0.73207135304306725</v>
      </c>
      <c r="H57" s="72">
        <v>0.65624693208958396</v>
      </c>
      <c r="I57" s="72">
        <v>4.2137036275224936E-2</v>
      </c>
      <c r="J57" s="72">
        <v>3.3687384678258325E-2</v>
      </c>
      <c r="K57" s="28"/>
      <c r="L57" s="28"/>
      <c r="M57" s="28"/>
      <c r="N57" s="28"/>
      <c r="O57" s="28"/>
      <c r="P57" s="28"/>
      <c r="Q57" s="28"/>
    </row>
    <row r="58" spans="1:19" s="22" customFormat="1" ht="16.350000000000001" customHeight="1" x14ac:dyDescent="0.25">
      <c r="A58" s="21"/>
      <c r="D58" s="49">
        <f t="shared" si="3"/>
        <v>2015</v>
      </c>
      <c r="F58" s="69">
        <v>0.82793009518125948</v>
      </c>
      <c r="H58" s="70">
        <v>0.72739156214043565</v>
      </c>
      <c r="I58" s="70">
        <v>5.0701061557945848E-2</v>
      </c>
      <c r="J58" s="70">
        <v>4.983747148287794E-2</v>
      </c>
      <c r="K58" s="28"/>
      <c r="L58" s="28"/>
      <c r="M58" s="28"/>
      <c r="N58" s="28"/>
      <c r="O58" s="28"/>
      <c r="P58" s="28"/>
      <c r="Q58" s="28"/>
    </row>
    <row r="59" spans="1:19" s="22" customFormat="1" ht="16.350000000000001" customHeight="1" x14ac:dyDescent="0.25">
      <c r="A59" s="21"/>
      <c r="D59" s="49">
        <f t="shared" si="3"/>
        <v>2016</v>
      </c>
      <c r="F59" s="71">
        <v>0.92102663661441797</v>
      </c>
      <c r="H59" s="72">
        <v>0.76414165499867437</v>
      </c>
      <c r="I59" s="72">
        <v>8.0393025822761754E-2</v>
      </c>
      <c r="J59" s="72">
        <v>7.6491955792981764E-2</v>
      </c>
    </row>
    <row r="60" spans="1:19" s="22" customFormat="1" ht="16.350000000000001" customHeight="1" x14ac:dyDescent="0.25">
      <c r="A60" s="48"/>
      <c r="D60" s="49">
        <f t="shared" si="3"/>
        <v>2017</v>
      </c>
      <c r="F60" s="69">
        <v>1.1030623503055448</v>
      </c>
      <c r="H60" s="70">
        <v>0.89127471178789308</v>
      </c>
      <c r="I60" s="70">
        <v>0.1089156506351857</v>
      </c>
      <c r="J60" s="70">
        <v>0.10287198788246601</v>
      </c>
    </row>
    <row r="61" spans="1:19" s="22" customFormat="1" ht="15.6" customHeight="1" x14ac:dyDescent="0.25">
      <c r="D61" s="49">
        <f t="shared" si="3"/>
        <v>2018</v>
      </c>
      <c r="F61" s="71">
        <v>1.04645528154018</v>
      </c>
      <c r="H61" s="72">
        <v>0.79290845349340267</v>
      </c>
      <c r="I61" s="72">
        <v>0.1347592099631213</v>
      </c>
      <c r="J61" s="72">
        <v>0.11878761808365587</v>
      </c>
    </row>
    <row r="62" spans="1:19" s="22" customFormat="1" ht="18.600000000000001" customHeight="1" x14ac:dyDescent="0.25">
      <c r="D62" s="21">
        <f>D61+1</f>
        <v>2019</v>
      </c>
      <c r="F62" s="69">
        <v>0.96975596518348028</v>
      </c>
      <c r="H62" s="70">
        <v>0.66369411948955392</v>
      </c>
      <c r="I62" s="70">
        <v>0.13636079167348844</v>
      </c>
      <c r="J62" s="70">
        <v>0.16970105402043778</v>
      </c>
    </row>
    <row r="63" spans="1:19" s="22" customFormat="1" ht="18.600000000000001" customHeight="1" x14ac:dyDescent="0.25">
      <c r="D63" s="21">
        <f>D62+1</f>
        <v>2020</v>
      </c>
      <c r="F63" s="71">
        <v>0.84254840413021059</v>
      </c>
      <c r="H63" s="72">
        <v>0.4987893494646114</v>
      </c>
      <c r="I63" s="72">
        <v>0.12698116467576723</v>
      </c>
      <c r="J63" s="72">
        <v>0.21677788998983202</v>
      </c>
    </row>
    <row r="64" spans="1:19" s="22" customFormat="1" ht="18.600000000000001" customHeight="1" x14ac:dyDescent="0.25">
      <c r="D64" s="21">
        <f t="shared" ref="D64:D65" si="4">D63+1</f>
        <v>2021</v>
      </c>
      <c r="F64" s="69">
        <v>0.85187032533397411</v>
      </c>
      <c r="H64" s="70">
        <v>0.43644318180337605</v>
      </c>
      <c r="I64" s="70">
        <v>0.15689632001438361</v>
      </c>
      <c r="J64" s="70">
        <v>0.25853082351621437</v>
      </c>
    </row>
    <row r="65" spans="1:10" s="22" customFormat="1" ht="18.600000000000001" customHeight="1" x14ac:dyDescent="0.25">
      <c r="D65" s="21">
        <f t="shared" si="4"/>
        <v>2022</v>
      </c>
      <c r="F65" s="71">
        <v>0.83942883908198229</v>
      </c>
      <c r="H65" s="72">
        <v>0.26023118099765014</v>
      </c>
      <c r="I65" s="72">
        <v>0.19512277034589054</v>
      </c>
      <c r="J65" s="72">
        <v>0.38407488773844156</v>
      </c>
    </row>
    <row r="66" spans="1:10" s="22" customFormat="1" ht="18.600000000000001" customHeight="1" x14ac:dyDescent="0.25">
      <c r="D66" s="21">
        <f>D65+1</f>
        <v>2023</v>
      </c>
      <c r="F66" s="73">
        <v>0.6869555106944415</v>
      </c>
      <c r="H66" s="74">
        <v>6.9032893723983677E-2</v>
      </c>
      <c r="I66" s="74">
        <v>0.1339547003663159</v>
      </c>
      <c r="J66" s="74">
        <v>0.4839679166041419</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8D57-E152-478D-B9A4-849D2AB048C7}">
  <sheetPr codeName="WTemplate2">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17</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SR Corporate Solutions</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1880.6502738787844</v>
      </c>
      <c r="C12" s="22">
        <f>+IF(I51="",J51*F12, IF(J51="", I51*F12,(I51+J51)*F12))</f>
        <v>21.262253956024715</v>
      </c>
      <c r="D12" s="21">
        <v>2008</v>
      </c>
      <c r="F12" s="23">
        <v>1880.6502728453684</v>
      </c>
      <c r="H12" s="24">
        <v>0.1682534331635295</v>
      </c>
      <c r="I12" s="25">
        <v>0.49237989644868985</v>
      </c>
      <c r="J12" s="25">
        <v>0.62395169698388642</v>
      </c>
      <c r="K12" s="25">
        <v>0.68486881488934748</v>
      </c>
      <c r="L12" s="25">
        <v>0.70030821901302354</v>
      </c>
      <c r="M12" s="25">
        <v>0.73034089483527864</v>
      </c>
      <c r="N12" s="25">
        <v>0.74871562304650852</v>
      </c>
      <c r="O12" s="25">
        <v>0.74993615818142834</v>
      </c>
      <c r="P12" s="25">
        <v>0.75935770426397398</v>
      </c>
      <c r="Q12" s="25">
        <v>0.77674720576795753</v>
      </c>
      <c r="R12" s="25">
        <v>0.7576058502132319</v>
      </c>
      <c r="S12" s="26">
        <v>0.76133209002127422</v>
      </c>
      <c r="T12" s="26">
        <v>0.76193026891108284</v>
      </c>
      <c r="U12" s="26">
        <v>0.75996933821784973</v>
      </c>
      <c r="V12" s="26">
        <v>0.76020376735365536</v>
      </c>
      <c r="W12" s="27">
        <v>0.77179440967600843</v>
      </c>
      <c r="X12" s="28"/>
      <c r="Y12" s="28"/>
    </row>
    <row r="13" spans="1:43" s="22" customFormat="1" ht="16.350000000000001" customHeight="1" x14ac:dyDescent="0.25">
      <c r="A13" s="21"/>
      <c r="B13" s="22">
        <v>1657.8215807401909</v>
      </c>
      <c r="C13" s="22">
        <f t="shared" ref="C13:C26" si="0">+IF(I52="",J52*F13, IF(J52="", I52*F13,(I52+J52)*F13))</f>
        <v>26.168822949907597</v>
      </c>
      <c r="D13" s="21">
        <f>D12+1</f>
        <v>2009</v>
      </c>
      <c r="F13" s="29">
        <v>1657.821459276865</v>
      </c>
      <c r="H13" s="30">
        <v>7.091229570165658E-2</v>
      </c>
      <c r="I13" s="28">
        <v>0.31532297570095003</v>
      </c>
      <c r="J13" s="28">
        <v>0.41333698723257706</v>
      </c>
      <c r="K13" s="28">
        <v>0.45046063611293269</v>
      </c>
      <c r="L13" s="28">
        <v>0.47769178274561658</v>
      </c>
      <c r="M13" s="28">
        <v>0.50513917247329998</v>
      </c>
      <c r="N13" s="28">
        <v>0.50862393767599778</v>
      </c>
      <c r="O13" s="28">
        <v>0.51291315058381448</v>
      </c>
      <c r="P13" s="28">
        <v>0.52554598180276002</v>
      </c>
      <c r="Q13" s="28">
        <v>0.52667651689089956</v>
      </c>
      <c r="R13" s="28">
        <v>0.53607734320216349</v>
      </c>
      <c r="S13" s="28">
        <v>0.53754933958933959</v>
      </c>
      <c r="T13" s="28">
        <v>0.53439832824240563</v>
      </c>
      <c r="U13" s="28">
        <v>0.53443709946262175</v>
      </c>
      <c r="V13" s="31">
        <v>0.53477310770142772</v>
      </c>
      <c r="W13" s="28"/>
      <c r="X13" s="28"/>
      <c r="Y13" s="28"/>
    </row>
    <row r="14" spans="1:43" s="22" customFormat="1" ht="16.350000000000001" customHeight="1" x14ac:dyDescent="0.25">
      <c r="A14" s="21"/>
      <c r="B14" s="22">
        <v>1682.8701872723611</v>
      </c>
      <c r="C14" s="22">
        <f t="shared" si="0"/>
        <v>13.122660537773404</v>
      </c>
      <c r="D14" s="21">
        <f>D13+1</f>
        <v>2010</v>
      </c>
      <c r="F14" s="32">
        <v>1682.870010266515</v>
      </c>
      <c r="H14" s="33">
        <v>7.3157803601252694E-2</v>
      </c>
      <c r="I14" s="34">
        <v>0.40988258720746074</v>
      </c>
      <c r="J14" s="34">
        <v>0.5121184067269855</v>
      </c>
      <c r="K14" s="34">
        <v>0.54550219182862791</v>
      </c>
      <c r="L14" s="34">
        <v>0.54555952279020647</v>
      </c>
      <c r="M14" s="34">
        <v>0.58350427610138034</v>
      </c>
      <c r="N14" s="34">
        <v>0.61426603243532896</v>
      </c>
      <c r="O14" s="34">
        <v>0.61401277635119766</v>
      </c>
      <c r="P14" s="34">
        <v>0.61577187049082405</v>
      </c>
      <c r="Q14" s="34">
        <v>0.61790828199701575</v>
      </c>
      <c r="R14" s="34">
        <v>0.61761602705896368</v>
      </c>
      <c r="S14" s="34">
        <v>0.61790912523310659</v>
      </c>
      <c r="T14" s="34">
        <v>0.61792379070082137</v>
      </c>
      <c r="U14" s="35">
        <v>0.61956513775704647</v>
      </c>
      <c r="V14" s="28"/>
      <c r="W14" s="28"/>
      <c r="X14" s="28"/>
      <c r="Y14" s="28"/>
    </row>
    <row r="15" spans="1:43" s="22" customFormat="1" ht="16.350000000000001" customHeight="1" x14ac:dyDescent="0.25">
      <c r="A15" s="21"/>
      <c r="B15" s="22">
        <v>1854.1966944302662</v>
      </c>
      <c r="C15" s="22">
        <f t="shared" si="0"/>
        <v>17.31326442460913</v>
      </c>
      <c r="D15" s="21">
        <f t="shared" ref="D15:D27" si="1">D14+1</f>
        <v>2011</v>
      </c>
      <c r="F15" s="29">
        <v>1853.1892015942419</v>
      </c>
      <c r="H15" s="30">
        <v>7.862499724554825E-2</v>
      </c>
      <c r="I15" s="28">
        <v>0.33488263611408375</v>
      </c>
      <c r="J15" s="28">
        <v>0.41785637401173326</v>
      </c>
      <c r="K15" s="28">
        <v>0.49650291963841736</v>
      </c>
      <c r="L15" s="28">
        <v>0.52384532966403885</v>
      </c>
      <c r="M15" s="28">
        <v>0.54625131965423757</v>
      </c>
      <c r="N15" s="28">
        <v>0.56616989868810919</v>
      </c>
      <c r="O15" s="28">
        <v>0.57947295415068756</v>
      </c>
      <c r="P15" s="28">
        <v>0.58472532725895232</v>
      </c>
      <c r="Q15" s="28">
        <v>0.58465781999214472</v>
      </c>
      <c r="R15" s="28">
        <v>0.58112239037608238</v>
      </c>
      <c r="S15" s="28">
        <v>0.5886967235685665</v>
      </c>
      <c r="T15" s="31">
        <v>0.58858036951871062</v>
      </c>
      <c r="U15" s="28"/>
      <c r="V15" s="28"/>
      <c r="W15" s="28"/>
      <c r="X15" s="28"/>
      <c r="Y15" s="28"/>
    </row>
    <row r="16" spans="1:43" s="22" customFormat="1" ht="16.350000000000001" customHeight="1" x14ac:dyDescent="0.25">
      <c r="A16" s="21"/>
      <c r="B16" s="22">
        <v>2302.6284609581085</v>
      </c>
      <c r="C16" s="22">
        <f t="shared" si="0"/>
        <v>113.51483293693775</v>
      </c>
      <c r="D16" s="21">
        <f t="shared" si="1"/>
        <v>2012</v>
      </c>
      <c r="F16" s="32">
        <v>2301.3128945174353</v>
      </c>
      <c r="H16" s="33">
        <v>6.2602290229505642E-2</v>
      </c>
      <c r="I16" s="34">
        <v>0.29834488803545967</v>
      </c>
      <c r="J16" s="34">
        <v>0.42401649721563972</v>
      </c>
      <c r="K16" s="34">
        <v>0.50003850940120576</v>
      </c>
      <c r="L16" s="34">
        <v>0.54031815648642523</v>
      </c>
      <c r="M16" s="34">
        <v>0.60244522989932825</v>
      </c>
      <c r="N16" s="34">
        <v>0.62860011084371537</v>
      </c>
      <c r="O16" s="34">
        <v>0.688339935327417</v>
      </c>
      <c r="P16" s="34">
        <v>0.69662677014297802</v>
      </c>
      <c r="Q16" s="34">
        <v>0.71637806115024438</v>
      </c>
      <c r="R16" s="34">
        <v>0.7187072320148683</v>
      </c>
      <c r="S16" s="36">
        <v>0.70390148414376408</v>
      </c>
      <c r="T16" s="28"/>
      <c r="U16" s="28"/>
      <c r="V16" s="28"/>
      <c r="W16" s="28"/>
      <c r="X16" s="28"/>
      <c r="Y16" s="28"/>
    </row>
    <row r="17" spans="1:25" s="22" customFormat="1" ht="16.350000000000001" customHeight="1" x14ac:dyDescent="0.25">
      <c r="A17" s="21"/>
      <c r="B17" s="22">
        <v>2681.7627608066932</v>
      </c>
      <c r="C17" s="22">
        <f t="shared" si="0"/>
        <v>92.711870833863983</v>
      </c>
      <c r="D17" s="21">
        <f t="shared" si="1"/>
        <v>2013</v>
      </c>
      <c r="F17" s="29">
        <v>2679.5082300580029</v>
      </c>
      <c r="H17" s="30">
        <v>7.8041005606973177E-2</v>
      </c>
      <c r="I17" s="28">
        <v>0.32236688145611159</v>
      </c>
      <c r="J17" s="28">
        <v>0.39908569038753194</v>
      </c>
      <c r="K17" s="28">
        <v>0.43348214141632246</v>
      </c>
      <c r="L17" s="28">
        <v>0.46805728914221184</v>
      </c>
      <c r="M17" s="28">
        <v>0.48031799561320859</v>
      </c>
      <c r="N17" s="28">
        <v>0.49556828945422582</v>
      </c>
      <c r="O17" s="28">
        <v>0.50235334504932938</v>
      </c>
      <c r="P17" s="28">
        <v>0.51873915315908103</v>
      </c>
      <c r="Q17" s="28">
        <v>0.52005860052893405</v>
      </c>
      <c r="R17" s="31">
        <v>0.52184686852332907</v>
      </c>
      <c r="S17" s="28" t="s">
        <v>15</v>
      </c>
      <c r="T17" s="28"/>
      <c r="U17" s="28"/>
      <c r="V17" s="28"/>
      <c r="W17" s="28"/>
      <c r="X17" s="28"/>
      <c r="Y17" s="28"/>
    </row>
    <row r="18" spans="1:25" s="22" customFormat="1" ht="16.350000000000001" customHeight="1" x14ac:dyDescent="0.25">
      <c r="A18" s="21"/>
      <c r="B18" s="22">
        <v>2964.4294890175115</v>
      </c>
      <c r="C18" s="22">
        <f t="shared" si="0"/>
        <v>155.353731423651</v>
      </c>
      <c r="D18" s="21">
        <f t="shared" si="1"/>
        <v>2014</v>
      </c>
      <c r="F18" s="32">
        <v>2960.9388480214257</v>
      </c>
      <c r="H18" s="33">
        <v>8.2505418984979886E-2</v>
      </c>
      <c r="I18" s="34">
        <v>0.30249102965435865</v>
      </c>
      <c r="J18" s="34">
        <v>0.37992274456418934</v>
      </c>
      <c r="K18" s="34">
        <v>0.43209602525221597</v>
      </c>
      <c r="L18" s="34">
        <v>0.47464326369418286</v>
      </c>
      <c r="M18" s="34">
        <v>0.51418841301755025</v>
      </c>
      <c r="N18" s="34">
        <v>0.52643438416999166</v>
      </c>
      <c r="O18" s="34">
        <v>0.53351053832824236</v>
      </c>
      <c r="P18" s="34">
        <v>0.5453464827906972</v>
      </c>
      <c r="Q18" s="36">
        <v>0.55483173290501631</v>
      </c>
      <c r="R18" s="28" t="s">
        <v>15</v>
      </c>
      <c r="S18" s="28" t="s">
        <v>15</v>
      </c>
      <c r="T18" s="28"/>
      <c r="U18" s="28"/>
      <c r="V18" s="28"/>
      <c r="W18" s="28"/>
      <c r="X18" s="28"/>
      <c r="Y18" s="28"/>
    </row>
    <row r="19" spans="1:25" s="22" customFormat="1" ht="16.350000000000001" customHeight="1" x14ac:dyDescent="0.25">
      <c r="A19" s="21"/>
      <c r="B19" s="22">
        <v>3008.8395794291368</v>
      </c>
      <c r="C19" s="22">
        <f t="shared" si="0"/>
        <v>298.41853562176573</v>
      </c>
      <c r="D19" s="21">
        <f t="shared" si="1"/>
        <v>2015</v>
      </c>
      <c r="F19" s="29">
        <v>2998.1626774263791</v>
      </c>
      <c r="H19" s="30">
        <v>7.4685664789005943E-2</v>
      </c>
      <c r="I19" s="28">
        <v>0.34471204436988551</v>
      </c>
      <c r="J19" s="28">
        <v>0.49606619105933619</v>
      </c>
      <c r="K19" s="28">
        <v>0.56688962766944118</v>
      </c>
      <c r="L19" s="28">
        <v>0.67899244530150926</v>
      </c>
      <c r="M19" s="28">
        <v>0.67259741939535456</v>
      </c>
      <c r="N19" s="28">
        <v>0.69874266819778275</v>
      </c>
      <c r="O19" s="28">
        <v>0.72573285941853372</v>
      </c>
      <c r="P19" s="31">
        <v>0.74811428603409069</v>
      </c>
      <c r="Q19" s="28" t="s">
        <v>15</v>
      </c>
      <c r="R19" s="28" t="s">
        <v>15</v>
      </c>
      <c r="S19" s="28" t="s">
        <v>15</v>
      </c>
      <c r="T19" s="28"/>
      <c r="U19" s="28"/>
      <c r="V19" s="28"/>
      <c r="W19" s="28"/>
      <c r="X19" s="28"/>
      <c r="Y19" s="28"/>
    </row>
    <row r="20" spans="1:25" s="22" customFormat="1" ht="16.350000000000001" customHeight="1" x14ac:dyDescent="0.25">
      <c r="A20" s="21"/>
      <c r="B20" s="22">
        <v>3382.9599345089387</v>
      </c>
      <c r="C20" s="22">
        <f t="shared" si="0"/>
        <v>409.62655557598862</v>
      </c>
      <c r="D20" s="21">
        <f t="shared" si="1"/>
        <v>2016</v>
      </c>
      <c r="F20" s="32">
        <v>3359.8056187948259</v>
      </c>
      <c r="H20" s="33">
        <v>7.5887961181974245E-2</v>
      </c>
      <c r="I20" s="34">
        <v>0.36722667132059383</v>
      </c>
      <c r="J20" s="34">
        <v>0.52661738035631822</v>
      </c>
      <c r="K20" s="34">
        <v>0.64958591403950205</v>
      </c>
      <c r="L20" s="34">
        <v>0.70201437547427559</v>
      </c>
      <c r="M20" s="34">
        <v>0.7445278541670316</v>
      </c>
      <c r="N20" s="34">
        <v>0.77274068312905531</v>
      </c>
      <c r="O20" s="36">
        <v>0.79696115331750428</v>
      </c>
      <c r="P20" s="28" t="s">
        <v>15</v>
      </c>
      <c r="Q20" s="28" t="s">
        <v>15</v>
      </c>
      <c r="R20" s="28" t="s">
        <v>15</v>
      </c>
      <c r="S20" s="28" t="s">
        <v>15</v>
      </c>
      <c r="T20" s="28"/>
      <c r="U20" s="28"/>
      <c r="V20" s="28"/>
      <c r="W20" s="28"/>
      <c r="X20" s="28"/>
      <c r="Y20" s="28"/>
    </row>
    <row r="21" spans="1:25" s="22" customFormat="1" ht="16.350000000000001" customHeight="1" x14ac:dyDescent="0.25">
      <c r="A21" s="21"/>
      <c r="B21" s="22">
        <v>3483.3071587819481</v>
      </c>
      <c r="C21" s="22">
        <f t="shared" si="0"/>
        <v>531.58023550020039</v>
      </c>
      <c r="D21" s="21">
        <f t="shared" si="1"/>
        <v>2017</v>
      </c>
      <c r="F21" s="29">
        <v>3457.3220491492766</v>
      </c>
      <c r="H21" s="30">
        <v>0.13507545851162475</v>
      </c>
      <c r="I21" s="28">
        <v>0.58712853363135176</v>
      </c>
      <c r="J21" s="28">
        <v>0.85646752820481542</v>
      </c>
      <c r="K21" s="28">
        <v>0.95289459663614429</v>
      </c>
      <c r="L21" s="28">
        <v>0.97874659126131414</v>
      </c>
      <c r="M21" s="28">
        <v>1.033680745127104</v>
      </c>
      <c r="N21" s="37">
        <v>1.070599153362584</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3895.1495651385212</v>
      </c>
      <c r="C22" s="22">
        <f t="shared" si="0"/>
        <v>904.77618123268348</v>
      </c>
      <c r="D22" s="21">
        <f t="shared" si="1"/>
        <v>2018</v>
      </c>
      <c r="F22" s="32">
        <v>3852.7793039966505</v>
      </c>
      <c r="H22" s="33">
        <v>0.13996964625491357</v>
      </c>
      <c r="I22" s="34">
        <v>0.47501782493196554</v>
      </c>
      <c r="J22" s="34">
        <v>0.58439934525272974</v>
      </c>
      <c r="K22" s="34">
        <v>0.66033762912551675</v>
      </c>
      <c r="L22" s="34">
        <v>0.73610435817149988</v>
      </c>
      <c r="M22" s="36">
        <v>0.78267830197573562</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4298.8822164180356</v>
      </c>
      <c r="C23" s="22">
        <f t="shared" si="0"/>
        <v>1109.2109534887265</v>
      </c>
      <c r="D23" s="21">
        <f t="shared" si="1"/>
        <v>2019</v>
      </c>
      <c r="F23" s="40">
        <v>4179.7554052206324</v>
      </c>
      <c r="H23" s="30">
        <v>0.13217017053016519</v>
      </c>
      <c r="I23" s="28">
        <v>0.40893499274250733</v>
      </c>
      <c r="J23" s="28">
        <v>0.50937765130996959</v>
      </c>
      <c r="K23" s="28">
        <v>0.58844881744643518</v>
      </c>
      <c r="L23" s="31">
        <v>0.64402509644958494</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4125.7966053880345</v>
      </c>
      <c r="C24" s="22">
        <f t="shared" si="0"/>
        <v>985.45640202113907</v>
      </c>
      <c r="D24" s="21">
        <f t="shared" si="1"/>
        <v>2020</v>
      </c>
      <c r="F24" s="32">
        <v>3990.3949508256565</v>
      </c>
      <c r="H24" s="34">
        <v>0.14046191364991209</v>
      </c>
      <c r="I24" s="34">
        <v>0.38562694347159987</v>
      </c>
      <c r="J24" s="34">
        <v>0.45572639659461378</v>
      </c>
      <c r="K24" s="36">
        <v>0.4774730373856601</v>
      </c>
      <c r="L24" s="28"/>
      <c r="M24" s="28"/>
      <c r="N24" s="28"/>
      <c r="O24" s="28"/>
      <c r="P24" s="28"/>
      <c r="Q24" s="28"/>
      <c r="R24" s="28"/>
      <c r="S24" s="28"/>
      <c r="U24" s="38"/>
      <c r="V24" s="38"/>
      <c r="W24" s="38"/>
      <c r="X24" s="38"/>
      <c r="Y24" s="38"/>
    </row>
    <row r="25" spans="1:25" s="22" customFormat="1" ht="16.350000000000001" customHeight="1" x14ac:dyDescent="0.25">
      <c r="A25" s="21"/>
      <c r="B25" s="22">
        <v>4966.0241413506783</v>
      </c>
      <c r="C25" s="22">
        <f t="shared" si="0"/>
        <v>1562.4246121113724</v>
      </c>
      <c r="D25" s="21">
        <f t="shared" si="1"/>
        <v>2021</v>
      </c>
      <c r="F25" s="29">
        <v>4745.3413505912877</v>
      </c>
      <c r="H25" s="30">
        <v>0.15144178123596994</v>
      </c>
      <c r="I25" s="28">
        <v>0.42234905918053789</v>
      </c>
      <c r="J25" s="31">
        <v>0.50786655060115626</v>
      </c>
      <c r="K25" s="28"/>
      <c r="L25" s="28"/>
      <c r="M25" s="28"/>
      <c r="N25" s="28"/>
      <c r="O25" s="28"/>
      <c r="P25" s="28"/>
      <c r="Q25" s="28"/>
      <c r="R25" s="28"/>
      <c r="S25" s="28"/>
      <c r="U25" s="38"/>
      <c r="V25" s="38"/>
      <c r="W25" s="38"/>
      <c r="X25" s="38"/>
      <c r="Y25" s="38"/>
    </row>
    <row r="26" spans="1:25" s="22" customFormat="1" ht="16.350000000000001" customHeight="1" x14ac:dyDescent="0.25">
      <c r="A26" s="21"/>
      <c r="B26" s="22">
        <v>5542.7154992062715</v>
      </c>
      <c r="C26" s="22">
        <f t="shared" si="0"/>
        <v>2085.9872154396598</v>
      </c>
      <c r="D26" s="21">
        <f t="shared" si="1"/>
        <v>2022</v>
      </c>
      <c r="F26" s="32">
        <v>5118.5074205871042</v>
      </c>
      <c r="H26" s="41">
        <v>0.12305021158151516</v>
      </c>
      <c r="I26" s="36">
        <v>0.38185438808900063</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5646.9921844965074</v>
      </c>
      <c r="C27" s="22">
        <f>+IF(I66="",J66*F27, IF(J66="", I66*F27,(I66+J66)*F27))</f>
        <v>1649.1191617825677</v>
      </c>
      <c r="D27" s="21">
        <f t="shared" si="1"/>
        <v>2023</v>
      </c>
      <c r="F27" s="42">
        <v>3092.1569795726768</v>
      </c>
      <c r="H27" s="43">
        <v>0.23055252446994329</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1880.6502728453684</v>
      </c>
      <c r="G31" s="17"/>
      <c r="H31" s="24">
        <v>3.9558059067082034E-2</v>
      </c>
      <c r="I31" s="25">
        <v>0.27630191698248419</v>
      </c>
      <c r="J31" s="25">
        <v>0.44801528117633116</v>
      </c>
      <c r="K31" s="25">
        <v>0.53774779307329079</v>
      </c>
      <c r="L31" s="25">
        <v>0.60679010169237058</v>
      </c>
      <c r="M31" s="25">
        <v>0.67432287001087343</v>
      </c>
      <c r="N31" s="25">
        <v>0.69817040817429754</v>
      </c>
      <c r="O31" s="25">
        <v>0.70921365263929947</v>
      </c>
      <c r="P31" s="25">
        <v>0.71883076521057732</v>
      </c>
      <c r="Q31" s="25">
        <v>0.7298542537034779</v>
      </c>
      <c r="R31" s="25">
        <v>0.71905180926779622</v>
      </c>
      <c r="S31" s="25">
        <v>0.74497939011228409</v>
      </c>
      <c r="T31" s="25">
        <v>0.74760260965035752</v>
      </c>
      <c r="U31" s="25">
        <v>0.74924749970105009</v>
      </c>
      <c r="V31" s="53">
        <v>0.75155415540727455</v>
      </c>
      <c r="W31" s="54">
        <v>0.76390130497500108</v>
      </c>
    </row>
    <row r="32" spans="1:25" s="48" customFormat="1" ht="19.350000000000001" customHeight="1" x14ac:dyDescent="0.25">
      <c r="D32" s="21">
        <f>D31+1</f>
        <v>2009</v>
      </c>
      <c r="E32" s="51"/>
      <c r="F32" s="55">
        <v>1657.821459276865</v>
      </c>
      <c r="G32" s="17"/>
      <c r="H32" s="30">
        <v>2.9595699388527658E-2</v>
      </c>
      <c r="I32" s="28">
        <v>0.16946496754110665</v>
      </c>
      <c r="J32" s="28">
        <v>0.30671584067677082</v>
      </c>
      <c r="K32" s="28">
        <v>0.37138377539487522</v>
      </c>
      <c r="L32" s="28">
        <v>0.4125325595138824</v>
      </c>
      <c r="M32" s="28">
        <v>0.456308354607314</v>
      </c>
      <c r="N32" s="28">
        <v>0.4740187717129018</v>
      </c>
      <c r="O32" s="28">
        <v>0.48221504560248035</v>
      </c>
      <c r="P32" s="28">
        <v>0.48957719516103454</v>
      </c>
      <c r="Q32" s="28">
        <v>0.49575783404718393</v>
      </c>
      <c r="R32" s="28">
        <v>0.49984032010514512</v>
      </c>
      <c r="S32" s="28">
        <v>0.5182475108080975</v>
      </c>
      <c r="T32" s="28">
        <v>0.52264491404827385</v>
      </c>
      <c r="U32" s="28">
        <v>0.5231768727322329</v>
      </c>
      <c r="V32" s="31">
        <v>0.52395859547672596</v>
      </c>
    </row>
    <row r="33" spans="1:21" s="48" customFormat="1" ht="16.350000000000001" customHeight="1" x14ac:dyDescent="0.25">
      <c r="D33" s="21">
        <f>D32+1</f>
        <v>2010</v>
      </c>
      <c r="F33" s="56">
        <v>1682.870010266515</v>
      </c>
      <c r="G33" s="17"/>
      <c r="H33" s="33">
        <v>2.4078177993679006E-2</v>
      </c>
      <c r="I33" s="34">
        <v>0.18939761796649282</v>
      </c>
      <c r="J33" s="34">
        <v>0.35262465530665543</v>
      </c>
      <c r="K33" s="34">
        <v>0.43302320362149277</v>
      </c>
      <c r="L33" s="34">
        <v>0.50836470353732177</v>
      </c>
      <c r="M33" s="34">
        <v>0.55342295530867769</v>
      </c>
      <c r="N33" s="34">
        <v>0.58921982509284399</v>
      </c>
      <c r="O33" s="34">
        <v>0.60107773922851904</v>
      </c>
      <c r="P33" s="34">
        <v>0.60733958581517555</v>
      </c>
      <c r="Q33" s="34">
        <v>0.61131440932893222</v>
      </c>
      <c r="R33" s="34">
        <v>0.61401564990474233</v>
      </c>
      <c r="S33" s="34">
        <v>0.61538531896252135</v>
      </c>
      <c r="T33" s="34">
        <v>0.61583905418149143</v>
      </c>
      <c r="U33" s="35">
        <v>0.61666273082566858</v>
      </c>
    </row>
    <row r="34" spans="1:21" s="48" customFormat="1" ht="16.350000000000001" customHeight="1" x14ac:dyDescent="0.25">
      <c r="D34" s="21">
        <f t="shared" ref="D34:D46" si="2">D33+1</f>
        <v>2011</v>
      </c>
      <c r="F34" s="55">
        <v>1853.1892015942419</v>
      </c>
      <c r="G34" s="17"/>
      <c r="H34" s="30">
        <v>4.3111695916658511E-2</v>
      </c>
      <c r="I34" s="28">
        <v>0.1955186218379541</v>
      </c>
      <c r="J34" s="28">
        <v>0.33012831647888741</v>
      </c>
      <c r="K34" s="28">
        <v>0.39144587824130372</v>
      </c>
      <c r="L34" s="28">
        <v>0.48359591582574069</v>
      </c>
      <c r="M34" s="28">
        <v>0.51433604228286967</v>
      </c>
      <c r="N34" s="28">
        <v>0.54553037213677624</v>
      </c>
      <c r="O34" s="28">
        <v>0.55300400195235566</v>
      </c>
      <c r="P34" s="28">
        <v>0.57299287464504145</v>
      </c>
      <c r="Q34" s="28">
        <v>0.56899157063434824</v>
      </c>
      <c r="R34" s="28">
        <v>0.57302407075882766</v>
      </c>
      <c r="S34" s="28">
        <v>0.57635766231337926</v>
      </c>
      <c r="T34" s="57">
        <v>0.58670236283491162</v>
      </c>
    </row>
    <row r="35" spans="1:21" s="48" customFormat="1" ht="16.350000000000001" customHeight="1" x14ac:dyDescent="0.25">
      <c r="A35" s="21"/>
      <c r="D35" s="21">
        <f t="shared" si="2"/>
        <v>2012</v>
      </c>
      <c r="F35" s="56">
        <v>2301.3128945174353</v>
      </c>
      <c r="G35" s="17"/>
      <c r="H35" s="33">
        <v>2.5943819806489063E-2</v>
      </c>
      <c r="I35" s="34">
        <v>0.1863667354585517</v>
      </c>
      <c r="J35" s="34">
        <v>0.30934624288123519</v>
      </c>
      <c r="K35" s="34">
        <v>0.40649191143393448</v>
      </c>
      <c r="L35" s="34">
        <v>0.49010219277654954</v>
      </c>
      <c r="M35" s="34">
        <v>0.5362049894677976</v>
      </c>
      <c r="N35" s="34">
        <v>0.56821394639629952</v>
      </c>
      <c r="O35" s="34">
        <v>0.5912809868018194</v>
      </c>
      <c r="P35" s="34">
        <v>0.62191162210082507</v>
      </c>
      <c r="Q35" s="34">
        <v>0.63529592655794309</v>
      </c>
      <c r="R35" s="34">
        <v>0.65823786388481464</v>
      </c>
      <c r="S35" s="34">
        <v>0.66952689964465917</v>
      </c>
    </row>
    <row r="36" spans="1:21" s="48" customFormat="1" ht="16.350000000000001" customHeight="1" x14ac:dyDescent="0.25">
      <c r="A36" s="21"/>
      <c r="D36" s="21">
        <f t="shared" si="2"/>
        <v>2013</v>
      </c>
      <c r="F36" s="55">
        <v>2679.5082300580029</v>
      </c>
      <c r="G36" s="17"/>
      <c r="H36" s="30">
        <v>3.8979998837627691E-2</v>
      </c>
      <c r="I36" s="28">
        <v>0.19534161307069192</v>
      </c>
      <c r="J36" s="28">
        <v>0.31259710927037165</v>
      </c>
      <c r="K36" s="28">
        <v>0.38007129534765005</v>
      </c>
      <c r="L36" s="28">
        <v>0.43184907355346652</v>
      </c>
      <c r="M36" s="28">
        <v>0.45264345270957218</v>
      </c>
      <c r="N36" s="28">
        <v>0.47155526729454145</v>
      </c>
      <c r="O36" s="28">
        <v>0.48218058771021033</v>
      </c>
      <c r="P36" s="28">
        <v>0.49071208573421166</v>
      </c>
      <c r="Q36" s="28">
        <v>0.49489698143863087</v>
      </c>
      <c r="R36" s="31">
        <v>0.51124999667552606</v>
      </c>
      <c r="S36" s="28" t="s">
        <v>15</v>
      </c>
    </row>
    <row r="37" spans="1:21" s="48" customFormat="1" ht="16.350000000000001" customHeight="1" x14ac:dyDescent="0.25">
      <c r="A37" s="21"/>
      <c r="D37" s="21">
        <f t="shared" si="2"/>
        <v>2014</v>
      </c>
      <c r="F37" s="56">
        <v>2960.9388480214257</v>
      </c>
      <c r="G37" s="17"/>
      <c r="H37" s="33">
        <v>3.0042644831862687E-2</v>
      </c>
      <c r="I37" s="34">
        <v>0.16902468909182125</v>
      </c>
      <c r="J37" s="34">
        <v>0.2827557578221444</v>
      </c>
      <c r="K37" s="34">
        <v>0.36317403935703885</v>
      </c>
      <c r="L37" s="34">
        <v>0.41663309638853269</v>
      </c>
      <c r="M37" s="34">
        <v>0.469827556350705</v>
      </c>
      <c r="N37" s="34">
        <v>0.49283211403245164</v>
      </c>
      <c r="O37" s="34">
        <v>0.51027739473517286</v>
      </c>
      <c r="P37" s="34">
        <v>0.51753912971202798</v>
      </c>
      <c r="Q37" s="36">
        <v>0.53459585909012797</v>
      </c>
      <c r="R37" s="28" t="s">
        <v>15</v>
      </c>
      <c r="S37" s="28" t="s">
        <v>15</v>
      </c>
    </row>
    <row r="38" spans="1:21" s="48" customFormat="1" ht="16.350000000000001" customHeight="1" x14ac:dyDescent="0.25">
      <c r="A38" s="21"/>
      <c r="D38" s="21">
        <f t="shared" si="2"/>
        <v>2015</v>
      </c>
      <c r="F38" s="55">
        <v>2998.1626774263791</v>
      </c>
      <c r="G38" s="17"/>
      <c r="H38" s="30">
        <v>2.7234589962248364E-2</v>
      </c>
      <c r="I38" s="28">
        <v>0.18390885917556354</v>
      </c>
      <c r="J38" s="28">
        <v>0.34731167010298591</v>
      </c>
      <c r="K38" s="28">
        <v>0.45038094217677932</v>
      </c>
      <c r="L38" s="28">
        <v>0.52942166070932861</v>
      </c>
      <c r="M38" s="28">
        <v>0.58927258804999694</v>
      </c>
      <c r="N38" s="28">
        <v>0.62313094287337933</v>
      </c>
      <c r="O38" s="28">
        <v>0.67797302684351679</v>
      </c>
      <c r="P38" s="31">
        <v>0.69168829861902148</v>
      </c>
      <c r="Q38" s="28" t="s">
        <v>15</v>
      </c>
      <c r="R38" s="28" t="s">
        <v>15</v>
      </c>
      <c r="S38" s="28" t="s">
        <v>15</v>
      </c>
    </row>
    <row r="39" spans="1:21" s="48" customFormat="1" ht="16.350000000000001" customHeight="1" x14ac:dyDescent="0.25">
      <c r="A39" s="21"/>
      <c r="D39" s="21">
        <f t="shared" si="2"/>
        <v>2016</v>
      </c>
      <c r="F39" s="56">
        <v>3359.8056187948259</v>
      </c>
      <c r="G39" s="17"/>
      <c r="H39" s="33">
        <v>4.1842164965836773E-2</v>
      </c>
      <c r="I39" s="34">
        <v>0.22256109921046335</v>
      </c>
      <c r="J39" s="34">
        <v>0.374073273152639</v>
      </c>
      <c r="K39" s="34">
        <v>0.50238754308049527</v>
      </c>
      <c r="L39" s="34">
        <v>0.55551122051426871</v>
      </c>
      <c r="M39" s="34">
        <v>0.61709749257307733</v>
      </c>
      <c r="N39" s="34">
        <v>0.68726008874968603</v>
      </c>
      <c r="O39" s="36">
        <v>0.73219302049438972</v>
      </c>
      <c r="P39" s="28" t="s">
        <v>15</v>
      </c>
      <c r="Q39" s="28" t="s">
        <v>15</v>
      </c>
      <c r="R39" s="28" t="s">
        <v>15</v>
      </c>
      <c r="S39" s="28" t="s">
        <v>15</v>
      </c>
    </row>
    <row r="40" spans="1:21" s="48" customFormat="1" ht="16.350000000000001" customHeight="1" x14ac:dyDescent="0.25">
      <c r="A40" s="21"/>
      <c r="D40" s="21">
        <f t="shared" si="2"/>
        <v>2017</v>
      </c>
      <c r="F40" s="55">
        <v>3457.3220491492766</v>
      </c>
      <c r="G40" s="17"/>
      <c r="H40" s="30">
        <v>5.2955400844435827E-2</v>
      </c>
      <c r="I40" s="28">
        <v>0.32782214747876676</v>
      </c>
      <c r="J40" s="28">
        <v>0.58040335837119783</v>
      </c>
      <c r="K40" s="58">
        <v>0.75513352042511739</v>
      </c>
      <c r="L40" s="28">
        <v>0.84915720412883344</v>
      </c>
      <c r="M40" s="28">
        <v>0.93081602674253205</v>
      </c>
      <c r="N40" s="31">
        <v>0.98359829032378887</v>
      </c>
      <c r="O40" s="28" t="s">
        <v>15</v>
      </c>
      <c r="P40" s="28" t="s">
        <v>15</v>
      </c>
      <c r="Q40" s="28" t="s">
        <v>15</v>
      </c>
      <c r="R40" s="28" t="s">
        <v>15</v>
      </c>
      <c r="S40" s="28" t="s">
        <v>15</v>
      </c>
    </row>
    <row r="41" spans="1:21" s="48" customFormat="1" ht="15.6" customHeight="1" x14ac:dyDescent="0.25">
      <c r="A41" s="21"/>
      <c r="D41" s="21">
        <f t="shared" si="2"/>
        <v>2018</v>
      </c>
      <c r="F41" s="56">
        <v>3852.7793039966505</v>
      </c>
      <c r="G41" s="17"/>
      <c r="H41" s="33">
        <v>4.9844985612386858E-2</v>
      </c>
      <c r="I41" s="34">
        <v>0.29083111537208728</v>
      </c>
      <c r="J41" s="34">
        <v>0.42789951803445336</v>
      </c>
      <c r="K41" s="34">
        <v>0.50292364236374187</v>
      </c>
      <c r="L41" s="34">
        <v>0.57169012578848788</v>
      </c>
      <c r="M41" s="36">
        <v>0.63933280200304887</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4179.7554052206324</v>
      </c>
      <c r="G42" s="17"/>
      <c r="H42" s="60">
        <v>4.2285167086567467E-2</v>
      </c>
      <c r="I42" s="28">
        <v>0.23226289770294492</v>
      </c>
      <c r="J42" s="28">
        <v>0.35028917016101102</v>
      </c>
      <c r="K42" s="28">
        <v>0.43758134518948016</v>
      </c>
      <c r="L42" s="31">
        <v>0.50640554565585483</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3990.3949508256565</v>
      </c>
      <c r="G43" s="17"/>
      <c r="H43" s="34">
        <v>5.1616025468881832E-2</v>
      </c>
      <c r="I43" s="34">
        <v>0.1894591646926144</v>
      </c>
      <c r="J43" s="34">
        <v>0.2997747170575184</v>
      </c>
      <c r="K43" s="34">
        <v>0.37574857220343849</v>
      </c>
      <c r="L43" s="28"/>
      <c r="M43" s="28"/>
      <c r="N43" s="28"/>
      <c r="O43" s="28"/>
      <c r="P43" s="28"/>
      <c r="Q43" s="28"/>
      <c r="R43" s="28"/>
      <c r="S43" s="28"/>
    </row>
    <row r="44" spans="1:21" s="48" customFormat="1" ht="18.600000000000001" customHeight="1" x14ac:dyDescent="0.25">
      <c r="A44" s="21"/>
      <c r="D44" s="21">
        <f t="shared" si="2"/>
        <v>2021</v>
      </c>
      <c r="E44" s="59"/>
      <c r="F44" s="55">
        <v>4745.3413505912877</v>
      </c>
      <c r="G44" s="17"/>
      <c r="H44" s="61">
        <v>3.6466485875134819E-2</v>
      </c>
      <c r="I44" s="28">
        <v>0.1948287805288344</v>
      </c>
      <c r="J44" s="31">
        <v>0.33474936597581162</v>
      </c>
      <c r="K44" s="28"/>
      <c r="L44" s="28"/>
      <c r="M44" s="28"/>
      <c r="N44" s="28"/>
      <c r="O44" s="28"/>
      <c r="P44" s="28"/>
      <c r="Q44" s="28"/>
      <c r="R44" s="28"/>
      <c r="S44" s="28"/>
    </row>
    <row r="45" spans="1:21" s="48" customFormat="1" ht="18.600000000000001" customHeight="1" x14ac:dyDescent="0.25">
      <c r="A45" s="21"/>
      <c r="D45" s="21">
        <f t="shared" si="2"/>
        <v>2022</v>
      </c>
      <c r="E45" s="59"/>
      <c r="F45" s="56">
        <v>5118.5074205871042</v>
      </c>
      <c r="G45" s="17"/>
      <c r="H45" s="41">
        <v>3.7190081126627625E-2</v>
      </c>
      <c r="I45" s="36">
        <v>0.19235848583540016</v>
      </c>
      <c r="J45" s="28"/>
      <c r="K45" s="28"/>
      <c r="L45" s="28"/>
      <c r="M45" s="28"/>
      <c r="N45" s="28"/>
      <c r="O45" s="28"/>
      <c r="P45" s="28"/>
      <c r="Q45" s="28"/>
      <c r="R45" s="28"/>
      <c r="S45" s="28"/>
    </row>
    <row r="46" spans="1:21" s="48" customFormat="1" ht="18.600000000000001" customHeight="1" x14ac:dyDescent="0.25">
      <c r="A46" s="21"/>
      <c r="D46" s="21">
        <f t="shared" si="2"/>
        <v>2023</v>
      </c>
      <c r="E46" s="59"/>
      <c r="F46" s="62">
        <v>3092.1569795726768</v>
      </c>
      <c r="G46" s="17"/>
      <c r="H46" s="63">
        <v>7.6861370275609422E-2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0.77520710396539727</v>
      </c>
      <c r="H51" s="68">
        <v>0.76390130497500053</v>
      </c>
      <c r="I51" s="68">
        <v>7.8931047010073266E-3</v>
      </c>
      <c r="J51" s="68">
        <v>3.4126942893895158E-3</v>
      </c>
      <c r="K51" s="28"/>
      <c r="L51" s="28"/>
      <c r="M51" s="28"/>
      <c r="N51" s="28"/>
      <c r="O51" s="28"/>
      <c r="P51" s="28"/>
      <c r="Q51" s="28"/>
    </row>
    <row r="52" spans="1:19" s="22" customFormat="1" ht="16.350000000000001" customHeight="1" x14ac:dyDescent="0.25">
      <c r="A52" s="21"/>
      <c r="D52" s="49">
        <f>D51+1</f>
        <v>2009</v>
      </c>
      <c r="F52" s="69">
        <v>0.53974366256188921</v>
      </c>
      <c r="H52" s="70">
        <v>0.52395859547672663</v>
      </c>
      <c r="I52" s="70">
        <v>1.0814512224701766E-2</v>
      </c>
      <c r="J52" s="70">
        <v>4.9705548604609111E-3</v>
      </c>
      <c r="K52" s="28"/>
      <c r="L52" s="28"/>
      <c r="M52" s="28"/>
      <c r="N52" s="28"/>
      <c r="O52" s="28"/>
      <c r="P52" s="28"/>
      <c r="Q52" s="28"/>
    </row>
    <row r="53" spans="1:19" s="22" customFormat="1" ht="16.350000000000001" customHeight="1" x14ac:dyDescent="0.25">
      <c r="A53" s="21"/>
      <c r="D53" s="49">
        <f>D52+1</f>
        <v>2010</v>
      </c>
      <c r="F53" s="71">
        <v>0.62446051702288963</v>
      </c>
      <c r="H53" s="72">
        <v>0.61666273082566858</v>
      </c>
      <c r="I53" s="72">
        <v>2.9024069313780721E-3</v>
      </c>
      <c r="J53" s="72">
        <v>4.8953792658429345E-3</v>
      </c>
      <c r="K53" s="28"/>
      <c r="L53" s="28"/>
      <c r="M53" s="28"/>
      <c r="N53" s="28"/>
      <c r="O53" s="28"/>
      <c r="P53" s="28"/>
      <c r="Q53" s="28"/>
    </row>
    <row r="54" spans="1:19" s="22" customFormat="1" ht="16.350000000000001" customHeight="1" x14ac:dyDescent="0.25">
      <c r="A54" s="21"/>
      <c r="D54" s="49">
        <f t="shared" ref="D54:D61" si="3">D53+1</f>
        <v>2011</v>
      </c>
      <c r="F54" s="69">
        <v>0.59604477882228968</v>
      </c>
      <c r="H54" s="70">
        <v>0.58670236283491228</v>
      </c>
      <c r="I54" s="70">
        <v>1.8780066837990759E-3</v>
      </c>
      <c r="J54" s="70">
        <v>7.4644093035782849E-3</v>
      </c>
      <c r="K54" s="28"/>
      <c r="L54" s="28"/>
      <c r="M54" s="28"/>
      <c r="N54" s="28"/>
      <c r="O54" s="28"/>
      <c r="P54" s="28"/>
      <c r="Q54" s="28"/>
    </row>
    <row r="55" spans="1:19" s="22" customFormat="1" ht="16.350000000000001" customHeight="1" x14ac:dyDescent="0.25">
      <c r="A55" s="21"/>
      <c r="D55" s="49">
        <f t="shared" si="3"/>
        <v>2012</v>
      </c>
      <c r="F55" s="71">
        <v>0.71885301831690496</v>
      </c>
      <c r="H55" s="72">
        <v>0.66952689964465861</v>
      </c>
      <c r="I55" s="72">
        <v>3.4374584499104625E-2</v>
      </c>
      <c r="J55" s="72">
        <v>1.495153417314172E-2</v>
      </c>
      <c r="K55" s="28"/>
      <c r="L55" s="28"/>
      <c r="M55" s="28"/>
      <c r="N55" s="28"/>
      <c r="O55" s="28"/>
      <c r="P55" s="28"/>
      <c r="Q55" s="28"/>
    </row>
    <row r="56" spans="1:19" s="22" customFormat="1" ht="16.350000000000001" customHeight="1" x14ac:dyDescent="0.25">
      <c r="A56" s="21"/>
      <c r="D56" s="49">
        <f t="shared" si="3"/>
        <v>2013</v>
      </c>
      <c r="F56" s="69">
        <v>0.54585032736077943</v>
      </c>
      <c r="H56" s="70">
        <v>0.5112499966755264</v>
      </c>
      <c r="I56" s="70">
        <v>1.0596871847802983E-2</v>
      </c>
      <c r="J56" s="70">
        <v>2.4003458837450059E-2</v>
      </c>
      <c r="K56" s="28"/>
      <c r="L56" s="28"/>
      <c r="M56" s="28"/>
      <c r="N56" s="28"/>
      <c r="O56" s="28"/>
      <c r="P56" s="28"/>
      <c r="Q56" s="28"/>
    </row>
    <row r="57" spans="1:19" s="22" customFormat="1" ht="16.350000000000001" customHeight="1" x14ac:dyDescent="0.25">
      <c r="A57" s="21"/>
      <c r="D57" s="49">
        <f t="shared" si="3"/>
        <v>2014</v>
      </c>
      <c r="F57" s="71">
        <v>0.5870635861853577</v>
      </c>
      <c r="H57" s="72">
        <v>0.5345958590901283</v>
      </c>
      <c r="I57" s="72">
        <v>2.0235873814888203E-2</v>
      </c>
      <c r="J57" s="72">
        <v>3.2231853280341172E-2</v>
      </c>
      <c r="K57" s="28"/>
      <c r="L57" s="28"/>
      <c r="M57" s="28"/>
      <c r="N57" s="28"/>
      <c r="O57" s="28"/>
      <c r="P57" s="28"/>
      <c r="Q57" s="28"/>
    </row>
    <row r="58" spans="1:19" s="22" customFormat="1" ht="16.350000000000001" customHeight="1" x14ac:dyDescent="0.25">
      <c r="A58" s="21"/>
      <c r="D58" s="49">
        <f t="shared" si="3"/>
        <v>2015</v>
      </c>
      <c r="F58" s="69">
        <v>0.79122210239444879</v>
      </c>
      <c r="H58" s="70">
        <v>0.69168829861902192</v>
      </c>
      <c r="I58" s="70">
        <v>5.642598741506949E-2</v>
      </c>
      <c r="J58" s="70">
        <v>4.3107816360357404E-2</v>
      </c>
      <c r="K58" s="28"/>
      <c r="L58" s="28"/>
      <c r="M58" s="28"/>
      <c r="N58" s="28"/>
      <c r="O58" s="28"/>
      <c r="P58" s="28"/>
      <c r="Q58" s="28"/>
    </row>
    <row r="59" spans="1:19" s="22" customFormat="1" ht="16.350000000000001" customHeight="1" x14ac:dyDescent="0.25">
      <c r="A59" s="21"/>
      <c r="D59" s="49">
        <f t="shared" si="3"/>
        <v>2016</v>
      </c>
      <c r="F59" s="71">
        <v>0.85411273908897845</v>
      </c>
      <c r="H59" s="72">
        <v>0.73219302049438806</v>
      </c>
      <c r="I59" s="72">
        <v>6.4768132823114846E-2</v>
      </c>
      <c r="J59" s="72">
        <v>5.7151585771475479E-2</v>
      </c>
    </row>
    <row r="60" spans="1:19" s="22" customFormat="1" ht="16.350000000000001" customHeight="1" x14ac:dyDescent="0.25">
      <c r="A60" s="48"/>
      <c r="D60" s="49">
        <f t="shared" si="3"/>
        <v>2017</v>
      </c>
      <c r="F60" s="69">
        <v>1.1373531988753378</v>
      </c>
      <c r="H60" s="70">
        <v>0.98359829032378898</v>
      </c>
      <c r="I60" s="70">
        <v>8.7000863038795159E-2</v>
      </c>
      <c r="J60" s="70">
        <v>6.6754045512753671E-2</v>
      </c>
    </row>
    <row r="61" spans="1:19" s="22" customFormat="1" ht="15.6" customHeight="1" x14ac:dyDescent="0.25">
      <c r="D61" s="49">
        <f t="shared" si="3"/>
        <v>2018</v>
      </c>
      <c r="F61" s="71">
        <v>0.87417007396776236</v>
      </c>
      <c r="H61" s="72">
        <v>0.63933280200304821</v>
      </c>
      <c r="I61" s="72">
        <v>0.143345499972687</v>
      </c>
      <c r="J61" s="72">
        <v>9.1491771992027168E-2</v>
      </c>
    </row>
    <row r="62" spans="1:19" s="22" customFormat="1" ht="18.600000000000001" customHeight="1" x14ac:dyDescent="0.25">
      <c r="D62" s="21">
        <f>D61+1</f>
        <v>2019</v>
      </c>
      <c r="F62" s="69">
        <v>0.77178254644955857</v>
      </c>
      <c r="H62" s="70">
        <v>0.50640554565585416</v>
      </c>
      <c r="I62" s="70">
        <v>0.13761955079373039</v>
      </c>
      <c r="J62" s="70">
        <v>0.1277574499999741</v>
      </c>
    </row>
    <row r="63" spans="1:19" s="22" customFormat="1" ht="18.600000000000001" customHeight="1" x14ac:dyDescent="0.25">
      <c r="D63" s="21">
        <f>D62+1</f>
        <v>2020</v>
      </c>
      <c r="F63" s="71">
        <v>0.62270568150341765</v>
      </c>
      <c r="H63" s="72">
        <v>0.37574857220343794</v>
      </c>
      <c r="I63" s="72">
        <v>0.10172446518222145</v>
      </c>
      <c r="J63" s="72">
        <v>0.14523264411775832</v>
      </c>
    </row>
    <row r="64" spans="1:19" s="22" customFormat="1" ht="18.600000000000001" customHeight="1" x14ac:dyDescent="0.25">
      <c r="D64" s="21">
        <f t="shared" ref="D64:D65" si="4">D63+1</f>
        <v>2021</v>
      </c>
      <c r="F64" s="69">
        <v>0.66400378555864914</v>
      </c>
      <c r="H64" s="70">
        <v>0.33474936597581167</v>
      </c>
      <c r="I64" s="70">
        <v>0.17311718462534464</v>
      </c>
      <c r="J64" s="70">
        <v>0.15613723495749282</v>
      </c>
    </row>
    <row r="65" spans="1:10" s="22" customFormat="1" ht="18.600000000000001" customHeight="1" x14ac:dyDescent="0.25">
      <c r="D65" s="21">
        <f t="shared" si="4"/>
        <v>2022</v>
      </c>
      <c r="F65" s="71">
        <v>0.59989666914439155</v>
      </c>
      <c r="H65" s="72">
        <v>0.19235848583540013</v>
      </c>
      <c r="I65" s="72">
        <v>0.18949590225360044</v>
      </c>
      <c r="J65" s="72">
        <v>0.21804228105539089</v>
      </c>
    </row>
    <row r="66" spans="1:10" s="22" customFormat="1" ht="18.600000000000001" customHeight="1" x14ac:dyDescent="0.25">
      <c r="D66" s="21">
        <f>D65+1</f>
        <v>2023</v>
      </c>
      <c r="F66" s="73">
        <v>0.61018460472875446</v>
      </c>
      <c r="H66" s="74">
        <v>7.6861370275609422E-2</v>
      </c>
      <c r="I66" s="74">
        <v>0.15369115419433382</v>
      </c>
      <c r="J66" s="74">
        <v>0.37963208025881123</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ABCD-4365-44CF-A7A5-840C7E139297}">
  <sheetPr codeName="WTemplate3">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18</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Property</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4320.3732940805312</v>
      </c>
      <c r="C12" s="22">
        <f>+IF(I51="",J51*F12, IF(J51="", I51*F12,(I51+J51)*F12))</f>
        <v>17.575890942214606</v>
      </c>
      <c r="D12" s="21">
        <v>2008</v>
      </c>
      <c r="F12" s="23">
        <v>4312.7617066671583</v>
      </c>
      <c r="H12" s="24">
        <v>0.20729806778945886</v>
      </c>
      <c r="I12" s="25">
        <v>0.4955976040964466</v>
      </c>
      <c r="J12" s="25">
        <v>0.53758899636614765</v>
      </c>
      <c r="K12" s="25">
        <v>0.53768573674890341</v>
      </c>
      <c r="L12" s="25">
        <v>0.53485659339576264</v>
      </c>
      <c r="M12" s="25">
        <v>0.53241901905876443</v>
      </c>
      <c r="N12" s="25">
        <v>0.53352067375894274</v>
      </c>
      <c r="O12" s="25">
        <v>0.53453620419138548</v>
      </c>
      <c r="P12" s="25">
        <v>0.53466894355061478</v>
      </c>
      <c r="Q12" s="25">
        <v>0.52918788197874667</v>
      </c>
      <c r="R12" s="25">
        <v>0.52852622799335691</v>
      </c>
      <c r="S12" s="26">
        <v>0.52583773145394364</v>
      </c>
      <c r="T12" s="26">
        <v>0.52607829588994093</v>
      </c>
      <c r="U12" s="26">
        <v>0.52598645148177514</v>
      </c>
      <c r="V12" s="26">
        <v>0.52563072934822674</v>
      </c>
      <c r="W12" s="27">
        <v>0.52527527873235091</v>
      </c>
      <c r="X12" s="28"/>
      <c r="Y12" s="28"/>
    </row>
    <row r="13" spans="1:43" s="22" customFormat="1" ht="16.350000000000001" customHeight="1" x14ac:dyDescent="0.25">
      <c r="A13" s="21"/>
      <c r="B13" s="22">
        <v>4502.395915102351</v>
      </c>
      <c r="C13" s="22">
        <f t="shared" ref="C13:C26" si="0">+IF(I52="",J52*F13, IF(J52="", I52*F13,(I52+J52)*F13))</f>
        <v>21.736733578094924</v>
      </c>
      <c r="D13" s="21">
        <f>D12+1</f>
        <v>2009</v>
      </c>
      <c r="F13" s="29">
        <v>4513.1698628114418</v>
      </c>
      <c r="H13" s="30">
        <v>0.21949253939123831</v>
      </c>
      <c r="I13" s="28">
        <v>0.60609753593294047</v>
      </c>
      <c r="J13" s="28">
        <v>0.63692954745996744</v>
      </c>
      <c r="K13" s="28">
        <v>0.6303900921878508</v>
      </c>
      <c r="L13" s="28">
        <v>0.63415473241419851</v>
      </c>
      <c r="M13" s="28">
        <v>0.63627887519114457</v>
      </c>
      <c r="N13" s="28">
        <v>0.63620418092650832</v>
      </c>
      <c r="O13" s="28">
        <v>0.63755433086808244</v>
      </c>
      <c r="P13" s="28">
        <v>0.634344848287136</v>
      </c>
      <c r="Q13" s="28">
        <v>0.63333447513622987</v>
      </c>
      <c r="R13" s="28">
        <v>0.63383324538832342</v>
      </c>
      <c r="S13" s="28">
        <v>0.6340536509622452</v>
      </c>
      <c r="T13" s="28">
        <v>0.63304228608490198</v>
      </c>
      <c r="U13" s="28">
        <v>0.63198536492899093</v>
      </c>
      <c r="V13" s="31">
        <v>0.63292090893269493</v>
      </c>
      <c r="W13" s="28"/>
      <c r="X13" s="28"/>
      <c r="Y13" s="28"/>
    </row>
    <row r="14" spans="1:43" s="22" customFormat="1" ht="16.350000000000001" customHeight="1" x14ac:dyDescent="0.25">
      <c r="A14" s="21"/>
      <c r="B14" s="22">
        <v>4368.5223783564334</v>
      </c>
      <c r="C14" s="22">
        <f t="shared" si="0"/>
        <v>49.13826814049326</v>
      </c>
      <c r="D14" s="21">
        <f>D13+1</f>
        <v>2010</v>
      </c>
      <c r="F14" s="32">
        <v>4365.6521460872373</v>
      </c>
      <c r="H14" s="33">
        <v>0.18318154323339866</v>
      </c>
      <c r="I14" s="34">
        <v>0.70597838909435273</v>
      </c>
      <c r="J14" s="34">
        <v>0.82745932832611147</v>
      </c>
      <c r="K14" s="34">
        <v>0.82932434542725297</v>
      </c>
      <c r="L14" s="34">
        <v>0.86807551704278108</v>
      </c>
      <c r="M14" s="34">
        <v>0.88870204766577465</v>
      </c>
      <c r="N14" s="34">
        <v>0.9025977673794352</v>
      </c>
      <c r="O14" s="34">
        <v>0.90791761166848184</v>
      </c>
      <c r="P14" s="34">
        <v>0.90939922573285359</v>
      </c>
      <c r="Q14" s="34">
        <v>0.91125523206630232</v>
      </c>
      <c r="R14" s="34">
        <v>0.91209016515435681</v>
      </c>
      <c r="S14" s="34">
        <v>0.90860602146186731</v>
      </c>
      <c r="T14" s="34">
        <v>0.91011295251829438</v>
      </c>
      <c r="U14" s="35">
        <v>0.91320145929757335</v>
      </c>
      <c r="V14" s="28"/>
      <c r="W14" s="28"/>
      <c r="X14" s="28"/>
      <c r="Y14" s="28"/>
    </row>
    <row r="15" spans="1:43" s="22" customFormat="1" ht="16.350000000000001" customHeight="1" x14ac:dyDescent="0.25">
      <c r="A15" s="21"/>
      <c r="B15" s="22">
        <v>5444.2418112391233</v>
      </c>
      <c r="C15" s="22">
        <f t="shared" si="0"/>
        <v>33.236423631347115</v>
      </c>
      <c r="D15" s="21">
        <f t="shared" ref="D15:D27" si="1">D14+1</f>
        <v>2011</v>
      </c>
      <c r="F15" s="29">
        <v>5365.8467719380551</v>
      </c>
      <c r="H15" s="30">
        <v>0.2780395544200186</v>
      </c>
      <c r="I15" s="28">
        <v>0.59428392935606755</v>
      </c>
      <c r="J15" s="28">
        <v>0.65102710364141481</v>
      </c>
      <c r="K15" s="28">
        <v>0.66554953031654274</v>
      </c>
      <c r="L15" s="28">
        <v>0.68798178699489554</v>
      </c>
      <c r="M15" s="28">
        <v>0.68718871336013165</v>
      </c>
      <c r="N15" s="28">
        <v>0.68770691271749873</v>
      </c>
      <c r="O15" s="28">
        <v>0.68896919351742436</v>
      </c>
      <c r="P15" s="28">
        <v>0.69171780489765566</v>
      </c>
      <c r="Q15" s="28">
        <v>0.696687819672548</v>
      </c>
      <c r="R15" s="28">
        <v>0.69717102759376037</v>
      </c>
      <c r="S15" s="28">
        <v>0.69765857405467879</v>
      </c>
      <c r="T15" s="31">
        <v>0.70025644372967832</v>
      </c>
      <c r="U15" s="28"/>
      <c r="V15" s="28"/>
      <c r="W15" s="28"/>
      <c r="X15" s="28"/>
      <c r="Y15" s="28"/>
    </row>
    <row r="16" spans="1:43" s="22" customFormat="1" ht="16.350000000000001" customHeight="1" x14ac:dyDescent="0.25">
      <c r="A16" s="21"/>
      <c r="B16" s="22">
        <v>6915.3724430450702</v>
      </c>
      <c r="C16" s="22">
        <f t="shared" si="0"/>
        <v>38.034241293322687</v>
      </c>
      <c r="D16" s="21">
        <f t="shared" si="1"/>
        <v>2012</v>
      </c>
      <c r="F16" s="32">
        <v>6876.9444007233833</v>
      </c>
      <c r="H16" s="33">
        <v>0.14452212424790206</v>
      </c>
      <c r="I16" s="34">
        <v>0.46678848946307655</v>
      </c>
      <c r="J16" s="34">
        <v>0.53076072363969418</v>
      </c>
      <c r="K16" s="34">
        <v>0.53795336929791138</v>
      </c>
      <c r="L16" s="34">
        <v>0.53738228231638474</v>
      </c>
      <c r="M16" s="34">
        <v>0.54008396962335814</v>
      </c>
      <c r="N16" s="34">
        <v>0.53802760321603926</v>
      </c>
      <c r="O16" s="34">
        <v>0.54344439985038917</v>
      </c>
      <c r="P16" s="34">
        <v>0.54396786024102539</v>
      </c>
      <c r="Q16" s="34">
        <v>0.54342242114285244</v>
      </c>
      <c r="R16" s="34">
        <v>0.54320599703549943</v>
      </c>
      <c r="S16" s="36">
        <v>0.53830290945866777</v>
      </c>
      <c r="T16" s="28"/>
      <c r="U16" s="28"/>
      <c r="V16" s="28"/>
      <c r="W16" s="28"/>
      <c r="X16" s="28"/>
      <c r="Y16" s="28"/>
    </row>
    <row r="17" spans="1:25" s="22" customFormat="1" ht="16.350000000000001" customHeight="1" x14ac:dyDescent="0.25">
      <c r="A17" s="21"/>
      <c r="B17" s="22">
        <v>6297.0877268888753</v>
      </c>
      <c r="C17" s="22">
        <f t="shared" si="0"/>
        <v>32.691460663932084</v>
      </c>
      <c r="D17" s="21">
        <f t="shared" si="1"/>
        <v>2013</v>
      </c>
      <c r="F17" s="29">
        <v>6244.7037348646936</v>
      </c>
      <c r="H17" s="30">
        <v>0.15896430896431071</v>
      </c>
      <c r="I17" s="28">
        <v>0.45341098954215675</v>
      </c>
      <c r="J17" s="28">
        <v>0.49729596382460817</v>
      </c>
      <c r="K17" s="28">
        <v>0.49734704343211816</v>
      </c>
      <c r="L17" s="28">
        <v>0.49379566688006471</v>
      </c>
      <c r="M17" s="28">
        <v>0.49224821167860366</v>
      </c>
      <c r="N17" s="28">
        <v>0.49287970324300706</v>
      </c>
      <c r="O17" s="28">
        <v>0.49273302128207203</v>
      </c>
      <c r="P17" s="28">
        <v>0.49568675790959627</v>
      </c>
      <c r="Q17" s="28">
        <v>0.49562491368780082</v>
      </c>
      <c r="R17" s="31">
        <v>0.49621216207115787</v>
      </c>
      <c r="S17" s="28" t="s">
        <v>15</v>
      </c>
      <c r="T17" s="28"/>
      <c r="U17" s="28"/>
      <c r="V17" s="28"/>
      <c r="W17" s="28"/>
      <c r="X17" s="28"/>
      <c r="Y17" s="28"/>
    </row>
    <row r="18" spans="1:25" s="22" customFormat="1" ht="16.350000000000001" customHeight="1" x14ac:dyDescent="0.25">
      <c r="A18" s="21"/>
      <c r="B18" s="22">
        <v>5900.821431140992</v>
      </c>
      <c r="C18" s="22">
        <f t="shared" si="0"/>
        <v>35.811993835513157</v>
      </c>
      <c r="D18" s="21">
        <f t="shared" si="1"/>
        <v>2014</v>
      </c>
      <c r="F18" s="32">
        <v>5851.1548499355713</v>
      </c>
      <c r="H18" s="33">
        <v>0.11738928938532332</v>
      </c>
      <c r="I18" s="34">
        <v>0.3956686363269879</v>
      </c>
      <c r="J18" s="34">
        <v>0.44768026943938855</v>
      </c>
      <c r="K18" s="34">
        <v>0.45019368999464154</v>
      </c>
      <c r="L18" s="34">
        <v>0.45061332845393193</v>
      </c>
      <c r="M18" s="34">
        <v>0.44879153696823165</v>
      </c>
      <c r="N18" s="34">
        <v>0.45073673523354346</v>
      </c>
      <c r="O18" s="34">
        <v>0.45493600871212392</v>
      </c>
      <c r="P18" s="34">
        <v>0.45688308198480004</v>
      </c>
      <c r="Q18" s="36">
        <v>0.45300934053711905</v>
      </c>
      <c r="R18" s="28" t="s">
        <v>15</v>
      </c>
      <c r="S18" s="28" t="s">
        <v>15</v>
      </c>
      <c r="T18" s="28"/>
      <c r="U18" s="28"/>
      <c r="V18" s="28"/>
      <c r="W18" s="28"/>
      <c r="X18" s="28"/>
      <c r="Y18" s="28"/>
    </row>
    <row r="19" spans="1:25" s="22" customFormat="1" ht="16.350000000000001" customHeight="1" x14ac:dyDescent="0.25">
      <c r="A19" s="21"/>
      <c r="B19" s="22">
        <v>6333.1621866686883</v>
      </c>
      <c r="C19" s="22">
        <f t="shared" si="0"/>
        <v>54.00011127069866</v>
      </c>
      <c r="D19" s="21">
        <f t="shared" si="1"/>
        <v>2015</v>
      </c>
      <c r="F19" s="29">
        <v>6266.9389493045492</v>
      </c>
      <c r="H19" s="30">
        <v>0.10932097891954337</v>
      </c>
      <c r="I19" s="28">
        <v>0.40447735410591357</v>
      </c>
      <c r="J19" s="28">
        <v>0.51085440973658169</v>
      </c>
      <c r="K19" s="28">
        <v>0.52239912677006894</v>
      </c>
      <c r="L19" s="28">
        <v>0.53952606540261583</v>
      </c>
      <c r="M19" s="28">
        <v>0.55064128651940192</v>
      </c>
      <c r="N19" s="28">
        <v>0.55871104921210879</v>
      </c>
      <c r="O19" s="28">
        <v>0.55948075191924307</v>
      </c>
      <c r="P19" s="31">
        <v>0.56088199341010603</v>
      </c>
      <c r="Q19" s="28" t="s">
        <v>15</v>
      </c>
      <c r="R19" s="28" t="s">
        <v>15</v>
      </c>
      <c r="S19" s="28" t="s">
        <v>15</v>
      </c>
      <c r="T19" s="28"/>
      <c r="U19" s="28"/>
      <c r="V19" s="28"/>
      <c r="W19" s="28"/>
      <c r="X19" s="28"/>
      <c r="Y19" s="28"/>
    </row>
    <row r="20" spans="1:25" s="22" customFormat="1" ht="16.350000000000001" customHeight="1" x14ac:dyDescent="0.25">
      <c r="A20" s="21"/>
      <c r="B20" s="22">
        <v>6213.8832112870386</v>
      </c>
      <c r="C20" s="22">
        <f t="shared" si="0"/>
        <v>147.0495083448458</v>
      </c>
      <c r="D20" s="21">
        <f t="shared" si="1"/>
        <v>2016</v>
      </c>
      <c r="F20" s="32">
        <v>6210.719101497114</v>
      </c>
      <c r="H20" s="33">
        <v>0.16200973401193652</v>
      </c>
      <c r="I20" s="34">
        <v>0.54233836938589031</v>
      </c>
      <c r="J20" s="34">
        <v>0.65803048563189126</v>
      </c>
      <c r="K20" s="34">
        <v>0.67971572797869495</v>
      </c>
      <c r="L20" s="34">
        <v>0.68736199405877241</v>
      </c>
      <c r="M20" s="34">
        <v>0.69356171949342904</v>
      </c>
      <c r="N20" s="34">
        <v>0.69605688385092845</v>
      </c>
      <c r="O20" s="36">
        <v>0.69362806318130266</v>
      </c>
      <c r="P20" s="28" t="s">
        <v>15</v>
      </c>
      <c r="Q20" s="28" t="s">
        <v>15</v>
      </c>
      <c r="R20" s="28" t="s">
        <v>15</v>
      </c>
      <c r="S20" s="28" t="s">
        <v>15</v>
      </c>
      <c r="T20" s="28"/>
      <c r="U20" s="28"/>
      <c r="V20" s="28"/>
      <c r="W20" s="28"/>
      <c r="X20" s="28"/>
      <c r="Y20" s="28"/>
    </row>
    <row r="21" spans="1:25" s="22" customFormat="1" ht="16.350000000000001" customHeight="1" x14ac:dyDescent="0.25">
      <c r="A21" s="21"/>
      <c r="B21" s="22">
        <v>6130.0766527809019</v>
      </c>
      <c r="C21" s="22">
        <f t="shared" si="0"/>
        <v>326.67206964348537</v>
      </c>
      <c r="D21" s="21">
        <f t="shared" si="1"/>
        <v>2017</v>
      </c>
      <c r="F21" s="29">
        <v>6130.5644507338775</v>
      </c>
      <c r="H21" s="30">
        <v>0.33169122521661865</v>
      </c>
      <c r="I21" s="28">
        <v>0.9673708236787979</v>
      </c>
      <c r="J21" s="28">
        <v>1.118919007899648</v>
      </c>
      <c r="K21" s="28">
        <v>1.1300892745569624</v>
      </c>
      <c r="L21" s="28">
        <v>1.1365001021390226</v>
      </c>
      <c r="M21" s="28">
        <v>1.1309732953734644</v>
      </c>
      <c r="N21" s="37">
        <v>1.1417548170488541</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6203.3250536174437</v>
      </c>
      <c r="C22" s="22">
        <f t="shared" si="0"/>
        <v>301.72780169818014</v>
      </c>
      <c r="D22" s="21">
        <f t="shared" si="1"/>
        <v>2018</v>
      </c>
      <c r="F22" s="32">
        <v>6205.9519761597094</v>
      </c>
      <c r="H22" s="33">
        <v>0.20151260256315237</v>
      </c>
      <c r="I22" s="34">
        <v>0.76442272471782757</v>
      </c>
      <c r="J22" s="34">
        <v>0.84988409289925926</v>
      </c>
      <c r="K22" s="34">
        <v>0.86707405006025606</v>
      </c>
      <c r="L22" s="34">
        <v>0.86839522166350169</v>
      </c>
      <c r="M22" s="36">
        <v>0.86470610240290613</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7707.6865190168692</v>
      </c>
      <c r="C23" s="22">
        <f t="shared" si="0"/>
        <v>860.17099272333166</v>
      </c>
      <c r="D23" s="21">
        <f t="shared" si="1"/>
        <v>2019</v>
      </c>
      <c r="F23" s="40">
        <v>7697.3554780494414</v>
      </c>
      <c r="H23" s="30">
        <v>0.21989815658011524</v>
      </c>
      <c r="I23" s="28">
        <v>0.66806797897144499</v>
      </c>
      <c r="J23" s="28">
        <v>0.81504665061856729</v>
      </c>
      <c r="K23" s="28">
        <v>0.84133754958213736</v>
      </c>
      <c r="L23" s="31">
        <v>0.84428989166412627</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8505.6260444605687</v>
      </c>
      <c r="C24" s="22">
        <f t="shared" si="0"/>
        <v>1254.5331420742036</v>
      </c>
      <c r="D24" s="21">
        <f t="shared" si="1"/>
        <v>2020</v>
      </c>
      <c r="F24" s="32">
        <v>8497.6271403774463</v>
      </c>
      <c r="H24" s="34">
        <v>0.16373281901314193</v>
      </c>
      <c r="I24" s="34">
        <v>0.52308502407129631</v>
      </c>
      <c r="J24" s="34">
        <v>0.63991233100339739</v>
      </c>
      <c r="K24" s="36">
        <v>0.65542333466140124</v>
      </c>
      <c r="L24" s="28"/>
      <c r="M24" s="28"/>
      <c r="N24" s="28"/>
      <c r="O24" s="28"/>
      <c r="P24" s="28"/>
      <c r="Q24" s="28"/>
      <c r="R24" s="28"/>
      <c r="S24" s="28"/>
      <c r="U24" s="38"/>
      <c r="V24" s="38"/>
      <c r="W24" s="38"/>
      <c r="X24" s="38"/>
      <c r="Y24" s="38"/>
    </row>
    <row r="25" spans="1:25" s="22" customFormat="1" ht="16.350000000000001" customHeight="1" x14ac:dyDescent="0.25">
      <c r="A25" s="21"/>
      <c r="B25" s="22">
        <v>9249.1405235670572</v>
      </c>
      <c r="C25" s="22">
        <f t="shared" si="0"/>
        <v>1867.7277210860188</v>
      </c>
      <c r="D25" s="21">
        <f t="shared" si="1"/>
        <v>2021</v>
      </c>
      <c r="F25" s="29">
        <v>9191.3767864118709</v>
      </c>
      <c r="H25" s="30">
        <v>0.22385478247707752</v>
      </c>
      <c r="I25" s="28">
        <v>0.58037037101974653</v>
      </c>
      <c r="J25" s="31">
        <v>0.68808359561305821</v>
      </c>
      <c r="K25" s="28"/>
      <c r="L25" s="28"/>
      <c r="M25" s="28"/>
      <c r="N25" s="28"/>
      <c r="O25" s="28"/>
      <c r="P25" s="28"/>
      <c r="Q25" s="28"/>
      <c r="R25" s="28"/>
      <c r="S25" s="28"/>
      <c r="U25" s="38"/>
      <c r="V25" s="38"/>
      <c r="W25" s="38"/>
      <c r="X25" s="38"/>
      <c r="Y25" s="38"/>
    </row>
    <row r="26" spans="1:25" s="22" customFormat="1" ht="16.350000000000001" customHeight="1" x14ac:dyDescent="0.25">
      <c r="A26" s="21"/>
      <c r="B26" s="22">
        <v>10680.85653414889</v>
      </c>
      <c r="C26" s="22">
        <f t="shared" si="0"/>
        <v>4098.0205653595467</v>
      </c>
      <c r="D26" s="21">
        <f t="shared" si="1"/>
        <v>2022</v>
      </c>
      <c r="F26" s="32">
        <v>10152.464346912366</v>
      </c>
      <c r="H26" s="41">
        <v>0.18031710187815903</v>
      </c>
      <c r="I26" s="36">
        <v>0.54504207453624387</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10234.341884551382</v>
      </c>
      <c r="C27" s="22">
        <f>+IF(I66="",J66*F27, IF(J66="", I66*F27,(I66+J66)*F27))</f>
        <v>3389.4606221928789</v>
      </c>
      <c r="D27" s="21">
        <f t="shared" si="1"/>
        <v>2023</v>
      </c>
      <c r="F27" s="42">
        <v>7328.9358458357192</v>
      </c>
      <c r="H27" s="43">
        <v>0.24511628920512027</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4312.7617066671583</v>
      </c>
      <c r="G31" s="17"/>
      <c r="H31" s="24">
        <v>4.0549230466328585E-2</v>
      </c>
      <c r="I31" s="25">
        <v>0.33264195491658299</v>
      </c>
      <c r="J31" s="25">
        <v>0.4426576882769549</v>
      </c>
      <c r="K31" s="25">
        <v>0.48873236088427202</v>
      </c>
      <c r="L31" s="25">
        <v>0.51010517573101977</v>
      </c>
      <c r="M31" s="25">
        <v>0.51800892078487915</v>
      </c>
      <c r="N31" s="25">
        <v>0.52182878907728736</v>
      </c>
      <c r="O31" s="25">
        <v>0.52423422890573046</v>
      </c>
      <c r="P31" s="25">
        <v>0.52470170257831983</v>
      </c>
      <c r="Q31" s="25">
        <v>0.52265423317852844</v>
      </c>
      <c r="R31" s="25">
        <v>0.52214966953380426</v>
      </c>
      <c r="S31" s="25">
        <v>0.52051437606179229</v>
      </c>
      <c r="T31" s="25">
        <v>0.52128350745204843</v>
      </c>
      <c r="U31" s="25">
        <v>0.52126271023079684</v>
      </c>
      <c r="V31" s="53">
        <v>0.5210829997391766</v>
      </c>
      <c r="W31" s="54">
        <v>0.52126115351472713</v>
      </c>
    </row>
    <row r="32" spans="1:25" s="48" customFormat="1" ht="19.350000000000001" customHeight="1" x14ac:dyDescent="0.25">
      <c r="D32" s="21">
        <f>D31+1</f>
        <v>2009</v>
      </c>
      <c r="E32" s="51"/>
      <c r="F32" s="55">
        <v>4513.1698628114418</v>
      </c>
      <c r="G32" s="17"/>
      <c r="H32" s="30">
        <v>8.6385822111023011E-2</v>
      </c>
      <c r="I32" s="28">
        <v>0.36914087102978577</v>
      </c>
      <c r="J32" s="28">
        <v>0.53708849322136909</v>
      </c>
      <c r="K32" s="28">
        <v>0.58792743989027207</v>
      </c>
      <c r="L32" s="28">
        <v>0.60627232643099527</v>
      </c>
      <c r="M32" s="28">
        <v>0.61809627480586427</v>
      </c>
      <c r="N32" s="28">
        <v>0.62386538768856825</v>
      </c>
      <c r="O32" s="28">
        <v>0.62675170087596432</v>
      </c>
      <c r="P32" s="28">
        <v>0.6255360172644211</v>
      </c>
      <c r="Q32" s="28">
        <v>0.62781902700201353</v>
      </c>
      <c r="R32" s="28">
        <v>0.62783779288232</v>
      </c>
      <c r="S32" s="28">
        <v>0.62793627408759767</v>
      </c>
      <c r="T32" s="28">
        <v>0.62809267224788823</v>
      </c>
      <c r="U32" s="28">
        <v>0.62811710892065176</v>
      </c>
      <c r="V32" s="31">
        <v>0.62825162601538076</v>
      </c>
    </row>
    <row r="33" spans="1:21" s="48" customFormat="1" ht="16.350000000000001" customHeight="1" x14ac:dyDescent="0.25">
      <c r="D33" s="21">
        <f>D32+1</f>
        <v>2010</v>
      </c>
      <c r="F33" s="56">
        <v>4365.6521460872373</v>
      </c>
      <c r="G33" s="17"/>
      <c r="H33" s="33">
        <v>5.5270745011441282E-2</v>
      </c>
      <c r="I33" s="34">
        <v>0.34432798779192775</v>
      </c>
      <c r="J33" s="34">
        <v>0.54930566448473239</v>
      </c>
      <c r="K33" s="34">
        <v>0.66495865966056678</v>
      </c>
      <c r="L33" s="34">
        <v>0.75676853842058245</v>
      </c>
      <c r="M33" s="34">
        <v>0.80992002975669442</v>
      </c>
      <c r="N33" s="34">
        <v>0.862472402686978</v>
      </c>
      <c r="O33" s="34">
        <v>0.88780453040620411</v>
      </c>
      <c r="P33" s="34">
        <v>0.89570045369424134</v>
      </c>
      <c r="Q33" s="34">
        <v>0.9007693254350515</v>
      </c>
      <c r="R33" s="34">
        <v>0.90292344649726741</v>
      </c>
      <c r="S33" s="34">
        <v>0.90093717836358</v>
      </c>
      <c r="T33" s="34">
        <v>0.90250235559141379</v>
      </c>
      <c r="U33" s="35">
        <v>0.90620183645790398</v>
      </c>
    </row>
    <row r="34" spans="1:21" s="48" customFormat="1" ht="16.350000000000001" customHeight="1" x14ac:dyDescent="0.25">
      <c r="D34" s="21">
        <f t="shared" ref="D34:D46" si="2">D33+1</f>
        <v>2011</v>
      </c>
      <c r="F34" s="55">
        <v>5365.8467719380551</v>
      </c>
      <c r="G34" s="17"/>
      <c r="H34" s="30">
        <v>7.2630086060418805E-2</v>
      </c>
      <c r="I34" s="28">
        <v>0.31785507626731591</v>
      </c>
      <c r="J34" s="28">
        <v>0.48542622296829324</v>
      </c>
      <c r="K34" s="28">
        <v>0.58505850865132469</v>
      </c>
      <c r="L34" s="28">
        <v>0.64702223704356299</v>
      </c>
      <c r="M34" s="28">
        <v>0.66174628496190224</v>
      </c>
      <c r="N34" s="28">
        <v>0.67690331222874822</v>
      </c>
      <c r="O34" s="28">
        <v>0.67998069841354791</v>
      </c>
      <c r="P34" s="28">
        <v>0.68481915977852403</v>
      </c>
      <c r="Q34" s="28">
        <v>0.68887203801411612</v>
      </c>
      <c r="R34" s="28">
        <v>0.69059841302093494</v>
      </c>
      <c r="S34" s="28">
        <v>0.69141618012349459</v>
      </c>
      <c r="T34" s="57">
        <v>0.6954644772459333</v>
      </c>
    </row>
    <row r="35" spans="1:21" s="48" customFormat="1" ht="16.350000000000001" customHeight="1" x14ac:dyDescent="0.25">
      <c r="A35" s="21"/>
      <c r="D35" s="21">
        <f t="shared" si="2"/>
        <v>2012</v>
      </c>
      <c r="F35" s="56">
        <v>6876.9444007233833</v>
      </c>
      <c r="G35" s="17"/>
      <c r="H35" s="33">
        <v>5.5674915032369633E-2</v>
      </c>
      <c r="I35" s="34">
        <v>0.313907046825253</v>
      </c>
      <c r="J35" s="34">
        <v>0.44478044767538011</v>
      </c>
      <c r="K35" s="34">
        <v>0.49324394274565359</v>
      </c>
      <c r="L35" s="34">
        <v>0.50883565759914218</v>
      </c>
      <c r="M35" s="34">
        <v>0.51574197837098212</v>
      </c>
      <c r="N35" s="34">
        <v>0.51829591107178341</v>
      </c>
      <c r="O35" s="34">
        <v>0.52136331758931187</v>
      </c>
      <c r="P35" s="34">
        <v>0.52432077888696504</v>
      </c>
      <c r="Q35" s="34">
        <v>0.52840903881893009</v>
      </c>
      <c r="R35" s="34">
        <v>0.5293360310981774</v>
      </c>
      <c r="S35" s="34">
        <v>0.53330902642366163</v>
      </c>
    </row>
    <row r="36" spans="1:21" s="48" customFormat="1" ht="16.350000000000001" customHeight="1" x14ac:dyDescent="0.25">
      <c r="A36" s="21"/>
      <c r="D36" s="21">
        <f t="shared" si="2"/>
        <v>2013</v>
      </c>
      <c r="F36" s="55">
        <v>6244.7037348646936</v>
      </c>
      <c r="G36" s="17"/>
      <c r="H36" s="30">
        <v>4.4177502624970152E-2</v>
      </c>
      <c r="I36" s="28">
        <v>0.26638330063518206</v>
      </c>
      <c r="J36" s="28">
        <v>0.40458274450711362</v>
      </c>
      <c r="K36" s="28">
        <v>0.45414262267030514</v>
      </c>
      <c r="L36" s="28">
        <v>0.47178278904936072</v>
      </c>
      <c r="M36" s="28">
        <v>0.47875816809421162</v>
      </c>
      <c r="N36" s="28">
        <v>0.48348930658355549</v>
      </c>
      <c r="O36" s="28">
        <v>0.48691555908974682</v>
      </c>
      <c r="P36" s="28">
        <v>0.4891536820021285</v>
      </c>
      <c r="Q36" s="28">
        <v>0.49019561151047608</v>
      </c>
      <c r="R36" s="31">
        <v>0.49114114868629494</v>
      </c>
      <c r="S36" s="28" t="s">
        <v>15</v>
      </c>
    </row>
    <row r="37" spans="1:21" s="48" customFormat="1" ht="16.350000000000001" customHeight="1" x14ac:dyDescent="0.25">
      <c r="A37" s="21"/>
      <c r="D37" s="21">
        <f t="shared" si="2"/>
        <v>2014</v>
      </c>
      <c r="F37" s="56">
        <v>5851.1548499355713</v>
      </c>
      <c r="G37" s="17"/>
      <c r="H37" s="33">
        <v>3.5519090085600349E-2</v>
      </c>
      <c r="I37" s="34">
        <v>0.25358129781808753</v>
      </c>
      <c r="J37" s="34">
        <v>0.36857626203584354</v>
      </c>
      <c r="K37" s="34">
        <v>0.41527997759672908</v>
      </c>
      <c r="L37" s="34">
        <v>0.42636234439480686</v>
      </c>
      <c r="M37" s="34">
        <v>0.43258985151076434</v>
      </c>
      <c r="N37" s="34">
        <v>0.43761508172319979</v>
      </c>
      <c r="O37" s="34">
        <v>0.44162549652006944</v>
      </c>
      <c r="P37" s="34">
        <v>0.44515916958358276</v>
      </c>
      <c r="Q37" s="36">
        <v>0.44682018553540931</v>
      </c>
      <c r="R37" s="28" t="s">
        <v>15</v>
      </c>
      <c r="S37" s="28" t="s">
        <v>15</v>
      </c>
    </row>
    <row r="38" spans="1:21" s="48" customFormat="1" ht="16.350000000000001" customHeight="1" x14ac:dyDescent="0.25">
      <c r="A38" s="21"/>
      <c r="D38" s="21">
        <f t="shared" si="2"/>
        <v>2015</v>
      </c>
      <c r="F38" s="55">
        <v>6266.9389493045492</v>
      </c>
      <c r="G38" s="17"/>
      <c r="H38" s="30">
        <v>2.8004273286896256E-2</v>
      </c>
      <c r="I38" s="28">
        <v>0.2357497164715151</v>
      </c>
      <c r="J38" s="28">
        <v>0.40878479148891522</v>
      </c>
      <c r="K38" s="28">
        <v>0.47420327237105903</v>
      </c>
      <c r="L38" s="28">
        <v>0.509815423959461</v>
      </c>
      <c r="M38" s="28">
        <v>0.53053557504426296</v>
      </c>
      <c r="N38" s="28">
        <v>0.54644831185818243</v>
      </c>
      <c r="O38" s="28">
        <v>0.54993418479731115</v>
      </c>
      <c r="P38" s="31">
        <v>0.55267125062613198</v>
      </c>
      <c r="Q38" s="28" t="s">
        <v>15</v>
      </c>
      <c r="R38" s="28" t="s">
        <v>15</v>
      </c>
      <c r="S38" s="28" t="s">
        <v>15</v>
      </c>
    </row>
    <row r="39" spans="1:21" s="48" customFormat="1" ht="16.350000000000001" customHeight="1" x14ac:dyDescent="0.25">
      <c r="A39" s="21"/>
      <c r="D39" s="21">
        <f t="shared" si="2"/>
        <v>2016</v>
      </c>
      <c r="F39" s="56">
        <v>6210.719101497114</v>
      </c>
      <c r="G39" s="17"/>
      <c r="H39" s="33">
        <v>4.770424248172267E-2</v>
      </c>
      <c r="I39" s="34">
        <v>0.31182617660465362</v>
      </c>
      <c r="J39" s="34">
        <v>0.5194594003984917</v>
      </c>
      <c r="K39" s="34">
        <v>0.60560942339157675</v>
      </c>
      <c r="L39" s="34">
        <v>0.6369094058785586</v>
      </c>
      <c r="M39" s="34">
        <v>0.65105229309434653</v>
      </c>
      <c r="N39" s="34">
        <v>0.66047014804980164</v>
      </c>
      <c r="O39" s="36">
        <v>0.67225412043168442</v>
      </c>
      <c r="P39" s="28" t="s">
        <v>15</v>
      </c>
      <c r="Q39" s="28" t="s">
        <v>15</v>
      </c>
      <c r="R39" s="28" t="s">
        <v>15</v>
      </c>
      <c r="S39" s="28" t="s">
        <v>15</v>
      </c>
    </row>
    <row r="40" spans="1:21" s="48" customFormat="1" ht="16.350000000000001" customHeight="1" x14ac:dyDescent="0.25">
      <c r="A40" s="21"/>
      <c r="D40" s="21">
        <f t="shared" si="2"/>
        <v>2017</v>
      </c>
      <c r="F40" s="55">
        <v>6130.5644507338775</v>
      </c>
      <c r="G40" s="17"/>
      <c r="H40" s="30">
        <v>8.7782990123042637E-2</v>
      </c>
      <c r="I40" s="28">
        <v>0.58673849398649913</v>
      </c>
      <c r="J40" s="28">
        <v>0.89070197535888118</v>
      </c>
      <c r="K40" s="58">
        <v>0.99124930557417312</v>
      </c>
      <c r="L40" s="28">
        <v>1.0452867091255844</v>
      </c>
      <c r="M40" s="28">
        <v>1.0781870800207152</v>
      </c>
      <c r="N40" s="31">
        <v>1.0898346334527713</v>
      </c>
      <c r="O40" s="28" t="s">
        <v>15</v>
      </c>
      <c r="P40" s="28" t="s">
        <v>15</v>
      </c>
      <c r="Q40" s="28" t="s">
        <v>15</v>
      </c>
      <c r="R40" s="28" t="s">
        <v>15</v>
      </c>
      <c r="S40" s="28" t="s">
        <v>15</v>
      </c>
    </row>
    <row r="41" spans="1:21" s="48" customFormat="1" ht="15.6" customHeight="1" x14ac:dyDescent="0.25">
      <c r="A41" s="21"/>
      <c r="D41" s="21">
        <f t="shared" si="2"/>
        <v>2018</v>
      </c>
      <c r="F41" s="56">
        <v>6205.9519761597094</v>
      </c>
      <c r="G41" s="17"/>
      <c r="H41" s="33">
        <v>4.0263302316797527E-2</v>
      </c>
      <c r="I41" s="34">
        <v>0.4967075281592262</v>
      </c>
      <c r="J41" s="34">
        <v>0.68660873353411733</v>
      </c>
      <c r="K41" s="34">
        <v>0.75717543374249008</v>
      </c>
      <c r="L41" s="34">
        <v>0.7930053170815784</v>
      </c>
      <c r="M41" s="36">
        <v>0.81738048191079027</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7697.3554780494414</v>
      </c>
      <c r="G42" s="17"/>
      <c r="H42" s="60">
        <v>4.0568384413541402E-2</v>
      </c>
      <c r="I42" s="28">
        <v>0.39762477901111781</v>
      </c>
      <c r="J42" s="28">
        <v>0.62432727095774521</v>
      </c>
      <c r="K42" s="28">
        <v>0.71240503880341666</v>
      </c>
      <c r="L42" s="31">
        <v>0.77329123805343258</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8497.6271403774463</v>
      </c>
      <c r="G43" s="17"/>
      <c r="H43" s="34">
        <v>4.7212375720880315E-2</v>
      </c>
      <c r="I43" s="34">
        <v>0.28968088009767706</v>
      </c>
      <c r="J43" s="34">
        <v>0.4819074582686379</v>
      </c>
      <c r="K43" s="34">
        <v>0.57352599104326885</v>
      </c>
      <c r="L43" s="28"/>
      <c r="M43" s="28"/>
      <c r="N43" s="28"/>
      <c r="O43" s="28"/>
      <c r="P43" s="28"/>
      <c r="Q43" s="28"/>
      <c r="R43" s="28"/>
      <c r="S43" s="28"/>
    </row>
    <row r="44" spans="1:21" s="48" customFormat="1" ht="18.600000000000001" customHeight="1" x14ac:dyDescent="0.25">
      <c r="A44" s="21"/>
      <c r="D44" s="21">
        <f t="shared" si="2"/>
        <v>2021</v>
      </c>
      <c r="E44" s="59"/>
      <c r="F44" s="55">
        <v>9191.3767864118709</v>
      </c>
      <c r="G44" s="17"/>
      <c r="H44" s="61">
        <v>4.8526830034281959E-2</v>
      </c>
      <c r="I44" s="28">
        <v>0.31794033343119998</v>
      </c>
      <c r="J44" s="31">
        <v>0.54216597064434735</v>
      </c>
      <c r="K44" s="28"/>
      <c r="L44" s="28"/>
      <c r="M44" s="28"/>
      <c r="N44" s="28"/>
      <c r="O44" s="28"/>
      <c r="P44" s="28"/>
      <c r="Q44" s="28"/>
      <c r="R44" s="28"/>
      <c r="S44" s="28"/>
    </row>
    <row r="45" spans="1:21" s="48" customFormat="1" ht="18.600000000000001" customHeight="1" x14ac:dyDescent="0.25">
      <c r="A45" s="21"/>
      <c r="D45" s="21">
        <f t="shared" si="2"/>
        <v>2022</v>
      </c>
      <c r="E45" s="59"/>
      <c r="F45" s="56">
        <v>10152.464346912366</v>
      </c>
      <c r="G45" s="17"/>
      <c r="H45" s="41">
        <v>4.8552387281257325E-2</v>
      </c>
      <c r="I45" s="36">
        <v>0.29906873911471388</v>
      </c>
      <c r="J45" s="28"/>
      <c r="K45" s="28"/>
      <c r="L45" s="28"/>
      <c r="M45" s="28"/>
      <c r="N45" s="28"/>
      <c r="O45" s="28"/>
      <c r="P45" s="28"/>
      <c r="Q45" s="28"/>
      <c r="R45" s="28"/>
      <c r="S45" s="28"/>
    </row>
    <row r="46" spans="1:21" s="48" customFormat="1" ht="18.600000000000001" customHeight="1" x14ac:dyDescent="0.25">
      <c r="A46" s="21"/>
      <c r="D46" s="21">
        <f t="shared" si="2"/>
        <v>2023</v>
      </c>
      <c r="E46" s="59"/>
      <c r="F46" s="62">
        <v>7328.9358458357192</v>
      </c>
      <c r="G46" s="17"/>
      <c r="H46" s="63">
        <v>7.2747672219658235E-2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0.52533647511551129</v>
      </c>
      <c r="H51" s="68">
        <v>0.52126115351472735</v>
      </c>
      <c r="I51" s="68">
        <v>4.0141252176243E-3</v>
      </c>
      <c r="J51" s="68">
        <v>6.1196383159669508E-5</v>
      </c>
      <c r="K51" s="28"/>
      <c r="L51" s="28"/>
      <c r="M51" s="28"/>
      <c r="N51" s="28"/>
      <c r="O51" s="28"/>
      <c r="P51" s="28"/>
      <c r="Q51" s="28"/>
    </row>
    <row r="52" spans="1:19" s="22" customFormat="1" ht="16.350000000000001" customHeight="1" x14ac:dyDescent="0.25">
      <c r="A52" s="21"/>
      <c r="D52" s="49">
        <f>D51+1</f>
        <v>2009</v>
      </c>
      <c r="F52" s="69">
        <v>0.63306791572723364</v>
      </c>
      <c r="H52" s="70">
        <v>0.62825162601538265</v>
      </c>
      <c r="I52" s="70">
        <v>4.6692829173146039E-3</v>
      </c>
      <c r="J52" s="70">
        <v>1.4700679453643738E-4</v>
      </c>
      <c r="K52" s="28"/>
      <c r="L52" s="28"/>
      <c r="M52" s="28"/>
      <c r="N52" s="28"/>
      <c r="O52" s="28"/>
      <c r="P52" s="28"/>
      <c r="Q52" s="28"/>
    </row>
    <row r="53" spans="1:19" s="22" customFormat="1" ht="16.350000000000001" customHeight="1" x14ac:dyDescent="0.25">
      <c r="A53" s="21"/>
      <c r="D53" s="49">
        <f>D52+1</f>
        <v>2010</v>
      </c>
      <c r="F53" s="71">
        <v>0.91745749002263699</v>
      </c>
      <c r="H53" s="72">
        <v>0.90620183645790342</v>
      </c>
      <c r="I53" s="72">
        <v>6.9996228396690943E-3</v>
      </c>
      <c r="J53" s="72">
        <v>4.2560307250644044E-3</v>
      </c>
      <c r="K53" s="28"/>
      <c r="L53" s="28"/>
      <c r="M53" s="28"/>
      <c r="N53" s="28"/>
      <c r="O53" s="28"/>
      <c r="P53" s="28"/>
      <c r="Q53" s="28"/>
    </row>
    <row r="54" spans="1:19" s="22" customFormat="1" ht="16.350000000000001" customHeight="1" x14ac:dyDescent="0.25">
      <c r="A54" s="21"/>
      <c r="D54" s="49">
        <f t="shared" ref="D54:D61" si="3">D53+1</f>
        <v>2011</v>
      </c>
      <c r="F54" s="69">
        <v>0.70165854596313249</v>
      </c>
      <c r="H54" s="70">
        <v>0.69546447724593308</v>
      </c>
      <c r="I54" s="70">
        <v>4.7919664837447881E-3</v>
      </c>
      <c r="J54" s="70">
        <v>1.402102233454654E-3</v>
      </c>
      <c r="K54" s="28"/>
      <c r="L54" s="28"/>
      <c r="M54" s="28"/>
      <c r="N54" s="28"/>
      <c r="O54" s="28"/>
      <c r="P54" s="28"/>
      <c r="Q54" s="28"/>
    </row>
    <row r="55" spans="1:19" s="22" customFormat="1" ht="16.350000000000001" customHeight="1" x14ac:dyDescent="0.25">
      <c r="A55" s="21"/>
      <c r="D55" s="49">
        <f t="shared" si="3"/>
        <v>2012</v>
      </c>
      <c r="F55" s="71">
        <v>0.53883971550256771</v>
      </c>
      <c r="H55" s="72">
        <v>0.53330902642366196</v>
      </c>
      <c r="I55" s="72">
        <v>4.9938830350058656E-3</v>
      </c>
      <c r="J55" s="72">
        <v>5.3680604389985849E-4</v>
      </c>
      <c r="K55" s="28"/>
      <c r="L55" s="28"/>
      <c r="M55" s="28"/>
      <c r="N55" s="28"/>
      <c r="O55" s="28"/>
      <c r="P55" s="28"/>
      <c r="Q55" s="28"/>
    </row>
    <row r="56" spans="1:19" s="22" customFormat="1" ht="16.350000000000001" customHeight="1" x14ac:dyDescent="0.25">
      <c r="A56" s="21"/>
      <c r="D56" s="49">
        <f t="shared" si="3"/>
        <v>2013</v>
      </c>
      <c r="F56" s="69">
        <v>0.49637621860344933</v>
      </c>
      <c r="H56" s="70">
        <v>0.49114114868629488</v>
      </c>
      <c r="I56" s="70">
        <v>5.071013384862909E-3</v>
      </c>
      <c r="J56" s="70">
        <v>1.6405653229152278E-4</v>
      </c>
      <c r="K56" s="28"/>
      <c r="L56" s="28"/>
      <c r="M56" s="28"/>
      <c r="N56" s="28"/>
      <c r="O56" s="28"/>
      <c r="P56" s="28"/>
      <c r="Q56" s="28"/>
    </row>
    <row r="57" spans="1:19" s="22" customFormat="1" ht="16.350000000000001" customHeight="1" x14ac:dyDescent="0.25">
      <c r="A57" s="21"/>
      <c r="D57" s="49">
        <f t="shared" si="3"/>
        <v>2014</v>
      </c>
      <c r="F57" s="71">
        <v>0.4529406856339343</v>
      </c>
      <c r="H57" s="72">
        <v>0.44682018553540975</v>
      </c>
      <c r="I57" s="72">
        <v>6.18915500170974E-3</v>
      </c>
      <c r="J57" s="72">
        <v>-6.8654903185173485E-5</v>
      </c>
      <c r="K57" s="28"/>
      <c r="L57" s="28"/>
      <c r="M57" s="28"/>
      <c r="N57" s="28"/>
      <c r="O57" s="28"/>
      <c r="P57" s="28"/>
      <c r="Q57" s="28"/>
    </row>
    <row r="58" spans="1:19" s="22" customFormat="1" ht="16.350000000000001" customHeight="1" x14ac:dyDescent="0.25">
      <c r="A58" s="21"/>
      <c r="D58" s="49">
        <f t="shared" si="3"/>
        <v>2015</v>
      </c>
      <c r="F58" s="69">
        <v>0.56128791527015032</v>
      </c>
      <c r="H58" s="70">
        <v>0.55267125062613121</v>
      </c>
      <c r="I58" s="70">
        <v>8.2107427839740506E-3</v>
      </c>
      <c r="J58" s="70">
        <v>4.0592186004503991E-4</v>
      </c>
      <c r="K58" s="28"/>
      <c r="L58" s="28"/>
      <c r="M58" s="28"/>
      <c r="N58" s="28"/>
      <c r="O58" s="28"/>
      <c r="P58" s="28"/>
      <c r="Q58" s="28"/>
    </row>
    <row r="59" spans="1:19" s="22" customFormat="1" ht="16.350000000000001" customHeight="1" x14ac:dyDescent="0.25">
      <c r="A59" s="21"/>
      <c r="D59" s="49">
        <f t="shared" si="3"/>
        <v>2016</v>
      </c>
      <c r="F59" s="71">
        <v>0.69593084867228339</v>
      </c>
      <c r="H59" s="72">
        <v>0.67225412043168409</v>
      </c>
      <c r="I59" s="72">
        <v>2.1373942749618562E-2</v>
      </c>
      <c r="J59" s="72">
        <v>2.3027854909806701E-3</v>
      </c>
    </row>
    <row r="60" spans="1:19" s="22" customFormat="1" ht="16.350000000000001" customHeight="1" x14ac:dyDescent="0.25">
      <c r="A60" s="48"/>
      <c r="D60" s="49">
        <f t="shared" si="3"/>
        <v>2017</v>
      </c>
      <c r="F60" s="69">
        <v>1.1431204397221066</v>
      </c>
      <c r="H60" s="70">
        <v>1.0898346334527704</v>
      </c>
      <c r="I60" s="70">
        <v>5.192018359608315E-2</v>
      </c>
      <c r="J60" s="70">
        <v>1.3656226732531313E-3</v>
      </c>
    </row>
    <row r="61" spans="1:19" s="22" customFormat="1" ht="15.6" customHeight="1" x14ac:dyDescent="0.25">
      <c r="D61" s="49">
        <f t="shared" si="3"/>
        <v>2018</v>
      </c>
      <c r="F61" s="71">
        <v>0.86599958222888362</v>
      </c>
      <c r="H61" s="72">
        <v>0.81738048191079005</v>
      </c>
      <c r="I61" s="72">
        <v>4.7325620492115979E-2</v>
      </c>
      <c r="J61" s="72">
        <v>1.2934798259776207E-3</v>
      </c>
    </row>
    <row r="62" spans="1:19" s="22" customFormat="1" ht="18.600000000000001" customHeight="1" x14ac:dyDescent="0.25">
      <c r="D62" s="21">
        <f>D61+1</f>
        <v>2019</v>
      </c>
      <c r="F62" s="69">
        <v>0.88504013612320187</v>
      </c>
      <c r="H62" s="70">
        <v>0.77329123805343214</v>
      </c>
      <c r="I62" s="70">
        <v>7.0998653610693685E-2</v>
      </c>
      <c r="J62" s="70">
        <v>4.0750244459076171E-2</v>
      </c>
    </row>
    <row r="63" spans="1:19" s="22" customFormat="1" ht="18.600000000000001" customHeight="1" x14ac:dyDescent="0.25">
      <c r="D63" s="21">
        <f>D62+1</f>
        <v>2020</v>
      </c>
      <c r="F63" s="71">
        <v>0.72115933872372173</v>
      </c>
      <c r="H63" s="72">
        <v>0.57352599104326796</v>
      </c>
      <c r="I63" s="72">
        <v>8.1897343618132487E-2</v>
      </c>
      <c r="J63" s="72">
        <v>6.5736004062321288E-2</v>
      </c>
    </row>
    <row r="64" spans="1:19" s="22" customFormat="1" ht="18.600000000000001" customHeight="1" x14ac:dyDescent="0.25">
      <c r="D64" s="21">
        <f t="shared" ref="D64:D65" si="4">D63+1</f>
        <v>2021</v>
      </c>
      <c r="F64" s="69">
        <v>0.74537031798947884</v>
      </c>
      <c r="H64" s="70">
        <v>0.54216597064434713</v>
      </c>
      <c r="I64" s="70">
        <v>0.14591762496871116</v>
      </c>
      <c r="J64" s="70">
        <v>5.7286722376420587E-2</v>
      </c>
    </row>
    <row r="65" spans="1:10" s="22" customFormat="1" ht="18.600000000000001" customHeight="1" x14ac:dyDescent="0.25">
      <c r="D65" s="21">
        <f t="shared" si="4"/>
        <v>2022</v>
      </c>
      <c r="F65" s="71">
        <v>0.70271660482781673</v>
      </c>
      <c r="H65" s="72">
        <v>0.29906873911471388</v>
      </c>
      <c r="I65" s="72">
        <v>0.24597333542153024</v>
      </c>
      <c r="J65" s="72">
        <v>0.15767453029157261</v>
      </c>
    </row>
    <row r="66" spans="1:10" s="22" customFormat="1" ht="18.600000000000001" customHeight="1" x14ac:dyDescent="0.25">
      <c r="D66" s="21">
        <f>D65+1</f>
        <v>2023</v>
      </c>
      <c r="F66" s="73">
        <v>0.53522417542424849</v>
      </c>
      <c r="H66" s="74">
        <v>7.2747672219658235E-2</v>
      </c>
      <c r="I66" s="74">
        <v>0.17236861698546202</v>
      </c>
      <c r="J66" s="74">
        <v>0.2901078862191282</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0530-94E9-4796-838A-92D06C76D9E4}">
  <sheetPr codeName="WTemplate4">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19</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Property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3844.546412030289</v>
      </c>
      <c r="C12" s="22">
        <f>+IF(I51="",J51*F12, IF(J51="", I51*F12,(I51+J51)*F12))</f>
        <v>17.577448763012328</v>
      </c>
      <c r="D12" s="21">
        <v>2008</v>
      </c>
      <c r="F12" s="23">
        <v>3836.9348245990645</v>
      </c>
      <c r="H12" s="24">
        <v>0.20809449154809087</v>
      </c>
      <c r="I12" s="25">
        <v>0.49842939187951074</v>
      </c>
      <c r="J12" s="25">
        <v>0.54154728633715199</v>
      </c>
      <c r="K12" s="25">
        <v>0.5437067003391215</v>
      </c>
      <c r="L12" s="25">
        <v>0.54168605865837449</v>
      </c>
      <c r="M12" s="25">
        <v>0.53905317395298213</v>
      </c>
      <c r="N12" s="25">
        <v>0.54073156005442491</v>
      </c>
      <c r="O12" s="25">
        <v>0.54147514135140518</v>
      </c>
      <c r="P12" s="25">
        <v>0.54162423813348026</v>
      </c>
      <c r="Q12" s="25">
        <v>0.5357061558262356</v>
      </c>
      <c r="R12" s="25">
        <v>0.53496180507907798</v>
      </c>
      <c r="S12" s="26">
        <v>0.53194018075297256</v>
      </c>
      <c r="T12" s="26">
        <v>0.5322174248121887</v>
      </c>
      <c r="U12" s="26">
        <v>0.53211419057324116</v>
      </c>
      <c r="V12" s="26">
        <v>0.53171435454111837</v>
      </c>
      <c r="W12" s="27">
        <v>0.53131482369818284</v>
      </c>
      <c r="X12" s="28"/>
      <c r="Y12" s="28"/>
    </row>
    <row r="13" spans="1:43" s="22" customFormat="1" ht="16.350000000000001" customHeight="1" x14ac:dyDescent="0.25">
      <c r="A13" s="21"/>
      <c r="B13" s="22">
        <v>4023.9841765925639</v>
      </c>
      <c r="C13" s="22">
        <f t="shared" ref="C13:C26" si="0">+IF(I52="",J52*F13, IF(J52="", I52*F13,(I52+J52)*F13))</f>
        <v>21.7391082360604</v>
      </c>
      <c r="D13" s="21">
        <f>D12+1</f>
        <v>2009</v>
      </c>
      <c r="F13" s="29">
        <v>4034.7581241656417</v>
      </c>
      <c r="H13" s="30">
        <v>0.23291385723686539</v>
      </c>
      <c r="I13" s="28">
        <v>0.63651843763116978</v>
      </c>
      <c r="J13" s="28">
        <v>0.6651670211779086</v>
      </c>
      <c r="K13" s="28">
        <v>0.65884358629489914</v>
      </c>
      <c r="L13" s="28">
        <v>0.66186676896177943</v>
      </c>
      <c r="M13" s="28">
        <v>0.66480403836809077</v>
      </c>
      <c r="N13" s="28">
        <v>0.66519749366200387</v>
      </c>
      <c r="O13" s="28">
        <v>0.66721463495625422</v>
      </c>
      <c r="P13" s="28">
        <v>0.66362384466759838</v>
      </c>
      <c r="Q13" s="28">
        <v>0.66249301072012456</v>
      </c>
      <c r="R13" s="28">
        <v>0.66299631845030715</v>
      </c>
      <c r="S13" s="28">
        <v>0.66322780701769612</v>
      </c>
      <c r="T13" s="28">
        <v>0.66230085660727123</v>
      </c>
      <c r="U13" s="28">
        <v>0.66111924828392876</v>
      </c>
      <c r="V13" s="31">
        <v>0.66216542650744703</v>
      </c>
      <c r="W13" s="28"/>
      <c r="X13" s="28"/>
      <c r="Y13" s="28"/>
    </row>
    <row r="14" spans="1:43" s="22" customFormat="1" ht="16.350000000000001" customHeight="1" x14ac:dyDescent="0.25">
      <c r="A14" s="21"/>
      <c r="B14" s="22">
        <v>3852.4646076552308</v>
      </c>
      <c r="C14" s="22">
        <f t="shared" si="0"/>
        <v>49.128637200353751</v>
      </c>
      <c r="D14" s="21">
        <f>D13+1</f>
        <v>2010</v>
      </c>
      <c r="F14" s="32">
        <v>3849.5943754620466</v>
      </c>
      <c r="H14" s="33">
        <v>0.19754503481853569</v>
      </c>
      <c r="I14" s="34">
        <v>0.71841745447739236</v>
      </c>
      <c r="J14" s="34">
        <v>0.85435457364054579</v>
      </c>
      <c r="K14" s="34">
        <v>0.85796465940030542</v>
      </c>
      <c r="L14" s="34">
        <v>0.9047595366001886</v>
      </c>
      <c r="M14" s="34">
        <v>0.92785159209211121</v>
      </c>
      <c r="N14" s="34">
        <v>0.9442098120682143</v>
      </c>
      <c r="O14" s="34">
        <v>0.95099680090302352</v>
      </c>
      <c r="P14" s="34">
        <v>0.95343340274197419</v>
      </c>
      <c r="Q14" s="34">
        <v>0.95503670442723254</v>
      </c>
      <c r="R14" s="34">
        <v>0.95659245368379764</v>
      </c>
      <c r="S14" s="34">
        <v>0.95263818685095092</v>
      </c>
      <c r="T14" s="34">
        <v>0.95434712970540603</v>
      </c>
      <c r="U14" s="35">
        <v>0.95784966657918924</v>
      </c>
      <c r="V14" s="28"/>
      <c r="W14" s="28"/>
      <c r="X14" s="28"/>
      <c r="Y14" s="28"/>
    </row>
    <row r="15" spans="1:43" s="22" customFormat="1" ht="16.350000000000001" customHeight="1" x14ac:dyDescent="0.25">
      <c r="A15" s="21"/>
      <c r="B15" s="22">
        <v>4823.9343666116556</v>
      </c>
      <c r="C15" s="22">
        <f t="shared" si="0"/>
        <v>32.611791797412764</v>
      </c>
      <c r="D15" s="21">
        <f t="shared" ref="D15:D27" si="1">D14+1</f>
        <v>2011</v>
      </c>
      <c r="F15" s="29">
        <v>4745.539326495913</v>
      </c>
      <c r="H15" s="30">
        <v>0.30188063600898202</v>
      </c>
      <c r="I15" s="28">
        <v>0.61385909654043247</v>
      </c>
      <c r="J15" s="28">
        <v>0.66399904231375251</v>
      </c>
      <c r="K15" s="28">
        <v>0.68395211323638971</v>
      </c>
      <c r="L15" s="28">
        <v>0.70699962232015445</v>
      </c>
      <c r="M15" s="28">
        <v>0.7053017084742782</v>
      </c>
      <c r="N15" s="28">
        <v>0.70571358430710585</v>
      </c>
      <c r="O15" s="28">
        <v>0.7057858467758219</v>
      </c>
      <c r="P15" s="28">
        <v>0.70880828179488264</v>
      </c>
      <c r="Q15" s="28">
        <v>0.71449400980005018</v>
      </c>
      <c r="R15" s="28">
        <v>0.71504360190348581</v>
      </c>
      <c r="S15" s="28">
        <v>0.71562448864071526</v>
      </c>
      <c r="T15" s="31">
        <v>0.71851881636540738</v>
      </c>
      <c r="U15" s="28"/>
      <c r="V15" s="28"/>
      <c r="W15" s="28"/>
      <c r="X15" s="28"/>
      <c r="Y15" s="28"/>
    </row>
    <row r="16" spans="1:43" s="22" customFormat="1" ht="16.350000000000001" customHeight="1" x14ac:dyDescent="0.25">
      <c r="A16" s="21"/>
      <c r="B16" s="22">
        <v>6124.3467351321833</v>
      </c>
      <c r="C16" s="22">
        <f t="shared" si="0"/>
        <v>37.840769770399177</v>
      </c>
      <c r="D16" s="21">
        <f t="shared" si="1"/>
        <v>2012</v>
      </c>
      <c r="F16" s="32">
        <v>6085.9186932549328</v>
      </c>
      <c r="H16" s="33">
        <v>0.15225745620703945</v>
      </c>
      <c r="I16" s="34">
        <v>0.47592980691687886</v>
      </c>
      <c r="J16" s="34">
        <v>0.53824357545017554</v>
      </c>
      <c r="K16" s="34">
        <v>0.54768246288800448</v>
      </c>
      <c r="L16" s="34">
        <v>0.54707115974015097</v>
      </c>
      <c r="M16" s="34">
        <v>0.5460647865360726</v>
      </c>
      <c r="N16" s="34">
        <v>0.54382151692144332</v>
      </c>
      <c r="O16" s="34">
        <v>0.54463796551413357</v>
      </c>
      <c r="P16" s="34">
        <v>0.54552724724863189</v>
      </c>
      <c r="Q16" s="34">
        <v>0.545313063334257</v>
      </c>
      <c r="R16" s="34">
        <v>0.54525504993047325</v>
      </c>
      <c r="S16" s="36">
        <v>0.54665777795457593</v>
      </c>
      <c r="T16" s="28"/>
      <c r="U16" s="28"/>
      <c r="V16" s="28"/>
      <c r="W16" s="28"/>
      <c r="X16" s="28"/>
      <c r="Y16" s="28"/>
    </row>
    <row r="17" spans="1:25" s="22" customFormat="1" ht="16.350000000000001" customHeight="1" x14ac:dyDescent="0.25">
      <c r="A17" s="21"/>
      <c r="B17" s="22">
        <v>5321.5067059997227</v>
      </c>
      <c r="C17" s="22">
        <f t="shared" si="0"/>
        <v>32.443490497164618</v>
      </c>
      <c r="D17" s="21">
        <f t="shared" si="1"/>
        <v>2013</v>
      </c>
      <c r="F17" s="29">
        <v>5269.1221234865716</v>
      </c>
      <c r="H17" s="30">
        <v>0.17084132306226596</v>
      </c>
      <c r="I17" s="28">
        <v>0.46227243232485909</v>
      </c>
      <c r="J17" s="28">
        <v>0.50486045696485482</v>
      </c>
      <c r="K17" s="28">
        <v>0.50552502486753448</v>
      </c>
      <c r="L17" s="28">
        <v>0.50227210543691303</v>
      </c>
      <c r="M17" s="28">
        <v>0.50109065185585866</v>
      </c>
      <c r="N17" s="28">
        <v>0.50210009509169107</v>
      </c>
      <c r="O17" s="28">
        <v>0.50232348240018287</v>
      </c>
      <c r="P17" s="28">
        <v>0.50619606485940716</v>
      </c>
      <c r="Q17" s="28">
        <v>0.50619261541788907</v>
      </c>
      <c r="R17" s="31">
        <v>0.50674616160957464</v>
      </c>
      <c r="S17" s="28" t="s">
        <v>15</v>
      </c>
      <c r="T17" s="28"/>
      <c r="U17" s="28"/>
      <c r="V17" s="28"/>
      <c r="W17" s="28"/>
      <c r="X17" s="28"/>
      <c r="Y17" s="28"/>
    </row>
    <row r="18" spans="1:25" s="22" customFormat="1" ht="16.350000000000001" customHeight="1" x14ac:dyDescent="0.25">
      <c r="A18" s="21"/>
      <c r="B18" s="22">
        <v>4816.4953709809106</v>
      </c>
      <c r="C18" s="22">
        <f t="shared" si="0"/>
        <v>35.734498463738731</v>
      </c>
      <c r="D18" s="21">
        <f t="shared" si="1"/>
        <v>2014</v>
      </c>
      <c r="F18" s="32">
        <v>4766.8287898629305</v>
      </c>
      <c r="H18" s="33">
        <v>0.11241742420211122</v>
      </c>
      <c r="I18" s="34">
        <v>0.39569740109134993</v>
      </c>
      <c r="J18" s="34">
        <v>0.45807158312561252</v>
      </c>
      <c r="K18" s="34">
        <v>0.46237046631804596</v>
      </c>
      <c r="L18" s="34">
        <v>0.46338275031247367</v>
      </c>
      <c r="M18" s="34">
        <v>0.46214628983462575</v>
      </c>
      <c r="N18" s="34">
        <v>0.46477243521128603</v>
      </c>
      <c r="O18" s="34">
        <v>0.47011289595750283</v>
      </c>
      <c r="P18" s="34">
        <v>0.47261527037294232</v>
      </c>
      <c r="Q18" s="36">
        <v>0.46831463677617913</v>
      </c>
      <c r="R18" s="28" t="s">
        <v>15</v>
      </c>
      <c r="S18" s="28" t="s">
        <v>15</v>
      </c>
      <c r="T18" s="28"/>
      <c r="U18" s="28"/>
      <c r="V18" s="28"/>
      <c r="W18" s="28"/>
      <c r="X18" s="28"/>
      <c r="Y18" s="28"/>
    </row>
    <row r="19" spans="1:25" s="22" customFormat="1" ht="16.350000000000001" customHeight="1" x14ac:dyDescent="0.25">
      <c r="A19" s="21"/>
      <c r="B19" s="22">
        <v>5220.3041957301784</v>
      </c>
      <c r="C19" s="22">
        <f t="shared" si="0"/>
        <v>51.019569557506756</v>
      </c>
      <c r="D19" s="21">
        <f t="shared" si="1"/>
        <v>2015</v>
      </c>
      <c r="F19" s="29">
        <v>5154.0810301997099</v>
      </c>
      <c r="H19" s="30">
        <v>0.1148102168619944</v>
      </c>
      <c r="I19" s="28">
        <v>0.42324041155295034</v>
      </c>
      <c r="J19" s="28">
        <v>0.52506415391281269</v>
      </c>
      <c r="K19" s="28">
        <v>0.53894559733349956</v>
      </c>
      <c r="L19" s="28">
        <v>0.55513678683645573</v>
      </c>
      <c r="M19" s="28">
        <v>0.56910460693858711</v>
      </c>
      <c r="N19" s="28">
        <v>0.57873653670222402</v>
      </c>
      <c r="O19" s="28">
        <v>0.58017114345387044</v>
      </c>
      <c r="P19" s="31">
        <v>0.58195017993172016</v>
      </c>
      <c r="Q19" s="28" t="s">
        <v>15</v>
      </c>
      <c r="R19" s="28" t="s">
        <v>15</v>
      </c>
      <c r="S19" s="28" t="s">
        <v>15</v>
      </c>
      <c r="T19" s="28"/>
      <c r="U19" s="28"/>
      <c r="V19" s="28"/>
      <c r="W19" s="28"/>
      <c r="X19" s="28"/>
      <c r="Y19" s="28"/>
    </row>
    <row r="20" spans="1:25" s="22" customFormat="1" ht="16.350000000000001" customHeight="1" x14ac:dyDescent="0.25">
      <c r="A20" s="21"/>
      <c r="B20" s="22">
        <v>5040.3089039889192</v>
      </c>
      <c r="C20" s="22">
        <f t="shared" si="0"/>
        <v>117.91029456711289</v>
      </c>
      <c r="D20" s="21">
        <f t="shared" si="1"/>
        <v>2016</v>
      </c>
      <c r="F20" s="32">
        <v>5037.578378047675</v>
      </c>
      <c r="H20" s="33">
        <v>0.1740439777813538</v>
      </c>
      <c r="I20" s="34">
        <v>0.55257621913965271</v>
      </c>
      <c r="J20" s="34">
        <v>0.65955302395746007</v>
      </c>
      <c r="K20" s="34">
        <v>0.66882565987345566</v>
      </c>
      <c r="L20" s="34">
        <v>0.6752825888658619</v>
      </c>
      <c r="M20" s="34">
        <v>0.68375012194579876</v>
      </c>
      <c r="N20" s="34">
        <v>0.68609065309362205</v>
      </c>
      <c r="O20" s="36">
        <v>0.68737847183628797</v>
      </c>
      <c r="P20" s="28" t="s">
        <v>15</v>
      </c>
      <c r="Q20" s="28" t="s">
        <v>15</v>
      </c>
      <c r="R20" s="28" t="s">
        <v>15</v>
      </c>
      <c r="S20" s="28" t="s">
        <v>15</v>
      </c>
      <c r="T20" s="28"/>
      <c r="U20" s="28"/>
      <c r="V20" s="28"/>
      <c r="W20" s="28"/>
      <c r="X20" s="28"/>
      <c r="Y20" s="28"/>
    </row>
    <row r="21" spans="1:25" s="22" customFormat="1" ht="16.350000000000001" customHeight="1" x14ac:dyDescent="0.25">
      <c r="A21" s="21"/>
      <c r="B21" s="22">
        <v>4851.6653574206266</v>
      </c>
      <c r="C21" s="22">
        <f t="shared" si="0"/>
        <v>278.75557014627356</v>
      </c>
      <c r="D21" s="21">
        <f t="shared" si="1"/>
        <v>2017</v>
      </c>
      <c r="F21" s="29">
        <v>4852.1532664308661</v>
      </c>
      <c r="H21" s="30">
        <v>0.3617561423585624</v>
      </c>
      <c r="I21" s="28">
        <v>0.96353713031561594</v>
      </c>
      <c r="J21" s="28">
        <v>1.0729173628121342</v>
      </c>
      <c r="K21" s="28">
        <v>1.0702486227023229</v>
      </c>
      <c r="L21" s="28">
        <v>1.079566150796829</v>
      </c>
      <c r="M21" s="28">
        <v>1.0764973192310114</v>
      </c>
      <c r="N21" s="37">
        <v>1.085032428984644</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4902.14158421927</v>
      </c>
      <c r="C22" s="22">
        <f t="shared" si="0"/>
        <v>270.33035008485842</v>
      </c>
      <c r="D22" s="21">
        <f t="shared" si="1"/>
        <v>2018</v>
      </c>
      <c r="F22" s="32">
        <v>4907.2879647564396</v>
      </c>
      <c r="H22" s="33">
        <v>0.19767381410414733</v>
      </c>
      <c r="I22" s="34">
        <v>0.80593008683577427</v>
      </c>
      <c r="J22" s="34">
        <v>0.8962971047100321</v>
      </c>
      <c r="K22" s="34">
        <v>0.91046843096928531</v>
      </c>
      <c r="L22" s="34">
        <v>0.9126077436975063</v>
      </c>
      <c r="M22" s="36">
        <v>0.90727584783336268</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6184.4564104369992</v>
      </c>
      <c r="C23" s="22">
        <f t="shared" si="0"/>
        <v>672.75345395712418</v>
      </c>
      <c r="D23" s="21">
        <f t="shared" si="1"/>
        <v>2019</v>
      </c>
      <c r="F23" s="40">
        <v>6178.9588656398773</v>
      </c>
      <c r="H23" s="30">
        <v>0.23337365272679494</v>
      </c>
      <c r="I23" s="28">
        <v>0.70171733331986053</v>
      </c>
      <c r="J23" s="28">
        <v>0.86718913910123008</v>
      </c>
      <c r="K23" s="28">
        <v>0.89203872342067791</v>
      </c>
      <c r="L23" s="31">
        <v>0.89488278238620012</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6820.2369042412065</v>
      </c>
      <c r="C24" s="22">
        <f t="shared" si="0"/>
        <v>1030.5006680394026</v>
      </c>
      <c r="D24" s="21">
        <f t="shared" si="1"/>
        <v>2020</v>
      </c>
      <c r="F24" s="32">
        <v>6826.2421725826107</v>
      </c>
      <c r="H24" s="34">
        <v>0.1655922698845691</v>
      </c>
      <c r="I24" s="34">
        <v>0.5303619085636222</v>
      </c>
      <c r="J24" s="34">
        <v>0.66666986767403791</v>
      </c>
      <c r="K24" s="36">
        <v>0.69246690322250504</v>
      </c>
      <c r="L24" s="28"/>
      <c r="M24" s="28"/>
      <c r="N24" s="28"/>
      <c r="O24" s="28"/>
      <c r="P24" s="28"/>
      <c r="Q24" s="28"/>
      <c r="R24" s="28"/>
      <c r="S24" s="28"/>
      <c r="U24" s="38"/>
      <c r="V24" s="38"/>
      <c r="W24" s="38"/>
      <c r="X24" s="38"/>
      <c r="Y24" s="38"/>
    </row>
    <row r="25" spans="1:25" s="22" customFormat="1" ht="16.350000000000001" customHeight="1" x14ac:dyDescent="0.25">
      <c r="A25" s="21"/>
      <c r="B25" s="22">
        <v>7364.0067264665477</v>
      </c>
      <c r="C25" s="22">
        <f t="shared" si="0"/>
        <v>1536.3499519749439</v>
      </c>
      <c r="D25" s="21">
        <f t="shared" si="1"/>
        <v>2021</v>
      </c>
      <c r="F25" s="29">
        <v>7322.8534981607354</v>
      </c>
      <c r="H25" s="30">
        <v>0.21219478814200693</v>
      </c>
      <c r="I25" s="28">
        <v>0.57501770244721095</v>
      </c>
      <c r="J25" s="31">
        <v>0.70798246656386921</v>
      </c>
      <c r="K25" s="28"/>
      <c r="L25" s="28"/>
      <c r="M25" s="28"/>
      <c r="N25" s="28"/>
      <c r="O25" s="28"/>
      <c r="P25" s="28"/>
      <c r="Q25" s="28"/>
      <c r="R25" s="28"/>
      <c r="S25" s="28"/>
      <c r="U25" s="38"/>
      <c r="V25" s="38"/>
      <c r="W25" s="38"/>
      <c r="X25" s="38"/>
      <c r="Y25" s="38"/>
    </row>
    <row r="26" spans="1:25" s="22" customFormat="1" ht="16.350000000000001" customHeight="1" x14ac:dyDescent="0.25">
      <c r="A26" s="21"/>
      <c r="B26" s="22">
        <v>8292.36336535583</v>
      </c>
      <c r="C26" s="22">
        <f t="shared" si="0"/>
        <v>3278.0898420151789</v>
      </c>
      <c r="D26" s="21">
        <f t="shared" si="1"/>
        <v>2022</v>
      </c>
      <c r="F26" s="32">
        <v>7808.7436613761593</v>
      </c>
      <c r="H26" s="41">
        <v>0.18488881638227037</v>
      </c>
      <c r="I26" s="36">
        <v>0.56882514436614007</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7583.0064622091377</v>
      </c>
      <c r="C27" s="22">
        <f>+IF(I66="",J66*F27, IF(J66="", I66*F27,(I66+J66)*F27))</f>
        <v>2688.4939453631473</v>
      </c>
      <c r="D27" s="21">
        <f t="shared" si="1"/>
        <v>2023</v>
      </c>
      <c r="F27" s="42">
        <v>5771.8005908079122</v>
      </c>
      <c r="H27" s="43">
        <v>0.23300181431595365</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3836.9348245990645</v>
      </c>
      <c r="G31" s="17"/>
      <c r="H31" s="24">
        <v>3.7071387476428269E-2</v>
      </c>
      <c r="I31" s="25">
        <v>0.33317020710270995</v>
      </c>
      <c r="J31" s="25">
        <v>0.44180201981514811</v>
      </c>
      <c r="K31" s="25">
        <v>0.49115145573300611</v>
      </c>
      <c r="L31" s="25">
        <v>0.51473629777734542</v>
      </c>
      <c r="M31" s="25">
        <v>0.52344910787766874</v>
      </c>
      <c r="N31" s="25">
        <v>0.52761618403233423</v>
      </c>
      <c r="O31" s="25">
        <v>0.52987245448906228</v>
      </c>
      <c r="P31" s="25">
        <v>0.53039998602488669</v>
      </c>
      <c r="Q31" s="25">
        <v>0.52836828616293208</v>
      </c>
      <c r="R31" s="25">
        <v>0.52780066805438008</v>
      </c>
      <c r="S31" s="25">
        <v>0.52596285686716671</v>
      </c>
      <c r="T31" s="25">
        <v>0.52682761764079755</v>
      </c>
      <c r="U31" s="25">
        <v>0.52680424130955417</v>
      </c>
      <c r="V31" s="53">
        <v>0.52660224451732895</v>
      </c>
      <c r="W31" s="54">
        <v>0.52680249154163772</v>
      </c>
    </row>
    <row r="32" spans="1:25" s="48" customFormat="1" ht="19.350000000000001" customHeight="1" x14ac:dyDescent="0.25">
      <c r="D32" s="21">
        <f>D31+1</f>
        <v>2009</v>
      </c>
      <c r="E32" s="51"/>
      <c r="F32" s="55">
        <v>4034.7581241656417</v>
      </c>
      <c r="G32" s="17"/>
      <c r="H32" s="30">
        <v>9.3111620846987306E-2</v>
      </c>
      <c r="I32" s="28">
        <v>0.38698386300877513</v>
      </c>
      <c r="J32" s="28">
        <v>0.56029923665979098</v>
      </c>
      <c r="K32" s="28">
        <v>0.61328202678365906</v>
      </c>
      <c r="L32" s="28">
        <v>0.63247177741954019</v>
      </c>
      <c r="M32" s="28">
        <v>0.64458655339823856</v>
      </c>
      <c r="N32" s="28">
        <v>0.65141819116932298</v>
      </c>
      <c r="O32" s="28">
        <v>0.65513196068405388</v>
      </c>
      <c r="P32" s="28">
        <v>0.65377072915707901</v>
      </c>
      <c r="Q32" s="28">
        <v>0.65632318076367313</v>
      </c>
      <c r="R32" s="28">
        <v>0.65631772295677426</v>
      </c>
      <c r="S32" s="28">
        <v>0.65638553886881834</v>
      </c>
      <c r="T32" s="28">
        <v>0.65676544900508638</v>
      </c>
      <c r="U32" s="28">
        <v>0.65679173268590929</v>
      </c>
      <c r="V32" s="31">
        <v>0.65694190608741987</v>
      </c>
    </row>
    <row r="33" spans="1:21" s="48" customFormat="1" ht="16.350000000000001" customHeight="1" x14ac:dyDescent="0.25">
      <c r="D33" s="21">
        <f>D32+1</f>
        <v>2010</v>
      </c>
      <c r="F33" s="56">
        <v>3849.5943754620466</v>
      </c>
      <c r="G33" s="17"/>
      <c r="H33" s="33">
        <v>5.980927587584E-2</v>
      </c>
      <c r="I33" s="34">
        <v>0.35824115877198104</v>
      </c>
      <c r="J33" s="34">
        <v>0.56490040617410031</v>
      </c>
      <c r="K33" s="34">
        <v>0.68841998308145413</v>
      </c>
      <c r="L33" s="34">
        <v>0.78080547864462957</v>
      </c>
      <c r="M33" s="34">
        <v>0.84032489869144389</v>
      </c>
      <c r="N33" s="34">
        <v>0.90043462204272706</v>
      </c>
      <c r="O33" s="34">
        <v>0.92858941288919861</v>
      </c>
      <c r="P33" s="34">
        <v>0.93793393585375229</v>
      </c>
      <c r="Q33" s="34">
        <v>0.94357622694429177</v>
      </c>
      <c r="R33" s="34">
        <v>0.94619939146847121</v>
      </c>
      <c r="S33" s="34">
        <v>0.94394379805678741</v>
      </c>
      <c r="T33" s="34">
        <v>0.94571879527915825</v>
      </c>
      <c r="U33" s="35">
        <v>0.94991421043436219</v>
      </c>
    </row>
    <row r="34" spans="1:21" s="48" customFormat="1" ht="16.350000000000001" customHeight="1" x14ac:dyDescent="0.25">
      <c r="D34" s="21">
        <f t="shared" ref="D34:D46" si="2">D33+1</f>
        <v>2011</v>
      </c>
      <c r="F34" s="55">
        <v>4745.539326495913</v>
      </c>
      <c r="G34" s="17"/>
      <c r="H34" s="30">
        <v>7.7131235989294319E-2</v>
      </c>
      <c r="I34" s="28">
        <v>0.33254918671106526</v>
      </c>
      <c r="J34" s="28">
        <v>0.49192850807331745</v>
      </c>
      <c r="K34" s="28">
        <v>0.59542505928130152</v>
      </c>
      <c r="L34" s="28">
        <v>0.66203584459941334</v>
      </c>
      <c r="M34" s="28">
        <v>0.67795320223239197</v>
      </c>
      <c r="N34" s="28">
        <v>0.69379318105922838</v>
      </c>
      <c r="O34" s="28">
        <v>0.69706487591201749</v>
      </c>
      <c r="P34" s="28">
        <v>0.70247511895682746</v>
      </c>
      <c r="Q34" s="28">
        <v>0.70713907959258004</v>
      </c>
      <c r="R34" s="28">
        <v>0.70909270802887936</v>
      </c>
      <c r="S34" s="28">
        <v>0.70998513006411079</v>
      </c>
      <c r="T34" s="57">
        <v>0.71323209561279022</v>
      </c>
    </row>
    <row r="35" spans="1:21" s="48" customFormat="1" ht="16.350000000000001" customHeight="1" x14ac:dyDescent="0.25">
      <c r="A35" s="21"/>
      <c r="D35" s="21">
        <f t="shared" si="2"/>
        <v>2012</v>
      </c>
      <c r="F35" s="56">
        <v>6085.9186932549328</v>
      </c>
      <c r="G35" s="17"/>
      <c r="H35" s="33">
        <v>6.0450592723224929E-2</v>
      </c>
      <c r="I35" s="34">
        <v>0.32705018090961141</v>
      </c>
      <c r="J35" s="34">
        <v>0.45930552553307868</v>
      </c>
      <c r="K35" s="34">
        <v>0.5074827956388348</v>
      </c>
      <c r="L35" s="34">
        <v>0.5236434672867134</v>
      </c>
      <c r="M35" s="34">
        <v>0.52915669580360003</v>
      </c>
      <c r="N35" s="34">
        <v>0.5318258295681092</v>
      </c>
      <c r="O35" s="34">
        <v>0.53469234475213812</v>
      </c>
      <c r="P35" s="34">
        <v>0.53712290455209211</v>
      </c>
      <c r="Q35" s="34">
        <v>0.53853639321628777</v>
      </c>
      <c r="R35" s="34">
        <v>0.53977176497267443</v>
      </c>
      <c r="S35" s="34">
        <v>0.54104659402099631</v>
      </c>
    </row>
    <row r="36" spans="1:21" s="48" customFormat="1" ht="16.350000000000001" customHeight="1" x14ac:dyDescent="0.25">
      <c r="A36" s="21"/>
      <c r="D36" s="21">
        <f t="shared" si="2"/>
        <v>2013</v>
      </c>
      <c r="F36" s="55">
        <v>5269.1221234865716</v>
      </c>
      <c r="G36" s="17"/>
      <c r="H36" s="30">
        <v>4.5936151857457648E-2</v>
      </c>
      <c r="I36" s="28">
        <v>0.27679846596463747</v>
      </c>
      <c r="J36" s="28">
        <v>0.41103481063246233</v>
      </c>
      <c r="K36" s="28">
        <v>0.4627849154926636</v>
      </c>
      <c r="L36" s="28">
        <v>0.47866063388195912</v>
      </c>
      <c r="M36" s="28">
        <v>0.4860140513566979</v>
      </c>
      <c r="N36" s="28">
        <v>0.49159639417727763</v>
      </c>
      <c r="O36" s="28">
        <v>0.49572594888299371</v>
      </c>
      <c r="P36" s="28">
        <v>0.49860705437719055</v>
      </c>
      <c r="Q36" s="28">
        <v>0.49978193658913256</v>
      </c>
      <c r="R36" s="31">
        <v>0.50078330203643395</v>
      </c>
      <c r="S36" s="28" t="s">
        <v>15</v>
      </c>
    </row>
    <row r="37" spans="1:21" s="48" customFormat="1" ht="16.350000000000001" customHeight="1" x14ac:dyDescent="0.25">
      <c r="A37" s="21"/>
      <c r="D37" s="21">
        <f t="shared" si="2"/>
        <v>2014</v>
      </c>
      <c r="F37" s="56">
        <v>4766.8287898629305</v>
      </c>
      <c r="G37" s="17"/>
      <c r="H37" s="33">
        <v>3.5534042356732881E-2</v>
      </c>
      <c r="I37" s="34">
        <v>0.26060070655276069</v>
      </c>
      <c r="J37" s="34">
        <v>0.37568089420462802</v>
      </c>
      <c r="K37" s="34">
        <v>0.42450311735504764</v>
      </c>
      <c r="L37" s="34">
        <v>0.43630876946870029</v>
      </c>
      <c r="M37" s="34">
        <v>0.44347059334113004</v>
      </c>
      <c r="N37" s="34">
        <v>0.44905413937794819</v>
      </c>
      <c r="O37" s="34">
        <v>0.45388098593170478</v>
      </c>
      <c r="P37" s="34">
        <v>0.45831039152637859</v>
      </c>
      <c r="Q37" s="36">
        <v>0.46073386782802284</v>
      </c>
      <c r="R37" s="28" t="s">
        <v>15</v>
      </c>
      <c r="S37" s="28" t="s">
        <v>15</v>
      </c>
    </row>
    <row r="38" spans="1:21" s="48" customFormat="1" ht="16.350000000000001" customHeight="1" x14ac:dyDescent="0.25">
      <c r="A38" s="21"/>
      <c r="D38" s="21">
        <f t="shared" si="2"/>
        <v>2015</v>
      </c>
      <c r="F38" s="55">
        <v>5154.0810301997099</v>
      </c>
      <c r="G38" s="17"/>
      <c r="H38" s="30">
        <v>2.9939528511194653E-2</v>
      </c>
      <c r="I38" s="28">
        <v>0.25132122343107977</v>
      </c>
      <c r="J38" s="28">
        <v>0.42299454487658072</v>
      </c>
      <c r="K38" s="28">
        <v>0.48881988867701737</v>
      </c>
      <c r="L38" s="28">
        <v>0.52760751636851289</v>
      </c>
      <c r="M38" s="28">
        <v>0.55019052644161104</v>
      </c>
      <c r="N38" s="28">
        <v>0.56505104436992382</v>
      </c>
      <c r="O38" s="28">
        <v>0.56933389256025901</v>
      </c>
      <c r="P38" s="31">
        <v>0.57254220332532058</v>
      </c>
      <c r="Q38" s="28" t="s">
        <v>15</v>
      </c>
      <c r="R38" s="28" t="s">
        <v>15</v>
      </c>
      <c r="S38" s="28" t="s">
        <v>15</v>
      </c>
    </row>
    <row r="39" spans="1:21" s="48" customFormat="1" ht="16.350000000000001" customHeight="1" x14ac:dyDescent="0.25">
      <c r="A39" s="21"/>
      <c r="D39" s="21">
        <f t="shared" si="2"/>
        <v>2016</v>
      </c>
      <c r="F39" s="56">
        <v>5037.578378047675</v>
      </c>
      <c r="G39" s="17"/>
      <c r="H39" s="33">
        <v>4.8264768891041615E-2</v>
      </c>
      <c r="I39" s="34">
        <v>0.32598079664899815</v>
      </c>
      <c r="J39" s="34">
        <v>0.52803359435292463</v>
      </c>
      <c r="K39" s="34">
        <v>0.60461246331796525</v>
      </c>
      <c r="L39" s="34">
        <v>0.63462981780145744</v>
      </c>
      <c r="M39" s="34">
        <v>0.65025954997596125</v>
      </c>
      <c r="N39" s="34">
        <v>0.65789689672612151</v>
      </c>
      <c r="O39" s="36">
        <v>0.66676554167914504</v>
      </c>
      <c r="P39" s="28" t="s">
        <v>15</v>
      </c>
      <c r="Q39" s="28" t="s">
        <v>15</v>
      </c>
      <c r="R39" s="28" t="s">
        <v>15</v>
      </c>
      <c r="S39" s="28" t="s">
        <v>15</v>
      </c>
    </row>
    <row r="40" spans="1:21" s="48" customFormat="1" ht="16.350000000000001" customHeight="1" x14ac:dyDescent="0.25">
      <c r="A40" s="21"/>
      <c r="D40" s="21">
        <f t="shared" si="2"/>
        <v>2017</v>
      </c>
      <c r="F40" s="55">
        <v>4852.1532664308661</v>
      </c>
      <c r="G40" s="17"/>
      <c r="H40" s="30">
        <v>9.1426067878222259E-2</v>
      </c>
      <c r="I40" s="28">
        <v>0.59768042966923618</v>
      </c>
      <c r="J40" s="28">
        <v>0.88551476168456589</v>
      </c>
      <c r="K40" s="58">
        <v>0.95946779124835135</v>
      </c>
      <c r="L40" s="28">
        <v>0.99320799926630887</v>
      </c>
      <c r="M40" s="28">
        <v>1.0155452132287877</v>
      </c>
      <c r="N40" s="31">
        <v>1.0292215685757384</v>
      </c>
      <c r="O40" s="28" t="s">
        <v>15</v>
      </c>
      <c r="P40" s="28" t="s">
        <v>15</v>
      </c>
      <c r="Q40" s="28" t="s">
        <v>15</v>
      </c>
      <c r="R40" s="28" t="s">
        <v>15</v>
      </c>
      <c r="S40" s="28" t="s">
        <v>15</v>
      </c>
    </row>
    <row r="41" spans="1:21" s="48" customFormat="1" ht="15.6" customHeight="1" x14ac:dyDescent="0.25">
      <c r="A41" s="21"/>
      <c r="D41" s="21">
        <f t="shared" si="2"/>
        <v>2018</v>
      </c>
      <c r="F41" s="56">
        <v>4907.2879647564396</v>
      </c>
      <c r="G41" s="17"/>
      <c r="H41" s="33">
        <v>4.0042049051213467E-2</v>
      </c>
      <c r="I41" s="34">
        <v>0.53451265573059537</v>
      </c>
      <c r="J41" s="34">
        <v>0.72720723671761722</v>
      </c>
      <c r="K41" s="34">
        <v>0.79449199802847015</v>
      </c>
      <c r="L41" s="34">
        <v>0.82662138618803505</v>
      </c>
      <c r="M41" s="36">
        <v>0.85367214954913884</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6178.9588656398773</v>
      </c>
      <c r="G42" s="17"/>
      <c r="H42" s="60">
        <v>4.3379870658053155E-2</v>
      </c>
      <c r="I42" s="28">
        <v>0.43150663989334759</v>
      </c>
      <c r="J42" s="28">
        <v>0.66737907526882823</v>
      </c>
      <c r="K42" s="28">
        <v>0.75771055848991153</v>
      </c>
      <c r="L42" s="31">
        <v>0.82102703280287237</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6826.2421725826107</v>
      </c>
      <c r="G43" s="17"/>
      <c r="H43" s="34">
        <v>5.0381154012938495E-2</v>
      </c>
      <c r="I43" s="34">
        <v>0.31469160348380631</v>
      </c>
      <c r="J43" s="34">
        <v>0.51719512232978249</v>
      </c>
      <c r="K43" s="34">
        <v>0.61072444358498335</v>
      </c>
      <c r="L43" s="28"/>
      <c r="M43" s="28"/>
      <c r="N43" s="28"/>
      <c r="O43" s="28"/>
      <c r="P43" s="28"/>
      <c r="Q43" s="28"/>
      <c r="R43" s="28"/>
      <c r="S43" s="28"/>
    </row>
    <row r="44" spans="1:21" s="48" customFormat="1" ht="18.600000000000001" customHeight="1" x14ac:dyDescent="0.25">
      <c r="A44" s="21"/>
      <c r="D44" s="21">
        <f t="shared" si="2"/>
        <v>2021</v>
      </c>
      <c r="E44" s="59"/>
      <c r="F44" s="55">
        <v>7322.8534981607354</v>
      </c>
      <c r="G44" s="17"/>
      <c r="H44" s="61">
        <v>5.621662557940988E-2</v>
      </c>
      <c r="I44" s="28">
        <v>0.33761005209899114</v>
      </c>
      <c r="J44" s="31">
        <v>0.56698701474416213</v>
      </c>
      <c r="K44" s="28"/>
      <c r="L44" s="28"/>
      <c r="M44" s="28"/>
      <c r="N44" s="28"/>
      <c r="O44" s="28"/>
      <c r="P44" s="28"/>
      <c r="Q44" s="28"/>
      <c r="R44" s="28"/>
      <c r="S44" s="28"/>
    </row>
    <row r="45" spans="1:21" s="48" customFormat="1" ht="18.600000000000001" customHeight="1" x14ac:dyDescent="0.25">
      <c r="A45" s="21"/>
      <c r="D45" s="21">
        <f t="shared" si="2"/>
        <v>2022</v>
      </c>
      <c r="E45" s="59"/>
      <c r="F45" s="56">
        <v>7808.7436613761593</v>
      </c>
      <c r="G45" s="17"/>
      <c r="H45" s="41">
        <v>5.4467441502764495E-2</v>
      </c>
      <c r="I45" s="36">
        <v>0.33349028346648246</v>
      </c>
      <c r="J45" s="28"/>
      <c r="K45" s="28"/>
      <c r="L45" s="28"/>
      <c r="M45" s="28"/>
      <c r="N45" s="28"/>
      <c r="O45" s="28"/>
      <c r="P45" s="28"/>
      <c r="Q45" s="28"/>
      <c r="R45" s="28"/>
      <c r="S45" s="28"/>
    </row>
    <row r="46" spans="1:21" s="48" customFormat="1" ht="18.600000000000001" customHeight="1" x14ac:dyDescent="0.25">
      <c r="A46" s="21"/>
      <c r="D46" s="21">
        <f t="shared" si="2"/>
        <v>2023</v>
      </c>
      <c r="E46" s="59"/>
      <c r="F46" s="62">
        <v>5771.8005908079122</v>
      </c>
      <c r="G46" s="17"/>
      <c r="H46" s="63">
        <v>7.8749769116509355E-2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0.53138360890915792</v>
      </c>
      <c r="H51" s="68">
        <v>0.52680249154163805</v>
      </c>
      <c r="I51" s="68">
        <v>4.5123321565451978E-3</v>
      </c>
      <c r="J51" s="68">
        <v>6.8785210974605895E-5</v>
      </c>
      <c r="K51" s="28"/>
      <c r="L51" s="28"/>
      <c r="M51" s="28"/>
      <c r="N51" s="28"/>
      <c r="O51" s="28"/>
      <c r="P51" s="28"/>
      <c r="Q51" s="28"/>
    </row>
    <row r="52" spans="1:19" s="22" customFormat="1" ht="16.350000000000001" customHeight="1" x14ac:dyDescent="0.25">
      <c r="A52" s="21"/>
      <c r="D52" s="49">
        <f>D51+1</f>
        <v>2009</v>
      </c>
      <c r="F52" s="69">
        <v>0.66232986431615792</v>
      </c>
      <c r="H52" s="70">
        <v>0.6569419060874212</v>
      </c>
      <c r="I52" s="70">
        <v>5.2235204200272254E-3</v>
      </c>
      <c r="J52" s="70">
        <v>1.6443780870944479E-4</v>
      </c>
      <c r="K52" s="28"/>
      <c r="L52" s="28"/>
      <c r="M52" s="28"/>
      <c r="N52" s="28"/>
      <c r="O52" s="28"/>
      <c r="P52" s="28"/>
      <c r="Q52" s="28"/>
    </row>
    <row r="53" spans="1:19" s="22" customFormat="1" ht="16.350000000000001" customHeight="1" x14ac:dyDescent="0.25">
      <c r="A53" s="21"/>
      <c r="D53" s="49">
        <f>D52+1</f>
        <v>2010</v>
      </c>
      <c r="F53" s="71">
        <v>0.96267623999090635</v>
      </c>
      <c r="H53" s="72">
        <v>0.94991421043436197</v>
      </c>
      <c r="I53" s="72">
        <v>7.9354561448267275E-3</v>
      </c>
      <c r="J53" s="72">
        <v>4.8265734117176823E-3</v>
      </c>
      <c r="K53" s="28"/>
      <c r="L53" s="28"/>
      <c r="M53" s="28"/>
      <c r="N53" s="28"/>
      <c r="O53" s="28"/>
      <c r="P53" s="28"/>
      <c r="Q53" s="28"/>
    </row>
    <row r="54" spans="1:19" s="22" customFormat="1" ht="16.350000000000001" customHeight="1" x14ac:dyDescent="0.25">
      <c r="A54" s="21"/>
      <c r="D54" s="49">
        <f t="shared" ref="D54:D61" si="3">D53+1</f>
        <v>2011</v>
      </c>
      <c r="F54" s="69">
        <v>0.72010418950005972</v>
      </c>
      <c r="H54" s="70">
        <v>0.71323209561278955</v>
      </c>
      <c r="I54" s="70">
        <v>5.2867207526168039E-3</v>
      </c>
      <c r="J54" s="70">
        <v>1.5853731346533665E-3</v>
      </c>
      <c r="K54" s="28"/>
      <c r="L54" s="28"/>
      <c r="M54" s="28"/>
      <c r="N54" s="28"/>
      <c r="O54" s="28"/>
      <c r="P54" s="28"/>
      <c r="Q54" s="28"/>
    </row>
    <row r="55" spans="1:19" s="22" customFormat="1" ht="16.350000000000001" customHeight="1" x14ac:dyDescent="0.25">
      <c r="A55" s="21"/>
      <c r="D55" s="49">
        <f t="shared" si="3"/>
        <v>2012</v>
      </c>
      <c r="F55" s="71">
        <v>0.54726435204203927</v>
      </c>
      <c r="H55" s="72">
        <v>0.54104659402099664</v>
      </c>
      <c r="I55" s="72">
        <v>5.6111839335797756E-3</v>
      </c>
      <c r="J55" s="72">
        <v>6.0657408746286011E-4</v>
      </c>
      <c r="K55" s="28"/>
      <c r="L55" s="28"/>
      <c r="M55" s="28"/>
      <c r="N55" s="28"/>
      <c r="O55" s="28"/>
      <c r="P55" s="28"/>
      <c r="Q55" s="28"/>
    </row>
    <row r="56" spans="1:19" s="22" customFormat="1" ht="16.350000000000001" customHeight="1" x14ac:dyDescent="0.25">
      <c r="A56" s="21"/>
      <c r="D56" s="49">
        <f t="shared" si="3"/>
        <v>2013</v>
      </c>
      <c r="F56" s="69">
        <v>0.50694058777337914</v>
      </c>
      <c r="H56" s="70">
        <v>0.50078330203643417</v>
      </c>
      <c r="I56" s="70">
        <v>5.9628595731406418E-3</v>
      </c>
      <c r="J56" s="70">
        <v>1.944261638042437E-4</v>
      </c>
      <c r="K56" s="28"/>
      <c r="L56" s="28"/>
      <c r="M56" s="28"/>
      <c r="N56" s="28"/>
      <c r="O56" s="28"/>
      <c r="P56" s="28"/>
      <c r="Q56" s="28"/>
    </row>
    <row r="57" spans="1:19" s="22" customFormat="1" ht="16.350000000000001" customHeight="1" x14ac:dyDescent="0.25">
      <c r="A57" s="21"/>
      <c r="D57" s="49">
        <f t="shared" si="3"/>
        <v>2014</v>
      </c>
      <c r="F57" s="71">
        <v>0.46823036078781405</v>
      </c>
      <c r="H57" s="72">
        <v>0.46073386782802256</v>
      </c>
      <c r="I57" s="72">
        <v>7.5807689481561542E-3</v>
      </c>
      <c r="J57" s="72">
        <v>-8.4275988364687526E-5</v>
      </c>
      <c r="K57" s="28"/>
      <c r="L57" s="28"/>
      <c r="M57" s="28"/>
      <c r="N57" s="28"/>
      <c r="O57" s="28"/>
      <c r="P57" s="28"/>
      <c r="Q57" s="28"/>
    </row>
    <row r="58" spans="1:19" s="22" customFormat="1" ht="16.350000000000001" customHeight="1" x14ac:dyDescent="0.25">
      <c r="A58" s="21"/>
      <c r="D58" s="49">
        <f t="shared" si="3"/>
        <v>2015</v>
      </c>
      <c r="F58" s="69">
        <v>0.58244107167033898</v>
      </c>
      <c r="H58" s="70">
        <v>0.57254220332532002</v>
      </c>
      <c r="I58" s="70">
        <v>9.4079766063997761E-3</v>
      </c>
      <c r="J58" s="70">
        <v>4.9089173861921161E-4</v>
      </c>
      <c r="K58" s="28"/>
      <c r="L58" s="28"/>
      <c r="M58" s="28"/>
      <c r="N58" s="28"/>
      <c r="O58" s="28"/>
      <c r="P58" s="28"/>
      <c r="Q58" s="28"/>
    </row>
    <row r="59" spans="1:19" s="22" customFormat="1" ht="16.350000000000001" customHeight="1" x14ac:dyDescent="0.25">
      <c r="A59" s="21"/>
      <c r="D59" s="49">
        <f t="shared" si="3"/>
        <v>2016</v>
      </c>
      <c r="F59" s="71">
        <v>0.69017168759261216</v>
      </c>
      <c r="H59" s="72">
        <v>0.6667655416791447</v>
      </c>
      <c r="I59" s="72">
        <v>2.0612930157143047E-2</v>
      </c>
      <c r="J59" s="72">
        <v>2.7932157563244665E-3</v>
      </c>
    </row>
    <row r="60" spans="1:19" s="22" customFormat="1" ht="16.350000000000001" customHeight="1" x14ac:dyDescent="0.25">
      <c r="A60" s="48"/>
      <c r="D60" s="49">
        <f t="shared" si="3"/>
        <v>2017</v>
      </c>
      <c r="F60" s="69">
        <v>1.0866714377039073</v>
      </c>
      <c r="H60" s="70">
        <v>1.0292215685757375</v>
      </c>
      <c r="I60" s="70">
        <v>5.5810860408905968E-2</v>
      </c>
      <c r="J60" s="70">
        <v>1.6390087192635593E-3</v>
      </c>
    </row>
    <row r="61" spans="1:19" s="22" customFormat="1" ht="15.6" customHeight="1" x14ac:dyDescent="0.25">
      <c r="D61" s="49">
        <f t="shared" si="3"/>
        <v>2018</v>
      </c>
      <c r="F61" s="71">
        <v>0.9087596748841793</v>
      </c>
      <c r="H61" s="72">
        <v>0.85367214954913895</v>
      </c>
      <c r="I61" s="72">
        <v>5.3603698284224385E-2</v>
      </c>
      <c r="J61" s="72">
        <v>1.4838270508158544E-3</v>
      </c>
    </row>
    <row r="62" spans="1:19" s="22" customFormat="1" ht="18.600000000000001" customHeight="1" x14ac:dyDescent="0.25">
      <c r="D62" s="21">
        <f>D61+1</f>
        <v>2019</v>
      </c>
      <c r="F62" s="69">
        <v>0.92990515751384706</v>
      </c>
      <c r="H62" s="70">
        <v>0.82102703280287204</v>
      </c>
      <c r="I62" s="70">
        <v>7.3855749583328023E-2</v>
      </c>
      <c r="J62" s="70">
        <v>3.5022375127647137E-2</v>
      </c>
    </row>
    <row r="63" spans="1:19" s="22" customFormat="1" ht="18.600000000000001" customHeight="1" x14ac:dyDescent="0.25">
      <c r="D63" s="21">
        <f>D62+1</f>
        <v>2020</v>
      </c>
      <c r="F63" s="71">
        <v>0.76168607693845169</v>
      </c>
      <c r="H63" s="72">
        <v>0.6107244435849829</v>
      </c>
      <c r="I63" s="72">
        <v>8.174245963752165E-2</v>
      </c>
      <c r="J63" s="72">
        <v>6.9219173715947199E-2</v>
      </c>
    </row>
    <row r="64" spans="1:19" s="22" customFormat="1" ht="18.600000000000001" customHeight="1" x14ac:dyDescent="0.25">
      <c r="D64" s="21">
        <f t="shared" ref="D64:D65" si="4">D63+1</f>
        <v>2021</v>
      </c>
      <c r="F64" s="69">
        <v>0.77678910246322186</v>
      </c>
      <c r="H64" s="70">
        <v>0.5669870147441618</v>
      </c>
      <c r="I64" s="70">
        <v>0.14099545181970738</v>
      </c>
      <c r="J64" s="70">
        <v>6.8806635899352597E-2</v>
      </c>
    </row>
    <row r="65" spans="1:10" s="22" customFormat="1" ht="18.600000000000001" customHeight="1" x14ac:dyDescent="0.25">
      <c r="D65" s="21">
        <f t="shared" si="4"/>
        <v>2022</v>
      </c>
      <c r="F65" s="71">
        <v>0.75328762656910775</v>
      </c>
      <c r="H65" s="72">
        <v>0.33349028346648241</v>
      </c>
      <c r="I65" s="72">
        <v>0.23533486089965797</v>
      </c>
      <c r="J65" s="72">
        <v>0.18446248220296746</v>
      </c>
    </row>
    <row r="66" spans="1:10" s="22" customFormat="1" ht="18.600000000000001" customHeight="1" x14ac:dyDescent="0.25">
      <c r="D66" s="21">
        <f>D65+1</f>
        <v>2023</v>
      </c>
      <c r="F66" s="73">
        <v>0.54454790317623503</v>
      </c>
      <c r="H66" s="74">
        <v>7.8749769116509355E-2</v>
      </c>
      <c r="I66" s="74">
        <v>0.1542520451994443</v>
      </c>
      <c r="J66" s="74">
        <v>0.31154608886028129</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4E096-2CB0-4F15-8893-82D19E8C6D0D}">
  <sheetPr codeName="WTemplate5">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21</v>
      </c>
      <c r="D1" s="3"/>
      <c r="E1" s="3"/>
      <c r="F1" s="3"/>
      <c r="G1" s="3"/>
      <c r="H1" s="3"/>
      <c r="I1" s="3"/>
      <c r="J1" s="3"/>
      <c r="K1" s="3"/>
      <c r="L1" s="3"/>
      <c r="M1" s="3"/>
      <c r="N1" s="3"/>
      <c r="O1" s="3"/>
      <c r="P1" s="3"/>
      <c r="Q1" s="3"/>
      <c r="R1" s="3"/>
      <c r="S1" s="3"/>
      <c r="T1" s="3"/>
      <c r="U1" s="3"/>
      <c r="V1" s="3"/>
      <c r="W1" s="3"/>
      <c r="X1" s="3"/>
      <c r="Y1" s="3"/>
    </row>
    <row r="2" spans="1:43" ht="19.8" x14ac:dyDescent="0.3">
      <c r="A2" s="4" t="s">
        <v>2</v>
      </c>
      <c r="B2" s="2" t="s">
        <v>22</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Corporate Solutions</v>
      </c>
      <c r="H5" s="10"/>
      <c r="I5" s="10"/>
      <c r="J5" s="11"/>
      <c r="K5" s="12"/>
      <c r="L5" s="13"/>
      <c r="M5" s="12"/>
      <c r="N5" s="12"/>
      <c r="O5" s="10"/>
      <c r="P5" s="10"/>
      <c r="Q5" s="10"/>
      <c r="R5" s="10"/>
      <c r="S5" s="10"/>
      <c r="T5" s="10"/>
      <c r="Z5" s="14" t="str">
        <f>B1</f>
        <v>Property Corporate Solutions</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475.82688205023885</v>
      </c>
      <c r="C12" s="22">
        <f>+IF(I51="",J51*F12, IF(J51="", I51*F12,(I51+J51)*F12))</f>
        <v>-1.5578207977254642E-3</v>
      </c>
      <c r="D12" s="21">
        <v>2008</v>
      </c>
      <c r="F12" s="23">
        <v>475.82688206809087</v>
      </c>
      <c r="H12" s="24">
        <v>0.20087592946606073</v>
      </c>
      <c r="I12" s="25">
        <v>0.47276285984348132</v>
      </c>
      <c r="J12" s="25">
        <v>0.50567045370291119</v>
      </c>
      <c r="K12" s="25">
        <v>0.48913437122592279</v>
      </c>
      <c r="L12" s="25">
        <v>0.47978569663261567</v>
      </c>
      <c r="M12" s="25">
        <v>0.47892305045192501</v>
      </c>
      <c r="N12" s="25">
        <v>0.47537410452118994</v>
      </c>
      <c r="O12" s="25">
        <v>0.47858255668146904</v>
      </c>
      <c r="P12" s="25">
        <v>0.47858339436022779</v>
      </c>
      <c r="Q12" s="25">
        <v>0.47662634570530626</v>
      </c>
      <c r="R12" s="25">
        <v>0.47663153526547153</v>
      </c>
      <c r="S12" s="26">
        <v>0.47662928797756221</v>
      </c>
      <c r="T12" s="26">
        <v>0.47657407819611802</v>
      </c>
      <c r="U12" s="26">
        <v>0.47657407819611802</v>
      </c>
      <c r="V12" s="26">
        <v>0.47657407819611802</v>
      </c>
      <c r="W12" s="27">
        <v>0.47657407819611802</v>
      </c>
      <c r="X12" s="28"/>
      <c r="Y12" s="28"/>
    </row>
    <row r="13" spans="1:43" s="22" customFormat="1" ht="16.350000000000001" customHeight="1" x14ac:dyDescent="0.25">
      <c r="A13" s="21"/>
      <c r="B13" s="22">
        <v>478.41173850978379</v>
      </c>
      <c r="C13" s="22">
        <f t="shared" ref="C13:C26" si="0">+IF(I52="",J52*F13, IF(J52="", I52*F13,(I52+J52)*F13))</f>
        <v>-2.3746579654715027E-3</v>
      </c>
      <c r="D13" s="21">
        <f>D12+1</f>
        <v>2009</v>
      </c>
      <c r="F13" s="29">
        <v>478.41173864579594</v>
      </c>
      <c r="H13" s="30">
        <v>0.10630181508347897</v>
      </c>
      <c r="I13" s="28">
        <v>0.34953823699348352</v>
      </c>
      <c r="J13" s="28">
        <v>0.39878452030852146</v>
      </c>
      <c r="K13" s="28">
        <v>0.39042322424628773</v>
      </c>
      <c r="L13" s="28">
        <v>0.40044105951390613</v>
      </c>
      <c r="M13" s="28">
        <v>0.39570757525374517</v>
      </c>
      <c r="N13" s="28">
        <v>0.39168467052080425</v>
      </c>
      <c r="O13" s="28">
        <v>0.38740964749614626</v>
      </c>
      <c r="P13" s="28">
        <v>0.38741598143308581</v>
      </c>
      <c r="Q13" s="28">
        <v>0.38742153272201624</v>
      </c>
      <c r="R13" s="28">
        <v>0.38788203546287597</v>
      </c>
      <c r="S13" s="28">
        <v>0.38800897092659775</v>
      </c>
      <c r="T13" s="28">
        <v>0.38628568381013917</v>
      </c>
      <c r="U13" s="28">
        <v>0.3862803308352209</v>
      </c>
      <c r="V13" s="31">
        <v>0.38628282432793631</v>
      </c>
      <c r="W13" s="28"/>
      <c r="X13" s="28"/>
      <c r="Y13" s="28"/>
    </row>
    <row r="14" spans="1:43" s="22" customFormat="1" ht="16.350000000000001" customHeight="1" x14ac:dyDescent="0.25">
      <c r="A14" s="21"/>
      <c r="B14" s="22">
        <v>516.05777070120087</v>
      </c>
      <c r="C14" s="22">
        <f t="shared" si="0"/>
        <v>9.6309401394634193E-3</v>
      </c>
      <c r="D14" s="21">
        <f>D13+1</f>
        <v>2010</v>
      </c>
      <c r="F14" s="32">
        <v>516.05777062518939</v>
      </c>
      <c r="H14" s="33">
        <v>7.6035367813632904E-2</v>
      </c>
      <c r="I14" s="34">
        <v>0.61318770002761935</v>
      </c>
      <c r="J14" s="34">
        <v>0.62683104408637047</v>
      </c>
      <c r="K14" s="34">
        <v>0.61567851378216398</v>
      </c>
      <c r="L14" s="34">
        <v>0.59442670600665937</v>
      </c>
      <c r="M14" s="34">
        <v>0.5966613603548464</v>
      </c>
      <c r="N14" s="34">
        <v>0.59218776620585811</v>
      </c>
      <c r="O14" s="34">
        <v>0.58656327109562623</v>
      </c>
      <c r="P14" s="34">
        <v>0.58092104016644164</v>
      </c>
      <c r="Q14" s="34">
        <v>0.58466212690696995</v>
      </c>
      <c r="R14" s="34">
        <v>0.58012004597452249</v>
      </c>
      <c r="S14" s="34">
        <v>0.58014284181459985</v>
      </c>
      <c r="T14" s="34">
        <v>0.58014284181459985</v>
      </c>
      <c r="U14" s="35">
        <v>0.58014284181459985</v>
      </c>
      <c r="V14" s="28"/>
      <c r="W14" s="28"/>
      <c r="X14" s="28"/>
      <c r="Y14" s="28"/>
    </row>
    <row r="15" spans="1:43" s="22" customFormat="1" ht="16.350000000000001" customHeight="1" x14ac:dyDescent="0.25">
      <c r="A15" s="21"/>
      <c r="B15" s="22">
        <v>620.30744462748135</v>
      </c>
      <c r="C15" s="22">
        <f t="shared" si="0"/>
        <v>0.62463183393432065</v>
      </c>
      <c r="D15" s="21">
        <f t="shared" ref="D15:D27" si="1">D14+1</f>
        <v>2011</v>
      </c>
      <c r="F15" s="29">
        <v>620.30744544215634</v>
      </c>
      <c r="H15" s="30">
        <v>9.564807887359543E-2</v>
      </c>
      <c r="I15" s="28">
        <v>0.44452798755864414</v>
      </c>
      <c r="J15" s="28">
        <v>0.55178785451939161</v>
      </c>
      <c r="K15" s="28">
        <v>0.5247642123312084</v>
      </c>
      <c r="L15" s="28">
        <v>0.54248960226621157</v>
      </c>
      <c r="M15" s="28">
        <v>0.54861882956073593</v>
      </c>
      <c r="N15" s="28">
        <v>0.54995043599670679</v>
      </c>
      <c r="O15" s="28">
        <v>0.56031671648501424</v>
      </c>
      <c r="P15" s="28">
        <v>0.56097049431756341</v>
      </c>
      <c r="Q15" s="28">
        <v>0.56046508669390027</v>
      </c>
      <c r="R15" s="28">
        <v>0.56044043556922762</v>
      </c>
      <c r="S15" s="28">
        <v>0.56021390072218458</v>
      </c>
      <c r="T15" s="31">
        <v>0.5605437767694923</v>
      </c>
      <c r="U15" s="28"/>
      <c r="V15" s="28"/>
      <c r="W15" s="28"/>
      <c r="X15" s="28"/>
      <c r="Y15" s="28"/>
    </row>
    <row r="16" spans="1:43" s="22" customFormat="1" ht="16.350000000000001" customHeight="1" x14ac:dyDescent="0.25">
      <c r="A16" s="21"/>
      <c r="B16" s="22">
        <v>791.02570791288031</v>
      </c>
      <c r="C16" s="22">
        <f t="shared" si="0"/>
        <v>0.19347152292354347</v>
      </c>
      <c r="D16" s="21">
        <f t="shared" si="1"/>
        <v>2012</v>
      </c>
      <c r="F16" s="32">
        <v>791.02570746844344</v>
      </c>
      <c r="H16" s="33">
        <v>8.5008759607317616E-2</v>
      </c>
      <c r="I16" s="34">
        <v>0.39645788674332855</v>
      </c>
      <c r="J16" s="34">
        <v>0.47318986686184544</v>
      </c>
      <c r="K16" s="34">
        <v>0.46310059019182415</v>
      </c>
      <c r="L16" s="34">
        <v>0.4628389145430889</v>
      </c>
      <c r="M16" s="34">
        <v>0.494069326728237</v>
      </c>
      <c r="N16" s="34">
        <v>0.49345093852119715</v>
      </c>
      <c r="O16" s="34">
        <v>0.5342614573543063</v>
      </c>
      <c r="P16" s="34">
        <v>0.53197039612575603</v>
      </c>
      <c r="Q16" s="34">
        <v>0.52887637725794934</v>
      </c>
      <c r="R16" s="34">
        <v>0.52744118787791083</v>
      </c>
      <c r="S16" s="36">
        <v>0.47402301326962992</v>
      </c>
      <c r="T16" s="28"/>
      <c r="U16" s="28"/>
      <c r="V16" s="28"/>
      <c r="W16" s="28"/>
      <c r="X16" s="28"/>
      <c r="Y16" s="28"/>
    </row>
    <row r="17" spans="1:25" s="22" customFormat="1" ht="16.350000000000001" customHeight="1" x14ac:dyDescent="0.25">
      <c r="A17" s="21"/>
      <c r="B17" s="22">
        <v>975.5810208891487</v>
      </c>
      <c r="C17" s="22">
        <f t="shared" si="0"/>
        <v>0.24797016676745287</v>
      </c>
      <c r="D17" s="21">
        <f t="shared" si="1"/>
        <v>2013</v>
      </c>
      <c r="F17" s="29">
        <v>975.5816113781184</v>
      </c>
      <c r="H17" s="30">
        <v>9.4816484718121485E-2</v>
      </c>
      <c r="I17" s="28">
        <v>0.40555028402271959</v>
      </c>
      <c r="J17" s="28">
        <v>0.4564400910884156</v>
      </c>
      <c r="K17" s="28">
        <v>0.45317771674099488</v>
      </c>
      <c r="L17" s="28">
        <v>0.44801437148933848</v>
      </c>
      <c r="M17" s="28">
        <v>0.44449013934494919</v>
      </c>
      <c r="N17" s="28">
        <v>0.44308031166931272</v>
      </c>
      <c r="O17" s="28">
        <v>0.44093488336874037</v>
      </c>
      <c r="P17" s="28">
        <v>0.43892592815847448</v>
      </c>
      <c r="Q17" s="28">
        <v>0.43854869337881414</v>
      </c>
      <c r="R17" s="31">
        <v>0.43931796750115087</v>
      </c>
      <c r="S17" s="28" t="s">
        <v>15</v>
      </c>
      <c r="T17" s="28"/>
      <c r="U17" s="28"/>
      <c r="V17" s="28"/>
      <c r="W17" s="28"/>
      <c r="X17" s="28"/>
      <c r="Y17" s="28"/>
    </row>
    <row r="18" spans="1:25" s="22" customFormat="1" ht="16.350000000000001" customHeight="1" x14ac:dyDescent="0.25">
      <c r="A18" s="21"/>
      <c r="B18" s="22">
        <v>1084.326060160078</v>
      </c>
      <c r="C18" s="22">
        <f t="shared" si="0"/>
        <v>7.7495371774411445E-2</v>
      </c>
      <c r="D18" s="21">
        <f t="shared" si="1"/>
        <v>2014</v>
      </c>
      <c r="F18" s="32">
        <v>1084.3260600726373</v>
      </c>
      <c r="H18" s="33">
        <v>0.13924621136418408</v>
      </c>
      <c r="I18" s="34">
        <v>0.39554218293631377</v>
      </c>
      <c r="J18" s="34">
        <v>0.40199879495682461</v>
      </c>
      <c r="K18" s="34">
        <v>0.39666310534537547</v>
      </c>
      <c r="L18" s="34">
        <v>0.39447740219839023</v>
      </c>
      <c r="M18" s="34">
        <v>0.39008242465494347</v>
      </c>
      <c r="N18" s="34">
        <v>0.38903409688203344</v>
      </c>
      <c r="O18" s="34">
        <v>0.38821657281022631</v>
      </c>
      <c r="P18" s="34">
        <v>0.38772247495196888</v>
      </c>
      <c r="Q18" s="36">
        <v>0.38572540313470799</v>
      </c>
      <c r="R18" s="28" t="s">
        <v>15</v>
      </c>
      <c r="S18" s="28" t="s">
        <v>15</v>
      </c>
      <c r="T18" s="28"/>
      <c r="U18" s="28"/>
      <c r="V18" s="28"/>
      <c r="W18" s="28"/>
      <c r="X18" s="28"/>
      <c r="Y18" s="28"/>
    </row>
    <row r="19" spans="1:25" s="22" customFormat="1" ht="16.350000000000001" customHeight="1" x14ac:dyDescent="0.25">
      <c r="A19" s="21"/>
      <c r="B19" s="22">
        <v>1112.857990938503</v>
      </c>
      <c r="C19" s="22">
        <f t="shared" si="0"/>
        <v>2.9805417131919096</v>
      </c>
      <c r="D19" s="21">
        <f t="shared" si="1"/>
        <v>2015</v>
      </c>
      <c r="F19" s="29">
        <v>1112.8579191048332</v>
      </c>
      <c r="H19" s="30">
        <v>8.3898167378429256E-2</v>
      </c>
      <c r="I19" s="28">
        <v>0.31757828388668363</v>
      </c>
      <c r="J19" s="28">
        <v>0.44504351721796598</v>
      </c>
      <c r="K19" s="28">
        <v>0.44576593884583626</v>
      </c>
      <c r="L19" s="28">
        <v>0.46722669831485508</v>
      </c>
      <c r="M19" s="28">
        <v>0.46513041591018384</v>
      </c>
      <c r="N19" s="28">
        <v>0.4659651708556663</v>
      </c>
      <c r="O19" s="28">
        <v>0.46365544242977741</v>
      </c>
      <c r="P19" s="31">
        <v>0.46330696731953153</v>
      </c>
      <c r="Q19" s="28" t="s">
        <v>15</v>
      </c>
      <c r="R19" s="28" t="s">
        <v>15</v>
      </c>
      <c r="S19" s="28" t="s">
        <v>15</v>
      </c>
      <c r="T19" s="28"/>
      <c r="U19" s="28"/>
      <c r="V19" s="28"/>
      <c r="W19" s="28"/>
      <c r="X19" s="28"/>
      <c r="Y19" s="28"/>
    </row>
    <row r="20" spans="1:25" s="22" customFormat="1" ht="16.350000000000001" customHeight="1" x14ac:dyDescent="0.25">
      <c r="A20" s="21"/>
      <c r="B20" s="22">
        <v>1173.5743072981068</v>
      </c>
      <c r="C20" s="22">
        <f t="shared" si="0"/>
        <v>29.139213777732923</v>
      </c>
      <c r="D20" s="21">
        <f t="shared" si="1"/>
        <v>2016</v>
      </c>
      <c r="F20" s="32">
        <v>1173.1407234494261</v>
      </c>
      <c r="H20" s="33">
        <v>0.11033354120983511</v>
      </c>
      <c r="I20" s="34">
        <v>0.49837606415996583</v>
      </c>
      <c r="J20" s="34">
        <v>0.65149256056006244</v>
      </c>
      <c r="K20" s="34">
        <v>0.72647872113532674</v>
      </c>
      <c r="L20" s="34">
        <v>0.73923211432923086</v>
      </c>
      <c r="M20" s="34">
        <v>0.73569365701131562</v>
      </c>
      <c r="N20" s="34">
        <v>0.73885283114873479</v>
      </c>
      <c r="O20" s="36">
        <v>0.72046440566093395</v>
      </c>
      <c r="P20" s="28" t="s">
        <v>15</v>
      </c>
      <c r="Q20" s="28" t="s">
        <v>15</v>
      </c>
      <c r="R20" s="28" t="s">
        <v>15</v>
      </c>
      <c r="S20" s="28" t="s">
        <v>15</v>
      </c>
      <c r="T20" s="28"/>
      <c r="U20" s="28"/>
      <c r="V20" s="28"/>
      <c r="W20" s="28"/>
      <c r="X20" s="28"/>
      <c r="Y20" s="28"/>
    </row>
    <row r="21" spans="1:25" s="22" customFormat="1" ht="16.350000000000001" customHeight="1" x14ac:dyDescent="0.25">
      <c r="A21" s="21"/>
      <c r="B21" s="22">
        <v>1278.411295360273</v>
      </c>
      <c r="C21" s="22">
        <f t="shared" si="0"/>
        <v>47.916499497211596</v>
      </c>
      <c r="D21" s="21">
        <f t="shared" si="1"/>
        <v>2017</v>
      </c>
      <c r="F21" s="29">
        <v>1278.4111843030082</v>
      </c>
      <c r="H21" s="30">
        <v>0.21758115820027865</v>
      </c>
      <c r="I21" s="28">
        <v>0.98192143775591489</v>
      </c>
      <c r="J21" s="28">
        <v>1.2935162229531689</v>
      </c>
      <c r="K21" s="28">
        <v>1.3572118294336626</v>
      </c>
      <c r="L21" s="28">
        <v>1.3525904034190908</v>
      </c>
      <c r="M21" s="28">
        <v>1.3377344601905012</v>
      </c>
      <c r="N21" s="37">
        <v>1.3570421392382124</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1301.1834693981782</v>
      </c>
      <c r="C22" s="22">
        <f t="shared" si="0"/>
        <v>31.397451613321905</v>
      </c>
      <c r="D22" s="21">
        <f t="shared" si="1"/>
        <v>2018</v>
      </c>
      <c r="F22" s="32">
        <v>1298.6640114032741</v>
      </c>
      <c r="H22" s="33">
        <v>0.21601831015087938</v>
      </c>
      <c r="I22" s="34">
        <v>0.60757801601592487</v>
      </c>
      <c r="J22" s="34">
        <v>0.67450230648862397</v>
      </c>
      <c r="K22" s="34">
        <v>0.70309882528842471</v>
      </c>
      <c r="L22" s="34">
        <v>0.70132847047620761</v>
      </c>
      <c r="M22" s="36">
        <v>0.70384694439182105</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1523.2301085798622</v>
      </c>
      <c r="C23" s="22">
        <f t="shared" si="0"/>
        <v>187.41753876620714</v>
      </c>
      <c r="D23" s="21">
        <f t="shared" si="1"/>
        <v>2019</v>
      </c>
      <c r="F23" s="40">
        <v>1518.3966124095562</v>
      </c>
      <c r="H23" s="30">
        <v>0.16506101080152485</v>
      </c>
      <c r="I23" s="28">
        <v>0.53113539187600312</v>
      </c>
      <c r="J23" s="28">
        <v>0.60285815595695902</v>
      </c>
      <c r="K23" s="28">
        <v>0.63501433664316309</v>
      </c>
      <c r="L23" s="31">
        <v>0.63840732573201653</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1685.3891402193817</v>
      </c>
      <c r="C24" s="22">
        <f t="shared" si="0"/>
        <v>224.03247403480137</v>
      </c>
      <c r="D24" s="21">
        <f t="shared" si="1"/>
        <v>2020</v>
      </c>
      <c r="F24" s="32">
        <v>1671.384967794856</v>
      </c>
      <c r="H24" s="34">
        <v>0.15613848126273622</v>
      </c>
      <c r="I24" s="34">
        <v>0.49336489569651898</v>
      </c>
      <c r="J24" s="34">
        <v>0.53062965299980902</v>
      </c>
      <c r="K24" s="36">
        <v>0.50413061945384752</v>
      </c>
      <c r="L24" s="28"/>
      <c r="M24" s="28"/>
      <c r="N24" s="28"/>
      <c r="O24" s="28"/>
      <c r="P24" s="28"/>
      <c r="Q24" s="28"/>
      <c r="R24" s="28"/>
      <c r="S24" s="28"/>
      <c r="U24" s="38"/>
      <c r="V24" s="38"/>
      <c r="W24" s="38"/>
      <c r="X24" s="38"/>
      <c r="Y24" s="38"/>
    </row>
    <row r="25" spans="1:25" s="22" customFormat="1" ht="16.350000000000001" customHeight="1" x14ac:dyDescent="0.25">
      <c r="A25" s="21"/>
      <c r="B25" s="22">
        <v>1885.133797100518</v>
      </c>
      <c r="C25" s="22">
        <f t="shared" si="0"/>
        <v>331.37776911107528</v>
      </c>
      <c r="D25" s="21">
        <f t="shared" si="1"/>
        <v>2021</v>
      </c>
      <c r="F25" s="29">
        <v>1868.5232882511452</v>
      </c>
      <c r="H25" s="30">
        <v>0.26955099126504506</v>
      </c>
      <c r="I25" s="28">
        <v>0.60134779636271241</v>
      </c>
      <c r="J25" s="31">
        <v>0.61009874111976181</v>
      </c>
      <c r="K25" s="28"/>
      <c r="L25" s="28"/>
      <c r="M25" s="28"/>
      <c r="N25" s="28"/>
      <c r="O25" s="28"/>
      <c r="P25" s="28"/>
      <c r="Q25" s="28"/>
      <c r="R25" s="28"/>
      <c r="S25" s="28"/>
      <c r="U25" s="38"/>
      <c r="V25" s="38"/>
      <c r="W25" s="38"/>
      <c r="X25" s="38"/>
      <c r="Y25" s="38"/>
    </row>
    <row r="26" spans="1:25" s="22" customFormat="1" ht="16.350000000000001" customHeight="1" x14ac:dyDescent="0.25">
      <c r="A26" s="21"/>
      <c r="B26" s="22">
        <v>2388.4931687930439</v>
      </c>
      <c r="C26" s="22">
        <f t="shared" si="0"/>
        <v>819.93072334436931</v>
      </c>
      <c r="D26" s="21">
        <f t="shared" si="1"/>
        <v>2022</v>
      </c>
      <c r="F26" s="32">
        <v>2343.7206855361887</v>
      </c>
      <c r="H26" s="41">
        <v>0.16508519012523171</v>
      </c>
      <c r="I26" s="36">
        <v>0.46580230124398919</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2651.3354223422425</v>
      </c>
      <c r="C27" s="22">
        <f>+IF(I66="",J66*F27, IF(J66="", I66*F27,(I66+J66)*F27))</f>
        <v>700.96667682973236</v>
      </c>
      <c r="D27" s="21">
        <f t="shared" si="1"/>
        <v>2023</v>
      </c>
      <c r="F27" s="42">
        <v>1557.1352550278011</v>
      </c>
      <c r="H27" s="43">
        <v>0.29002075919053144</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475.82688206809087</v>
      </c>
      <c r="G31" s="17"/>
      <c r="H31" s="24">
        <v>6.8593583119205562E-2</v>
      </c>
      <c r="I31" s="25">
        <v>0.32838227711042267</v>
      </c>
      <c r="J31" s="25">
        <v>0.44955755930809471</v>
      </c>
      <c r="K31" s="25">
        <v>0.46922545696835127</v>
      </c>
      <c r="L31" s="25">
        <v>0.47276110349348049</v>
      </c>
      <c r="M31" s="25">
        <v>0.47414077441632141</v>
      </c>
      <c r="N31" s="25">
        <v>0.47516085566794841</v>
      </c>
      <c r="O31" s="25">
        <v>0.47876915556728417</v>
      </c>
      <c r="P31" s="25">
        <v>0.47875233943696049</v>
      </c>
      <c r="Q31" s="25">
        <v>0.47657770889690176</v>
      </c>
      <c r="R31" s="25">
        <v>0.47658159880372186</v>
      </c>
      <c r="S31" s="25">
        <v>0.47657935151581254</v>
      </c>
      <c r="T31" s="25">
        <v>0.47657735431885961</v>
      </c>
      <c r="U31" s="25">
        <v>0.47657735431885961</v>
      </c>
      <c r="V31" s="53">
        <v>0.47657735431885961</v>
      </c>
      <c r="W31" s="54">
        <v>0.47657735431885961</v>
      </c>
    </row>
    <row r="32" spans="1:25" s="48" customFormat="1" ht="19.350000000000001" customHeight="1" x14ac:dyDescent="0.25">
      <c r="D32" s="21">
        <f>D31+1</f>
        <v>2009</v>
      </c>
      <c r="E32" s="51"/>
      <c r="F32" s="55">
        <v>478.41173864579594</v>
      </c>
      <c r="G32" s="17"/>
      <c r="H32" s="30">
        <v>2.9662776041440589E-2</v>
      </c>
      <c r="I32" s="28">
        <v>0.2186592857525711</v>
      </c>
      <c r="J32" s="28">
        <v>0.34133716002628139</v>
      </c>
      <c r="K32" s="28">
        <v>0.37409567701897295</v>
      </c>
      <c r="L32" s="28">
        <v>0.38531527378022062</v>
      </c>
      <c r="M32" s="28">
        <v>0.3946864833477105</v>
      </c>
      <c r="N32" s="28">
        <v>0.39149463106334692</v>
      </c>
      <c r="O32" s="28">
        <v>0.38740246552746416</v>
      </c>
      <c r="P32" s="28">
        <v>0.38741428238634223</v>
      </c>
      <c r="Q32" s="28">
        <v>0.3874249131622014</v>
      </c>
      <c r="R32" s="28">
        <v>0.38764797319094557</v>
      </c>
      <c r="S32" s="28">
        <v>0.38800507480832758</v>
      </c>
      <c r="T32" s="28">
        <v>0.38627645074178868</v>
      </c>
      <c r="U32" s="28">
        <v>0.3862853103913082</v>
      </c>
      <c r="V32" s="31">
        <v>0.38628778764278338</v>
      </c>
    </row>
    <row r="33" spans="1:21" s="48" customFormat="1" ht="16.350000000000001" customHeight="1" x14ac:dyDescent="0.25">
      <c r="D33" s="21">
        <f>D32+1</f>
        <v>2010</v>
      </c>
      <c r="F33" s="56">
        <v>516.05777062518939</v>
      </c>
      <c r="G33" s="17"/>
      <c r="H33" s="33">
        <v>2.1415033726861772E-2</v>
      </c>
      <c r="I33" s="34">
        <v>0.24054103253540979</v>
      </c>
      <c r="J33" s="34">
        <v>0.43297483233498124</v>
      </c>
      <c r="K33" s="34">
        <v>0.48994612458619463</v>
      </c>
      <c r="L33" s="34">
        <v>0.57746212127719276</v>
      </c>
      <c r="M33" s="34">
        <v>0.58311129030864295</v>
      </c>
      <c r="N33" s="34">
        <v>0.57928870808840027</v>
      </c>
      <c r="O33" s="34">
        <v>0.58356484417842591</v>
      </c>
      <c r="P33" s="34">
        <v>0.58065476572704844</v>
      </c>
      <c r="Q33" s="34">
        <v>0.58144614756430602</v>
      </c>
      <c r="R33" s="34">
        <v>0.58010138308346648</v>
      </c>
      <c r="S33" s="34">
        <v>0.58012417892354384</v>
      </c>
      <c r="T33" s="34">
        <v>0.58012417892354384</v>
      </c>
      <c r="U33" s="35">
        <v>0.58012417892354384</v>
      </c>
    </row>
    <row r="34" spans="1:21" s="48" customFormat="1" ht="16.350000000000001" customHeight="1" x14ac:dyDescent="0.25">
      <c r="D34" s="21">
        <f t="shared" ref="D34:D46" si="2">D33+1</f>
        <v>2011</v>
      </c>
      <c r="F34" s="55">
        <v>620.30744544215634</v>
      </c>
      <c r="G34" s="17"/>
      <c r="H34" s="30">
        <v>3.8194929495905118E-2</v>
      </c>
      <c r="I34" s="28">
        <v>0.2054406928981361</v>
      </c>
      <c r="J34" s="28">
        <v>0.43568177784722462</v>
      </c>
      <c r="K34" s="28">
        <v>0.50575126503182033</v>
      </c>
      <c r="L34" s="28">
        <v>0.53216360426012543</v>
      </c>
      <c r="M34" s="28">
        <v>0.53775847241265606</v>
      </c>
      <c r="N34" s="28">
        <v>0.5476907139545516</v>
      </c>
      <c r="O34" s="28">
        <v>0.54928158013673245</v>
      </c>
      <c r="P34" s="28">
        <v>0.54974573893971534</v>
      </c>
      <c r="Q34" s="28">
        <v>0.54912365223171589</v>
      </c>
      <c r="R34" s="28">
        <v>0.54911146985927939</v>
      </c>
      <c r="S34" s="28">
        <v>0.54935810417677555</v>
      </c>
      <c r="T34" s="57">
        <v>0.55953682988713294</v>
      </c>
    </row>
    <row r="35" spans="1:21" s="48" customFormat="1" ht="16.350000000000001" customHeight="1" x14ac:dyDescent="0.25">
      <c r="A35" s="21"/>
      <c r="D35" s="21">
        <f t="shared" si="2"/>
        <v>2012</v>
      </c>
      <c r="F35" s="56">
        <v>791.02570746844344</v>
      </c>
      <c r="G35" s="17"/>
      <c r="H35" s="33">
        <v>1.8932258178962734E-2</v>
      </c>
      <c r="I35" s="34">
        <v>0.2127876462081234</v>
      </c>
      <c r="J35" s="34">
        <v>0.33302877889832794</v>
      </c>
      <c r="K35" s="34">
        <v>0.38369440450062581</v>
      </c>
      <c r="L35" s="34">
        <v>0.39490873343866362</v>
      </c>
      <c r="M35" s="34">
        <v>0.41253309550271711</v>
      </c>
      <c r="N35" s="34">
        <v>0.41420070516688007</v>
      </c>
      <c r="O35" s="34">
        <v>0.41881371040555526</v>
      </c>
      <c r="P35" s="34">
        <v>0.42582499655880485</v>
      </c>
      <c r="Q35" s="34">
        <v>0.45049215842152512</v>
      </c>
      <c r="R35" s="34">
        <v>0.44904656987714148</v>
      </c>
      <c r="S35" s="34">
        <v>0.4737784614415923</v>
      </c>
    </row>
    <row r="36" spans="1:21" s="48" customFormat="1" ht="16.350000000000001" customHeight="1" x14ac:dyDescent="0.25">
      <c r="A36" s="21"/>
      <c r="D36" s="21">
        <f t="shared" si="2"/>
        <v>2013</v>
      </c>
      <c r="F36" s="55">
        <v>975.5816113781184</v>
      </c>
      <c r="G36" s="17"/>
      <c r="H36" s="30">
        <v>3.4679027591946125E-2</v>
      </c>
      <c r="I36" s="28">
        <v>0.21013093033918956</v>
      </c>
      <c r="J36" s="28">
        <v>0.36973509673805893</v>
      </c>
      <c r="K36" s="28">
        <v>0.40746554739865282</v>
      </c>
      <c r="L36" s="28">
        <v>0.43463550793347666</v>
      </c>
      <c r="M36" s="28">
        <v>0.43956909915533215</v>
      </c>
      <c r="N36" s="28">
        <v>0.43970287795583679</v>
      </c>
      <c r="O36" s="28">
        <v>0.43933059107199385</v>
      </c>
      <c r="P36" s="28">
        <v>0.43809596121070143</v>
      </c>
      <c r="Q36" s="28">
        <v>0.43841981237099831</v>
      </c>
      <c r="R36" s="31">
        <v>0.43906382071831745</v>
      </c>
      <c r="S36" s="28" t="s">
        <v>15</v>
      </c>
    </row>
    <row r="37" spans="1:21" s="48" customFormat="1" ht="16.350000000000001" customHeight="1" x14ac:dyDescent="0.25">
      <c r="A37" s="21"/>
      <c r="D37" s="21">
        <f t="shared" si="2"/>
        <v>2014</v>
      </c>
      <c r="F37" s="56">
        <v>1084.3260600726373</v>
      </c>
      <c r="G37" s="17"/>
      <c r="H37" s="33">
        <v>3.5453358089356055E-2</v>
      </c>
      <c r="I37" s="34">
        <v>0.22272312620685392</v>
      </c>
      <c r="J37" s="34">
        <v>0.33734343787843279</v>
      </c>
      <c r="K37" s="34">
        <v>0.37473393729411408</v>
      </c>
      <c r="L37" s="34">
        <v>0.38263665417643106</v>
      </c>
      <c r="M37" s="34">
        <v>0.38475679158358972</v>
      </c>
      <c r="N37" s="34">
        <v>0.38732759775928732</v>
      </c>
      <c r="O37" s="34">
        <v>0.38774887959422644</v>
      </c>
      <c r="P37" s="34">
        <v>0.38734480388015652</v>
      </c>
      <c r="Q37" s="36">
        <v>0.38565395171733446</v>
      </c>
      <c r="R37" s="28" t="s">
        <v>15</v>
      </c>
      <c r="S37" s="28" t="s">
        <v>15</v>
      </c>
    </row>
    <row r="38" spans="1:21" s="48" customFormat="1" ht="16.350000000000001" customHeight="1" x14ac:dyDescent="0.25">
      <c r="A38" s="21"/>
      <c r="D38" s="21">
        <f t="shared" si="2"/>
        <v>2015</v>
      </c>
      <c r="F38" s="55">
        <v>1112.8579191048332</v>
      </c>
      <c r="G38" s="17"/>
      <c r="H38" s="30">
        <v>1.904134812914178E-2</v>
      </c>
      <c r="I38" s="28">
        <v>0.16363196697796717</v>
      </c>
      <c r="J38" s="28">
        <v>0.34297385630853605</v>
      </c>
      <c r="K38" s="28">
        <v>0.40650799561116258</v>
      </c>
      <c r="L38" s="28">
        <v>0.42741327324572559</v>
      </c>
      <c r="M38" s="28">
        <v>0.43950579450583505</v>
      </c>
      <c r="N38" s="28">
        <v>0.46029176922804582</v>
      </c>
      <c r="O38" s="28">
        <v>0.4600865375317455</v>
      </c>
      <c r="P38" s="31">
        <v>0.46064108343168814</v>
      </c>
      <c r="Q38" s="28" t="s">
        <v>15</v>
      </c>
      <c r="R38" s="28" t="s">
        <v>15</v>
      </c>
      <c r="S38" s="28" t="s">
        <v>15</v>
      </c>
    </row>
    <row r="39" spans="1:21" s="48" customFormat="1" ht="16.350000000000001" customHeight="1" x14ac:dyDescent="0.25">
      <c r="A39" s="21"/>
      <c r="D39" s="21">
        <f t="shared" si="2"/>
        <v>2016</v>
      </c>
      <c r="F39" s="56">
        <v>1173.1407234494261</v>
      </c>
      <c r="G39" s="17"/>
      <c r="H39" s="33">
        <v>4.5297288513228055E-2</v>
      </c>
      <c r="I39" s="34">
        <v>0.25104488544360215</v>
      </c>
      <c r="J39" s="34">
        <v>0.48264099216266659</v>
      </c>
      <c r="K39" s="34">
        <v>0.60989046522246892</v>
      </c>
      <c r="L39" s="34">
        <v>0.64669817493117765</v>
      </c>
      <c r="M39" s="34">
        <v>0.65445640780344172</v>
      </c>
      <c r="N39" s="34">
        <v>0.67151993514725006</v>
      </c>
      <c r="O39" s="36">
        <v>0.69582260211282165</v>
      </c>
      <c r="P39" s="28" t="s">
        <v>15</v>
      </c>
      <c r="Q39" s="28" t="s">
        <v>15</v>
      </c>
      <c r="R39" s="28" t="s">
        <v>15</v>
      </c>
      <c r="S39" s="28" t="s">
        <v>15</v>
      </c>
    </row>
    <row r="40" spans="1:21" s="48" customFormat="1" ht="16.350000000000001" customHeight="1" x14ac:dyDescent="0.25">
      <c r="A40" s="21"/>
      <c r="D40" s="21">
        <f t="shared" si="2"/>
        <v>2017</v>
      </c>
      <c r="F40" s="55">
        <v>1278.4111843030082</v>
      </c>
      <c r="G40" s="17"/>
      <c r="H40" s="30">
        <v>7.395584917911098E-2</v>
      </c>
      <c r="I40" s="28">
        <v>0.5452088596904634</v>
      </c>
      <c r="J40" s="28">
        <v>0.91038981608066716</v>
      </c>
      <c r="K40" s="58">
        <v>1.111874641492393</v>
      </c>
      <c r="L40" s="28">
        <v>1.2429491554948742</v>
      </c>
      <c r="M40" s="28">
        <v>1.3159415226459141</v>
      </c>
      <c r="N40" s="31">
        <v>1.3198888478891313</v>
      </c>
      <c r="O40" s="28" t="s">
        <v>15</v>
      </c>
      <c r="P40" s="28" t="s">
        <v>15</v>
      </c>
      <c r="Q40" s="28" t="s">
        <v>15</v>
      </c>
      <c r="R40" s="28" t="s">
        <v>15</v>
      </c>
      <c r="S40" s="28" t="s">
        <v>15</v>
      </c>
    </row>
    <row r="41" spans="1:21" s="48" customFormat="1" ht="15.6" customHeight="1" x14ac:dyDescent="0.25">
      <c r="A41" s="21"/>
      <c r="D41" s="21">
        <f t="shared" si="2"/>
        <v>2018</v>
      </c>
      <c r="F41" s="56">
        <v>1298.6640114032741</v>
      </c>
      <c r="G41" s="17"/>
      <c r="H41" s="33">
        <v>4.1099356506202778E-2</v>
      </c>
      <c r="I41" s="34">
        <v>0.35385252801442402</v>
      </c>
      <c r="J41" s="34">
        <v>0.53319834846905279</v>
      </c>
      <c r="K41" s="34">
        <v>0.61616657756514936</v>
      </c>
      <c r="L41" s="34">
        <v>0.66597959687987207</v>
      </c>
      <c r="M41" s="36">
        <v>0.68024442342390623</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1518.3966124095562</v>
      </c>
      <c r="G42" s="17"/>
      <c r="H42" s="60">
        <v>2.9127330268549422E-2</v>
      </c>
      <c r="I42" s="28">
        <v>0.2597460304867773</v>
      </c>
      <c r="J42" s="28">
        <v>0.44913238066645744</v>
      </c>
      <c r="K42" s="28">
        <v>0.52803888555901268</v>
      </c>
      <c r="L42" s="31">
        <v>0.57903533036450572</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1671.384967794856</v>
      </c>
      <c r="G43" s="17"/>
      <c r="H43" s="34">
        <v>3.4270505098846729E-2</v>
      </c>
      <c r="I43" s="34">
        <v>0.18753250732006926</v>
      </c>
      <c r="J43" s="34">
        <v>0.33778617847519177</v>
      </c>
      <c r="K43" s="34">
        <v>0.42160070130580474</v>
      </c>
      <c r="L43" s="28"/>
      <c r="M43" s="28"/>
      <c r="N43" s="28"/>
      <c r="O43" s="28"/>
      <c r="P43" s="28"/>
      <c r="Q43" s="28"/>
      <c r="R43" s="28"/>
      <c r="S43" s="28"/>
    </row>
    <row r="44" spans="1:21" s="48" customFormat="1" ht="18.600000000000001" customHeight="1" x14ac:dyDescent="0.25">
      <c r="A44" s="21"/>
      <c r="D44" s="21">
        <f t="shared" si="2"/>
        <v>2021</v>
      </c>
      <c r="E44" s="59"/>
      <c r="F44" s="55">
        <v>1868.5232882511452</v>
      </c>
      <c r="G44" s="17"/>
      <c r="H44" s="61">
        <v>1.8390065584058729E-2</v>
      </c>
      <c r="I44" s="28">
        <v>0.24085354031496894</v>
      </c>
      <c r="J44" s="31">
        <v>0.44489082788471057</v>
      </c>
      <c r="K44" s="28"/>
      <c r="L44" s="28"/>
      <c r="M44" s="28"/>
      <c r="N44" s="28"/>
      <c r="O44" s="28"/>
      <c r="P44" s="28"/>
      <c r="Q44" s="28"/>
      <c r="R44" s="28"/>
      <c r="S44" s="28"/>
    </row>
    <row r="45" spans="1:21" s="48" customFormat="1" ht="18.600000000000001" customHeight="1" x14ac:dyDescent="0.25">
      <c r="A45" s="21"/>
      <c r="D45" s="21">
        <f t="shared" si="2"/>
        <v>2022</v>
      </c>
      <c r="E45" s="59"/>
      <c r="F45" s="56">
        <v>2343.7206855361887</v>
      </c>
      <c r="G45" s="17"/>
      <c r="H45" s="41">
        <v>2.8844773467061501E-2</v>
      </c>
      <c r="I45" s="36">
        <v>0.18438399108547038</v>
      </c>
      <c r="J45" s="28"/>
      <c r="K45" s="28"/>
      <c r="L45" s="28"/>
      <c r="M45" s="28"/>
      <c r="N45" s="28"/>
      <c r="O45" s="28"/>
      <c r="P45" s="28"/>
      <c r="Q45" s="28"/>
      <c r="R45" s="28"/>
      <c r="S45" s="28"/>
    </row>
    <row r="46" spans="1:21" s="48" customFormat="1" ht="18.600000000000001" customHeight="1" x14ac:dyDescent="0.25">
      <c r="A46" s="21"/>
      <c r="D46" s="21">
        <f t="shared" si="2"/>
        <v>2023</v>
      </c>
      <c r="E46" s="59"/>
      <c r="F46" s="62">
        <v>1557.1352550278011</v>
      </c>
      <c r="G46" s="17"/>
      <c r="H46" s="63">
        <v>5.0499825538727144E-2</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0.47657408039538762</v>
      </c>
      <c r="H51" s="68">
        <v>0.47657735431885945</v>
      </c>
      <c r="I51" s="68">
        <v>-3.2761227416231326E-6</v>
      </c>
      <c r="J51" s="68">
        <v>2.1992698035225027E-9</v>
      </c>
      <c r="K51" s="28"/>
      <c r="L51" s="28"/>
      <c r="M51" s="28"/>
      <c r="N51" s="28"/>
      <c r="O51" s="28"/>
      <c r="P51" s="28"/>
      <c r="Q51" s="28"/>
    </row>
    <row r="52" spans="1:19" s="22" customFormat="1" ht="16.350000000000001" customHeight="1" x14ac:dyDescent="0.25">
      <c r="A52" s="21"/>
      <c r="D52" s="49">
        <f>D51+1</f>
        <v>2009</v>
      </c>
      <c r="F52" s="69">
        <v>0.38628282401464947</v>
      </c>
      <c r="H52" s="70">
        <v>0.38628778764278326</v>
      </c>
      <c r="I52" s="70">
        <v>-4.9633148470140867E-6</v>
      </c>
      <c r="J52" s="70">
        <v>-3.1328676303986647E-10</v>
      </c>
      <c r="K52" s="28"/>
      <c r="L52" s="28"/>
      <c r="M52" s="28"/>
      <c r="N52" s="28"/>
      <c r="O52" s="28"/>
      <c r="P52" s="28"/>
      <c r="Q52" s="28"/>
    </row>
    <row r="53" spans="1:19" s="22" customFormat="1" ht="16.350000000000001" customHeight="1" x14ac:dyDescent="0.25">
      <c r="A53" s="21"/>
      <c r="D53" s="49">
        <f>D52+1</f>
        <v>2010</v>
      </c>
      <c r="F53" s="71">
        <v>0.58014284144678763</v>
      </c>
      <c r="H53" s="72">
        <v>0.58012417892354384</v>
      </c>
      <c r="I53" s="72">
        <v>1.8662891056247256E-5</v>
      </c>
      <c r="J53" s="72">
        <v>-3.6781239452148627E-10</v>
      </c>
      <c r="K53" s="28"/>
      <c r="L53" s="28"/>
      <c r="M53" s="28"/>
      <c r="N53" s="28"/>
      <c r="O53" s="28"/>
      <c r="P53" s="28"/>
      <c r="Q53" s="28"/>
    </row>
    <row r="54" spans="1:19" s="22" customFormat="1" ht="16.350000000000001" customHeight="1" x14ac:dyDescent="0.25">
      <c r="A54" s="21"/>
      <c r="D54" s="49">
        <f t="shared" ref="D54:D61" si="3">D53+1</f>
        <v>2011</v>
      </c>
      <c r="F54" s="69">
        <v>0.56054380125032377</v>
      </c>
      <c r="H54" s="70">
        <v>0.55953682988713294</v>
      </c>
      <c r="I54" s="70">
        <v>1.0069468823592277E-3</v>
      </c>
      <c r="J54" s="70">
        <v>2.4480831620095696E-8</v>
      </c>
      <c r="K54" s="28"/>
      <c r="L54" s="28"/>
      <c r="M54" s="28"/>
      <c r="N54" s="28"/>
      <c r="O54" s="28"/>
      <c r="P54" s="28"/>
      <c r="Q54" s="28"/>
    </row>
    <row r="55" spans="1:19" s="22" customFormat="1" ht="16.350000000000001" customHeight="1" x14ac:dyDescent="0.25">
      <c r="A55" s="21"/>
      <c r="D55" s="49">
        <f t="shared" si="3"/>
        <v>2012</v>
      </c>
      <c r="F55" s="71">
        <v>0.47402304454565192</v>
      </c>
      <c r="H55" s="72">
        <v>0.47377846144159241</v>
      </c>
      <c r="I55" s="72">
        <v>2.4455182803765789E-4</v>
      </c>
      <c r="J55" s="72">
        <v>3.1276021904752186E-8</v>
      </c>
      <c r="K55" s="28"/>
      <c r="L55" s="28"/>
      <c r="M55" s="28"/>
      <c r="N55" s="28"/>
      <c r="O55" s="28"/>
      <c r="P55" s="28"/>
      <c r="Q55" s="28"/>
    </row>
    <row r="56" spans="1:19" s="22" customFormat="1" ht="16.350000000000001" customHeight="1" x14ac:dyDescent="0.25">
      <c r="A56" s="21"/>
      <c r="D56" s="49">
        <f t="shared" si="3"/>
        <v>2013</v>
      </c>
      <c r="F56" s="69">
        <v>0.43931799747183098</v>
      </c>
      <c r="H56" s="70">
        <v>0.43906382071831757</v>
      </c>
      <c r="I56" s="70">
        <v>2.5414678283343356E-4</v>
      </c>
      <c r="J56" s="70">
        <v>2.9970679957474659E-8</v>
      </c>
      <c r="K56" s="28"/>
      <c r="L56" s="28"/>
      <c r="M56" s="28"/>
      <c r="N56" s="28"/>
      <c r="O56" s="28"/>
      <c r="P56" s="28"/>
      <c r="Q56" s="28"/>
    </row>
    <row r="57" spans="1:19" s="22" customFormat="1" ht="16.350000000000001" customHeight="1" x14ac:dyDescent="0.25">
      <c r="A57" s="21"/>
      <c r="D57" s="49">
        <f t="shared" si="3"/>
        <v>2014</v>
      </c>
      <c r="F57" s="71">
        <v>0.38572542041538405</v>
      </c>
      <c r="H57" s="72">
        <v>0.38565395171733463</v>
      </c>
      <c r="I57" s="72">
        <v>7.145141737353446E-5</v>
      </c>
      <c r="J57" s="72">
        <v>1.7280675851298529E-8</v>
      </c>
      <c r="K57" s="28"/>
      <c r="L57" s="28"/>
      <c r="M57" s="28"/>
      <c r="N57" s="28"/>
      <c r="O57" s="28"/>
      <c r="P57" s="28"/>
      <c r="Q57" s="28"/>
    </row>
    <row r="58" spans="1:19" s="22" customFormat="1" ht="16.350000000000001" customHeight="1" x14ac:dyDescent="0.25">
      <c r="A58" s="21"/>
      <c r="D58" s="49">
        <f t="shared" si="3"/>
        <v>2015</v>
      </c>
      <c r="F58" s="69">
        <v>0.46331936038153376</v>
      </c>
      <c r="H58" s="70">
        <v>0.46064108343168786</v>
      </c>
      <c r="I58" s="70">
        <v>2.6658838878434376E-3</v>
      </c>
      <c r="J58" s="70">
        <v>1.2393062002427826E-5</v>
      </c>
      <c r="K58" s="28"/>
      <c r="L58" s="28"/>
      <c r="M58" s="28"/>
      <c r="N58" s="28"/>
      <c r="O58" s="28"/>
      <c r="P58" s="28"/>
      <c r="Q58" s="28"/>
    </row>
    <row r="59" spans="1:19" s="22" customFormat="1" ht="16.350000000000001" customHeight="1" x14ac:dyDescent="0.25">
      <c r="A59" s="21"/>
      <c r="D59" s="49">
        <f t="shared" si="3"/>
        <v>2016</v>
      </c>
      <c r="F59" s="71">
        <v>0.72066123672440852</v>
      </c>
      <c r="H59" s="72">
        <v>0.69582260211282165</v>
      </c>
      <c r="I59" s="72">
        <v>2.4641803548112285E-2</v>
      </c>
      <c r="J59" s="72">
        <v>1.9683106347453792E-4</v>
      </c>
    </row>
    <row r="60" spans="1:19" s="22" customFormat="1" ht="16.350000000000001" customHeight="1" x14ac:dyDescent="0.25">
      <c r="A60" s="48"/>
      <c r="D60" s="49">
        <f t="shared" si="3"/>
        <v>2017</v>
      </c>
      <c r="F60" s="69">
        <v>1.3573701372313665</v>
      </c>
      <c r="H60" s="70">
        <v>1.3198888478891304</v>
      </c>
      <c r="I60" s="70">
        <v>3.7153291349080832E-2</v>
      </c>
      <c r="J60" s="70">
        <v>3.2799799315513133E-4</v>
      </c>
    </row>
    <row r="61" spans="1:19" s="22" customFormat="1" ht="15.6" customHeight="1" x14ac:dyDescent="0.25">
      <c r="D61" s="49">
        <f t="shared" si="3"/>
        <v>2018</v>
      </c>
      <c r="F61" s="71">
        <v>0.70442115530961913</v>
      </c>
      <c r="H61" s="72">
        <v>0.68024442342390579</v>
      </c>
      <c r="I61" s="72">
        <v>2.360252096791474E-2</v>
      </c>
      <c r="J61" s="72">
        <v>5.7421091779858249E-4</v>
      </c>
    </row>
    <row r="62" spans="1:19" s="22" customFormat="1" ht="18.600000000000001" customHeight="1" x14ac:dyDescent="0.25">
      <c r="D62" s="21">
        <f>D61+1</f>
        <v>2019</v>
      </c>
      <c r="F62" s="69">
        <v>0.70246654539388653</v>
      </c>
      <c r="H62" s="70">
        <v>0.57903533036450583</v>
      </c>
      <c r="I62" s="70">
        <v>5.9371995367510859E-2</v>
      </c>
      <c r="J62" s="70">
        <v>6.4059219661869851E-2</v>
      </c>
    </row>
    <row r="63" spans="1:19" s="22" customFormat="1" ht="18.600000000000001" customHeight="1" x14ac:dyDescent="0.25">
      <c r="D63" s="21">
        <f>D62+1</f>
        <v>2020</v>
      </c>
      <c r="F63" s="71">
        <v>0.55564072102093887</v>
      </c>
      <c r="H63" s="72">
        <v>0.42160070130580474</v>
      </c>
      <c r="I63" s="72">
        <v>8.2529918148042725E-2</v>
      </c>
      <c r="J63" s="72">
        <v>5.1510101567091425E-2</v>
      </c>
    </row>
    <row r="64" spans="1:19" s="22" customFormat="1" ht="18.600000000000001" customHeight="1" x14ac:dyDescent="0.25">
      <c r="D64" s="21">
        <f t="shared" ref="D64:D65" si="4">D63+1</f>
        <v>2021</v>
      </c>
      <c r="F64" s="69">
        <v>0.62223823971238479</v>
      </c>
      <c r="H64" s="70">
        <v>0.44489082788471085</v>
      </c>
      <c r="I64" s="70">
        <v>0.16520791323505127</v>
      </c>
      <c r="J64" s="70">
        <v>1.2139498592622656E-2</v>
      </c>
    </row>
    <row r="65" spans="1:10" s="22" customFormat="1" ht="18.600000000000001" customHeight="1" x14ac:dyDescent="0.25">
      <c r="D65" s="21">
        <f t="shared" si="4"/>
        <v>2022</v>
      </c>
      <c r="F65" s="71">
        <v>0.534225475356361</v>
      </c>
      <c r="H65" s="72">
        <v>0.18438399108547046</v>
      </c>
      <c r="I65" s="72">
        <v>0.28141831015851893</v>
      </c>
      <c r="J65" s="72">
        <v>6.8423174112371588E-2</v>
      </c>
    </row>
    <row r="66" spans="1:10" s="22" customFormat="1" ht="18.600000000000001" customHeight="1" x14ac:dyDescent="0.25">
      <c r="D66" s="21">
        <f>D65+1</f>
        <v>2023</v>
      </c>
      <c r="F66" s="73">
        <v>0.50066410931972549</v>
      </c>
      <c r="H66" s="74">
        <v>5.0499825538727151E-2</v>
      </c>
      <c r="I66" s="74">
        <v>0.2395209336518043</v>
      </c>
      <c r="J66" s="74">
        <v>0.21064335012919408</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5BE4B-33E4-4EDB-B82A-D1F202B4C89A}">
  <sheetPr codeName="WTemplate6">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23</v>
      </c>
      <c r="D1" s="3"/>
      <c r="E1" s="3"/>
      <c r="F1" s="3"/>
      <c r="G1" s="3"/>
      <c r="H1" s="3"/>
      <c r="I1" s="3"/>
      <c r="J1" s="3"/>
      <c r="K1" s="3"/>
      <c r="L1" s="3"/>
      <c r="M1" s="3"/>
      <c r="N1" s="3"/>
      <c r="O1" s="3"/>
      <c r="P1" s="3"/>
      <c r="Q1" s="3"/>
      <c r="R1" s="3"/>
      <c r="S1" s="3"/>
      <c r="T1" s="3"/>
      <c r="U1" s="3"/>
      <c r="V1" s="3"/>
      <c r="W1" s="3"/>
      <c r="X1" s="3"/>
      <c r="Y1" s="3"/>
    </row>
    <row r="2" spans="1:43" ht="19.8" x14ac:dyDescent="0.3">
      <c r="A2" s="4" t="s">
        <v>2</v>
      </c>
      <c r="B2" s="2" t="s">
        <v>3</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All Legal Entities</v>
      </c>
      <c r="H5" s="10"/>
      <c r="I5" s="10"/>
      <c r="J5" s="11"/>
      <c r="K5" s="12"/>
      <c r="L5" s="13"/>
      <c r="M5" s="12"/>
      <c r="N5" s="12"/>
      <c r="O5" s="10"/>
      <c r="P5" s="10"/>
      <c r="Q5" s="10"/>
      <c r="R5" s="10"/>
      <c r="S5" s="10"/>
      <c r="T5" s="10"/>
      <c r="Z5" s="14" t="str">
        <f>B1</f>
        <v>Motor</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1337.6781603414806</v>
      </c>
      <c r="C12" s="22">
        <f>+IF(I51="",J51*F12, IF(J51="", I51*F12,(I51+J51)*F12))</f>
        <v>101.80324076101604</v>
      </c>
      <c r="D12" s="21">
        <v>2008</v>
      </c>
      <c r="F12" s="23">
        <v>1337.7413279523562</v>
      </c>
      <c r="H12" s="24">
        <v>0.21586182790468722</v>
      </c>
      <c r="I12" s="25">
        <v>0.68691686174945188</v>
      </c>
      <c r="J12" s="25">
        <v>0.78319029092826131</v>
      </c>
      <c r="K12" s="25">
        <v>0.80928712744570286</v>
      </c>
      <c r="L12" s="25">
        <v>0.83043061298226428</v>
      </c>
      <c r="M12" s="25">
        <v>0.84029957089736673</v>
      </c>
      <c r="N12" s="25">
        <v>0.84329691060178669</v>
      </c>
      <c r="O12" s="25">
        <v>0.84485252394132726</v>
      </c>
      <c r="P12" s="25">
        <v>0.84857572480963706</v>
      </c>
      <c r="Q12" s="25">
        <v>0.8523163885667473</v>
      </c>
      <c r="R12" s="25">
        <v>0.85662751792420055</v>
      </c>
      <c r="S12" s="26">
        <v>0.85145839927268685</v>
      </c>
      <c r="T12" s="26">
        <v>0.85278236309180566</v>
      </c>
      <c r="U12" s="26">
        <v>0.85500219119769194</v>
      </c>
      <c r="V12" s="26">
        <v>0.8544584597689322</v>
      </c>
      <c r="W12" s="27">
        <v>0.85575705934544999</v>
      </c>
      <c r="X12" s="28"/>
      <c r="Y12" s="28"/>
    </row>
    <row r="13" spans="1:43" s="22" customFormat="1" ht="16.350000000000001" customHeight="1" x14ac:dyDescent="0.25">
      <c r="A13" s="21"/>
      <c r="B13" s="22">
        <v>1371.7259673379015</v>
      </c>
      <c r="C13" s="22">
        <f t="shared" ref="C13:C26" si="0">+IF(I52="",J52*F13, IF(J52="", I52*F13,(I52+J52)*F13))</f>
        <v>120.05614568153658</v>
      </c>
      <c r="D13" s="21">
        <f>D12+1</f>
        <v>2009</v>
      </c>
      <c r="F13" s="29">
        <v>1374.2194671559594</v>
      </c>
      <c r="H13" s="30">
        <v>0.19817826226589352</v>
      </c>
      <c r="I13" s="28">
        <v>0.6686339773000276</v>
      </c>
      <c r="J13" s="28">
        <v>0.79689337572115915</v>
      </c>
      <c r="K13" s="28">
        <v>0.83608770835399249</v>
      </c>
      <c r="L13" s="28">
        <v>0.85062208405210005</v>
      </c>
      <c r="M13" s="28">
        <v>0.88288116189950916</v>
      </c>
      <c r="N13" s="28">
        <v>0.89912070800965394</v>
      </c>
      <c r="O13" s="28">
        <v>0.90049269702173573</v>
      </c>
      <c r="P13" s="28">
        <v>0.89956091316840614</v>
      </c>
      <c r="Q13" s="28">
        <v>0.9065438816434962</v>
      </c>
      <c r="R13" s="28">
        <v>0.90704728627926079</v>
      </c>
      <c r="S13" s="28">
        <v>0.90836138492933416</v>
      </c>
      <c r="T13" s="28">
        <v>0.90726888950414775</v>
      </c>
      <c r="U13" s="28">
        <v>0.90947926175785931</v>
      </c>
      <c r="V13" s="31">
        <v>0.90947549125939176</v>
      </c>
      <c r="W13" s="28"/>
      <c r="X13" s="28"/>
      <c r="Y13" s="28"/>
    </row>
    <row r="14" spans="1:43" s="22" customFormat="1" ht="16.350000000000001" customHeight="1" x14ac:dyDescent="0.25">
      <c r="A14" s="21"/>
      <c r="B14" s="22">
        <v>1102.629328411625</v>
      </c>
      <c r="C14" s="22">
        <f t="shared" si="0"/>
        <v>85.188783391468533</v>
      </c>
      <c r="D14" s="21">
        <f>D13+1</f>
        <v>2010</v>
      </c>
      <c r="F14" s="32">
        <v>1100.0889339663906</v>
      </c>
      <c r="H14" s="33">
        <v>0.13270617848083702</v>
      </c>
      <c r="I14" s="34">
        <v>0.59927120380383336</v>
      </c>
      <c r="J14" s="34">
        <v>0.72607371913099561</v>
      </c>
      <c r="K14" s="34">
        <v>0.76600641267250624</v>
      </c>
      <c r="L14" s="34">
        <v>0.85556175825124026</v>
      </c>
      <c r="M14" s="34">
        <v>0.87188359165320961</v>
      </c>
      <c r="N14" s="34">
        <v>0.87444949451893172</v>
      </c>
      <c r="O14" s="34">
        <v>0.87878924652922807</v>
      </c>
      <c r="P14" s="34">
        <v>0.88408624120943735</v>
      </c>
      <c r="Q14" s="34">
        <v>0.88576892904529725</v>
      </c>
      <c r="R14" s="34">
        <v>0.88525871713210358</v>
      </c>
      <c r="S14" s="34">
        <v>0.88196745021984035</v>
      </c>
      <c r="T14" s="34">
        <v>0.88487383151065546</v>
      </c>
      <c r="U14" s="35">
        <v>0.88384344201218967</v>
      </c>
      <c r="V14" s="28"/>
      <c r="W14" s="28"/>
      <c r="X14" s="28"/>
      <c r="Y14" s="28"/>
    </row>
    <row r="15" spans="1:43" s="22" customFormat="1" ht="16.350000000000001" customHeight="1" x14ac:dyDescent="0.25">
      <c r="A15" s="21"/>
      <c r="B15" s="22">
        <v>1856.8173516238476</v>
      </c>
      <c r="C15" s="22">
        <f t="shared" si="0"/>
        <v>105.91980545790997</v>
      </c>
      <c r="D15" s="21">
        <f t="shared" ref="D15:D27" si="1">D14+1</f>
        <v>2011</v>
      </c>
      <c r="F15" s="29">
        <v>1858.2852448595579</v>
      </c>
      <c r="H15" s="30">
        <v>0.17563024639599945</v>
      </c>
      <c r="I15" s="28">
        <v>0.70746652101052121</v>
      </c>
      <c r="J15" s="28">
        <v>0.84649668518262788</v>
      </c>
      <c r="K15" s="28">
        <v>0.87979073195020174</v>
      </c>
      <c r="L15" s="28">
        <v>0.89190207655321641</v>
      </c>
      <c r="M15" s="28">
        <v>0.90620611001298579</v>
      </c>
      <c r="N15" s="28">
        <v>0.91305120341785739</v>
      </c>
      <c r="O15" s="28">
        <v>0.92091176940179675</v>
      </c>
      <c r="P15" s="28">
        <v>0.92108694162117344</v>
      </c>
      <c r="Q15" s="28">
        <v>0.9209246150302165</v>
      </c>
      <c r="R15" s="28">
        <v>0.92704278363927572</v>
      </c>
      <c r="S15" s="28">
        <v>0.92967575406190528</v>
      </c>
      <c r="T15" s="31">
        <v>0.92900258278293513</v>
      </c>
      <c r="U15" s="28"/>
      <c r="V15" s="28"/>
      <c r="W15" s="28"/>
      <c r="X15" s="28"/>
      <c r="Y15" s="28"/>
    </row>
    <row r="16" spans="1:43" s="22" customFormat="1" ht="16.350000000000001" customHeight="1" x14ac:dyDescent="0.25">
      <c r="A16" s="21"/>
      <c r="B16" s="22">
        <v>2388.7891567225784</v>
      </c>
      <c r="C16" s="22">
        <f t="shared" si="0"/>
        <v>180.46168183841047</v>
      </c>
      <c r="D16" s="21">
        <f t="shared" si="1"/>
        <v>2012</v>
      </c>
      <c r="F16" s="32">
        <v>2387.7033219977357</v>
      </c>
      <c r="H16" s="33">
        <v>0.13672618935634739</v>
      </c>
      <c r="I16" s="34">
        <v>0.6534897814758408</v>
      </c>
      <c r="J16" s="34">
        <v>0.78774022188540715</v>
      </c>
      <c r="K16" s="34">
        <v>0.84235573660026641</v>
      </c>
      <c r="L16" s="34">
        <v>0.87012902626449673</v>
      </c>
      <c r="M16" s="34">
        <v>0.89438479802945303</v>
      </c>
      <c r="N16" s="34">
        <v>0.90196247989803535</v>
      </c>
      <c r="O16" s="34">
        <v>0.90794962497529941</v>
      </c>
      <c r="P16" s="34">
        <v>0.91199124862855363</v>
      </c>
      <c r="Q16" s="34">
        <v>0.9153602979676011</v>
      </c>
      <c r="R16" s="34">
        <v>0.91833126199360859</v>
      </c>
      <c r="S16" s="36">
        <v>0.918600590801259</v>
      </c>
      <c r="T16" s="28"/>
      <c r="U16" s="28"/>
      <c r="V16" s="28"/>
      <c r="W16" s="28"/>
      <c r="X16" s="28"/>
      <c r="Y16" s="28"/>
    </row>
    <row r="17" spans="1:25" s="22" customFormat="1" ht="16.350000000000001" customHeight="1" x14ac:dyDescent="0.25">
      <c r="A17" s="21"/>
      <c r="B17" s="22">
        <v>2248.3696733233423</v>
      </c>
      <c r="C17" s="22">
        <f t="shared" si="0"/>
        <v>147.709189859124</v>
      </c>
      <c r="D17" s="21">
        <f t="shared" si="1"/>
        <v>2013</v>
      </c>
      <c r="F17" s="29">
        <v>2253.1292423169416</v>
      </c>
      <c r="H17" s="30">
        <v>0.1641343042624093</v>
      </c>
      <c r="I17" s="28">
        <v>0.72897338564572356</v>
      </c>
      <c r="J17" s="28">
        <v>0.89251824117157164</v>
      </c>
      <c r="K17" s="28">
        <v>0.92735162753626044</v>
      </c>
      <c r="L17" s="28">
        <v>0.96014493648538757</v>
      </c>
      <c r="M17" s="28">
        <v>0.97028939950047444</v>
      </c>
      <c r="N17" s="28">
        <v>0.97349707790348849</v>
      </c>
      <c r="O17" s="28">
        <v>0.97373228820246116</v>
      </c>
      <c r="P17" s="28">
        <v>0.97641484910144749</v>
      </c>
      <c r="Q17" s="28">
        <v>0.97857050472902918</v>
      </c>
      <c r="R17" s="31">
        <v>0.97298547737571561</v>
      </c>
      <c r="S17" s="28" t="s">
        <v>15</v>
      </c>
      <c r="T17" s="28"/>
      <c r="U17" s="28"/>
      <c r="V17" s="28"/>
      <c r="W17" s="28"/>
      <c r="X17" s="28"/>
      <c r="Y17" s="28"/>
    </row>
    <row r="18" spans="1:25" s="22" customFormat="1" ht="16.350000000000001" customHeight="1" x14ac:dyDescent="0.25">
      <c r="A18" s="21"/>
      <c r="B18" s="22">
        <v>2059.1229027632312</v>
      </c>
      <c r="C18" s="22">
        <f t="shared" si="0"/>
        <v>148.49334215830601</v>
      </c>
      <c r="D18" s="21">
        <f t="shared" si="1"/>
        <v>2014</v>
      </c>
      <c r="F18" s="32">
        <v>2060.4655655959177</v>
      </c>
      <c r="H18" s="33">
        <v>0.18921545242300489</v>
      </c>
      <c r="I18" s="34">
        <v>0.71260599092286514</v>
      </c>
      <c r="J18" s="34">
        <v>0.86245632574501896</v>
      </c>
      <c r="K18" s="34">
        <v>0.91562967260449168</v>
      </c>
      <c r="L18" s="34">
        <v>0.94703754546080754</v>
      </c>
      <c r="M18" s="34">
        <v>0.95734507321151852</v>
      </c>
      <c r="N18" s="34">
        <v>0.96695193881607389</v>
      </c>
      <c r="O18" s="34">
        <v>0.97125270009095022</v>
      </c>
      <c r="P18" s="34">
        <v>0.97572157943909532</v>
      </c>
      <c r="Q18" s="36">
        <v>0.9759057235240276</v>
      </c>
      <c r="R18" s="28" t="s">
        <v>15</v>
      </c>
      <c r="S18" s="28" t="s">
        <v>15</v>
      </c>
      <c r="T18" s="28"/>
      <c r="U18" s="28"/>
      <c r="V18" s="28"/>
      <c r="W18" s="28"/>
      <c r="X18" s="28"/>
      <c r="Y18" s="28"/>
    </row>
    <row r="19" spans="1:25" s="22" customFormat="1" ht="16.350000000000001" customHeight="1" x14ac:dyDescent="0.25">
      <c r="A19" s="21"/>
      <c r="B19" s="22">
        <v>2409.7767533328438</v>
      </c>
      <c r="C19" s="22">
        <f t="shared" si="0"/>
        <v>253.99069397958536</v>
      </c>
      <c r="D19" s="21">
        <f t="shared" si="1"/>
        <v>2015</v>
      </c>
      <c r="F19" s="29">
        <v>2408.3969469452477</v>
      </c>
      <c r="H19" s="30">
        <v>0.18093236827288131</v>
      </c>
      <c r="I19" s="28">
        <v>0.67575378742516878</v>
      </c>
      <c r="J19" s="28">
        <v>0.92122170470280207</v>
      </c>
      <c r="K19" s="28">
        <v>0.98037867534327539</v>
      </c>
      <c r="L19" s="28">
        <v>1.0071279508874103</v>
      </c>
      <c r="M19" s="28">
        <v>1.0175992469883866</v>
      </c>
      <c r="N19" s="28">
        <v>1.0258490665044244</v>
      </c>
      <c r="O19" s="28">
        <v>1.0353217565297825</v>
      </c>
      <c r="P19" s="31">
        <v>1.0373266269182093</v>
      </c>
      <c r="Q19" s="28" t="s">
        <v>15</v>
      </c>
      <c r="R19" s="28" t="s">
        <v>15</v>
      </c>
      <c r="S19" s="28" t="s">
        <v>15</v>
      </c>
      <c r="T19" s="28"/>
      <c r="U19" s="28"/>
      <c r="V19" s="28"/>
      <c r="W19" s="28"/>
      <c r="X19" s="28"/>
      <c r="Y19" s="28"/>
    </row>
    <row r="20" spans="1:25" s="22" customFormat="1" ht="16.350000000000001" customHeight="1" x14ac:dyDescent="0.25">
      <c r="A20" s="21"/>
      <c r="B20" s="22">
        <v>2992.8830349424579</v>
      </c>
      <c r="C20" s="22">
        <f t="shared" si="0"/>
        <v>382.99526291455561</v>
      </c>
      <c r="D20" s="21">
        <f t="shared" si="1"/>
        <v>2016</v>
      </c>
      <c r="F20" s="32">
        <v>2994.0480027537569</v>
      </c>
      <c r="H20" s="33">
        <v>0.15947673841567608</v>
      </c>
      <c r="I20" s="34">
        <v>0.68371077244488965</v>
      </c>
      <c r="J20" s="34">
        <v>0.86355741338071934</v>
      </c>
      <c r="K20" s="34">
        <v>0.95221962057098541</v>
      </c>
      <c r="L20" s="34">
        <v>0.9865807858046568</v>
      </c>
      <c r="M20" s="34">
        <v>1.0146351089320402</v>
      </c>
      <c r="N20" s="34">
        <v>1.027824248992586</v>
      </c>
      <c r="O20" s="36">
        <v>1.0382968476634533</v>
      </c>
      <c r="P20" s="28" t="s">
        <v>15</v>
      </c>
      <c r="Q20" s="28" t="s">
        <v>15</v>
      </c>
      <c r="R20" s="28" t="s">
        <v>15</v>
      </c>
      <c r="S20" s="28" t="s">
        <v>15</v>
      </c>
      <c r="T20" s="28"/>
      <c r="U20" s="28"/>
      <c r="V20" s="28"/>
      <c r="W20" s="28"/>
      <c r="X20" s="28"/>
      <c r="Y20" s="28"/>
    </row>
    <row r="21" spans="1:25" s="22" customFormat="1" ht="16.350000000000001" customHeight="1" x14ac:dyDescent="0.25">
      <c r="A21" s="21"/>
      <c r="B21" s="22">
        <v>2499.7343964931674</v>
      </c>
      <c r="C21" s="22">
        <f t="shared" si="0"/>
        <v>374.0010260796148</v>
      </c>
      <c r="D21" s="21">
        <f t="shared" si="1"/>
        <v>2017</v>
      </c>
      <c r="F21" s="29">
        <v>2498.6186443050779</v>
      </c>
      <c r="H21" s="30">
        <v>0.13650655322924074</v>
      </c>
      <c r="I21" s="28">
        <v>0.58180073080566186</v>
      </c>
      <c r="J21" s="28">
        <v>0.8140416206176786</v>
      </c>
      <c r="K21" s="28">
        <v>0.8904087827107704</v>
      </c>
      <c r="L21" s="28">
        <v>0.94253756582129655</v>
      </c>
      <c r="M21" s="28">
        <v>0.98034136787862469</v>
      </c>
      <c r="N21" s="37">
        <v>0.99044840775917764</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2371.2388901251165</v>
      </c>
      <c r="C22" s="22">
        <f t="shared" si="0"/>
        <v>514.7993539049296</v>
      </c>
      <c r="D22" s="21">
        <f t="shared" si="1"/>
        <v>2018</v>
      </c>
      <c r="F22" s="32">
        <v>2371.2998384968287</v>
      </c>
      <c r="H22" s="33">
        <v>0.11192764850666261</v>
      </c>
      <c r="I22" s="34">
        <v>0.59442140572347391</v>
      </c>
      <c r="J22" s="34">
        <v>0.79669275192184241</v>
      </c>
      <c r="K22" s="34">
        <v>0.8751787729707432</v>
      </c>
      <c r="L22" s="34">
        <v>0.9338045220404988</v>
      </c>
      <c r="M22" s="36">
        <v>0.95756379378531553</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2741.5080606001934</v>
      </c>
      <c r="C23" s="22">
        <f t="shared" si="0"/>
        <v>766.46931019671581</v>
      </c>
      <c r="D23" s="21">
        <f t="shared" si="1"/>
        <v>2019</v>
      </c>
      <c r="F23" s="40">
        <v>2744.0285625645101</v>
      </c>
      <c r="H23" s="30">
        <v>0.12753164336803527</v>
      </c>
      <c r="I23" s="28">
        <v>0.50099551267650455</v>
      </c>
      <c r="J23" s="28">
        <v>0.70922882890842442</v>
      </c>
      <c r="K23" s="28">
        <v>0.80801418350151055</v>
      </c>
      <c r="L23" s="31">
        <v>0.88066295862271804</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2389.3993118702942</v>
      </c>
      <c r="C24" s="22">
        <f t="shared" si="0"/>
        <v>803.81353240873284</v>
      </c>
      <c r="D24" s="21">
        <f t="shared" si="1"/>
        <v>2020</v>
      </c>
      <c r="F24" s="32">
        <v>2389.0954227039215</v>
      </c>
      <c r="H24" s="34">
        <v>0.11557016354509951</v>
      </c>
      <c r="I24" s="34">
        <v>0.51691374512646981</v>
      </c>
      <c r="J24" s="34">
        <v>0.72387107191210298</v>
      </c>
      <c r="K24" s="36">
        <v>0.8131756114891735</v>
      </c>
      <c r="L24" s="28"/>
      <c r="M24" s="28"/>
      <c r="N24" s="28"/>
      <c r="O24" s="28"/>
      <c r="P24" s="28"/>
      <c r="Q24" s="28"/>
      <c r="R24" s="28"/>
      <c r="S24" s="28"/>
      <c r="U24" s="38"/>
      <c r="V24" s="38"/>
      <c r="W24" s="38"/>
      <c r="X24" s="38"/>
      <c r="Y24" s="38"/>
    </row>
    <row r="25" spans="1:25" s="22" customFormat="1" ht="16.350000000000001" customHeight="1" x14ac:dyDescent="0.25">
      <c r="A25" s="21"/>
      <c r="B25" s="22">
        <v>2539.072727552893</v>
      </c>
      <c r="C25" s="22">
        <f t="shared" si="0"/>
        <v>1191.7417132071116</v>
      </c>
      <c r="D25" s="21">
        <f t="shared" si="1"/>
        <v>2021</v>
      </c>
      <c r="F25" s="29">
        <v>2537.7587296508323</v>
      </c>
      <c r="H25" s="30">
        <v>0.12680624762145068</v>
      </c>
      <c r="I25" s="28">
        <v>0.54614168040768885</v>
      </c>
      <c r="J25" s="31">
        <v>0.81098158915251317</v>
      </c>
      <c r="K25" s="28"/>
      <c r="L25" s="28"/>
      <c r="M25" s="28"/>
      <c r="N25" s="28"/>
      <c r="O25" s="28"/>
      <c r="P25" s="28"/>
      <c r="Q25" s="28"/>
      <c r="R25" s="28"/>
      <c r="S25" s="28"/>
      <c r="U25" s="38"/>
      <c r="V25" s="38"/>
      <c r="W25" s="38"/>
      <c r="X25" s="38"/>
      <c r="Y25" s="38"/>
    </row>
    <row r="26" spans="1:25" s="22" customFormat="1" ht="16.350000000000001" customHeight="1" x14ac:dyDescent="0.25">
      <c r="A26" s="21"/>
      <c r="B26" s="22">
        <v>2467.2211015604994</v>
      </c>
      <c r="C26" s="22">
        <f t="shared" si="0"/>
        <v>1456.411327752998</v>
      </c>
      <c r="D26" s="21">
        <f t="shared" si="1"/>
        <v>2022</v>
      </c>
      <c r="F26" s="32">
        <v>2213.2533605505628</v>
      </c>
      <c r="H26" s="41">
        <v>0.12901651973212896</v>
      </c>
      <c r="I26" s="36">
        <v>0.60382883796150155</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1418.0730293306488</v>
      </c>
      <c r="C27" s="22">
        <f>+IF(I66="",J66*F27, IF(J66="", I66*F27,(I66+J66)*F27))</f>
        <v>821.97921358254416</v>
      </c>
      <c r="D27" s="21">
        <f t="shared" si="1"/>
        <v>2023</v>
      </c>
      <c r="F27" s="42">
        <v>971.09757220644849</v>
      </c>
      <c r="H27" s="43">
        <v>0.34766082778345797</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1337.7413279523562</v>
      </c>
      <c r="G31" s="17"/>
      <c r="H31" s="24">
        <v>0.13171210003211017</v>
      </c>
      <c r="I31" s="25">
        <v>0.47639008764604873</v>
      </c>
      <c r="J31" s="25">
        <v>0.60109914738513126</v>
      </c>
      <c r="K31" s="25">
        <v>0.66759070632160078</v>
      </c>
      <c r="L31" s="25">
        <v>0.69868187059970377</v>
      </c>
      <c r="M31" s="25">
        <v>0.72702779227096404</v>
      </c>
      <c r="N31" s="25">
        <v>0.75386015889571645</v>
      </c>
      <c r="O31" s="25">
        <v>0.7640778496012709</v>
      </c>
      <c r="P31" s="25">
        <v>0.7759809901238528</v>
      </c>
      <c r="Q31" s="25">
        <v>0.78091949211731904</v>
      </c>
      <c r="R31" s="25">
        <v>0.78674958762576852</v>
      </c>
      <c r="S31" s="25">
        <v>0.79175255851086823</v>
      </c>
      <c r="T31" s="25">
        <v>0.79642732956975881</v>
      </c>
      <c r="U31" s="25">
        <v>0.79966234390458057</v>
      </c>
      <c r="V31" s="53">
        <v>0.80188023687064136</v>
      </c>
      <c r="W31" s="54">
        <v>0.80565218179030607</v>
      </c>
    </row>
    <row r="32" spans="1:25" s="48" customFormat="1" ht="19.350000000000001" customHeight="1" x14ac:dyDescent="0.25">
      <c r="D32" s="21">
        <f>D31+1</f>
        <v>2009</v>
      </c>
      <c r="E32" s="51"/>
      <c r="F32" s="55">
        <v>1374.2194671559594</v>
      </c>
      <c r="G32" s="17"/>
      <c r="H32" s="30">
        <v>0.11188015624951769</v>
      </c>
      <c r="I32" s="28">
        <v>0.45566147927505563</v>
      </c>
      <c r="J32" s="28">
        <v>0.62637416054184802</v>
      </c>
      <c r="K32" s="28">
        <v>0.68765607078223989</v>
      </c>
      <c r="L32" s="28">
        <v>0.71896220495371133</v>
      </c>
      <c r="M32" s="28">
        <v>0.77671500041221164</v>
      </c>
      <c r="N32" s="28">
        <v>0.79908307188252048</v>
      </c>
      <c r="O32" s="28">
        <v>0.81417122379147444</v>
      </c>
      <c r="P32" s="28">
        <v>0.82085070690146211</v>
      </c>
      <c r="Q32" s="28">
        <v>0.82914629132777218</v>
      </c>
      <c r="R32" s="28">
        <v>0.834176704380589</v>
      </c>
      <c r="S32" s="28">
        <v>0.84621607352524564</v>
      </c>
      <c r="T32" s="28">
        <v>0.84890619758460617</v>
      </c>
      <c r="U32" s="28">
        <v>0.8515423469860981</v>
      </c>
      <c r="V32" s="31">
        <v>0.85289456070320058</v>
      </c>
    </row>
    <row r="33" spans="1:21" s="48" customFormat="1" ht="16.350000000000001" customHeight="1" x14ac:dyDescent="0.25">
      <c r="D33" s="21">
        <f>D32+1</f>
        <v>2010</v>
      </c>
      <c r="F33" s="56">
        <v>1100.0889339663906</v>
      </c>
      <c r="G33" s="17"/>
      <c r="H33" s="33">
        <v>8.2845630486732963E-2</v>
      </c>
      <c r="I33" s="34">
        <v>0.39661836184423716</v>
      </c>
      <c r="J33" s="34">
        <v>0.52575038945114816</v>
      </c>
      <c r="K33" s="34">
        <v>0.61864207952053574</v>
      </c>
      <c r="L33" s="34">
        <v>0.72495278430102805</v>
      </c>
      <c r="M33" s="34">
        <v>0.75467301614060422</v>
      </c>
      <c r="N33" s="34">
        <v>0.77937012935374239</v>
      </c>
      <c r="O33" s="34">
        <v>0.790725119967014</v>
      </c>
      <c r="P33" s="34">
        <v>0.79962707921664877</v>
      </c>
      <c r="Q33" s="34">
        <v>0.80683372577756807</v>
      </c>
      <c r="R33" s="34">
        <v>0.81257626888832157</v>
      </c>
      <c r="S33" s="34">
        <v>0.81977043687445494</v>
      </c>
      <c r="T33" s="34">
        <v>0.82390691320536724</v>
      </c>
      <c r="U33" s="35">
        <v>0.82707100267638312</v>
      </c>
    </row>
    <row r="34" spans="1:21" s="48" customFormat="1" ht="16.350000000000001" customHeight="1" x14ac:dyDescent="0.25">
      <c r="D34" s="21">
        <f t="shared" ref="D34:D46" si="2">D33+1</f>
        <v>2011</v>
      </c>
      <c r="F34" s="55">
        <v>1858.2852448595579</v>
      </c>
      <c r="G34" s="17"/>
      <c r="H34" s="30">
        <v>9.0694229182436525E-2</v>
      </c>
      <c r="I34" s="28">
        <v>0.49803908039342737</v>
      </c>
      <c r="J34" s="28">
        <v>0.71946095193534676</v>
      </c>
      <c r="K34" s="28">
        <v>0.77852665951600075</v>
      </c>
      <c r="L34" s="28">
        <v>0.81236447073865514</v>
      </c>
      <c r="M34" s="28">
        <v>0.83354469353341565</v>
      </c>
      <c r="N34" s="28">
        <v>0.84957240084898755</v>
      </c>
      <c r="O34" s="28">
        <v>0.86321900270801566</v>
      </c>
      <c r="P34" s="28">
        <v>0.87055782901114909</v>
      </c>
      <c r="Q34" s="28">
        <v>0.8772196845451895</v>
      </c>
      <c r="R34" s="28">
        <v>0.88044097137808119</v>
      </c>
      <c r="S34" s="28">
        <v>0.88631575150026154</v>
      </c>
      <c r="T34" s="57">
        <v>0.88935780455933111</v>
      </c>
    </row>
    <row r="35" spans="1:21" s="48" customFormat="1" ht="16.350000000000001" customHeight="1" x14ac:dyDescent="0.25">
      <c r="A35" s="21"/>
      <c r="D35" s="21">
        <f t="shared" si="2"/>
        <v>2012</v>
      </c>
      <c r="F35" s="56">
        <v>2387.7033219977357</v>
      </c>
      <c r="G35" s="17"/>
      <c r="H35" s="33">
        <v>9.9707919765637892E-2</v>
      </c>
      <c r="I35" s="34">
        <v>0.51061059537814946</v>
      </c>
      <c r="J35" s="34">
        <v>0.67538925268863492</v>
      </c>
      <c r="K35" s="34">
        <v>0.74516666428721989</v>
      </c>
      <c r="L35" s="34">
        <v>0.78371131143584216</v>
      </c>
      <c r="M35" s="34">
        <v>0.8127198831967114</v>
      </c>
      <c r="N35" s="34">
        <v>0.83017036809621736</v>
      </c>
      <c r="O35" s="34">
        <v>0.84401582642008688</v>
      </c>
      <c r="P35" s="34">
        <v>0.85389874148384737</v>
      </c>
      <c r="Q35" s="34">
        <v>0.8610821875649699</v>
      </c>
      <c r="R35" s="34">
        <v>0.86925274700458333</v>
      </c>
      <c r="S35" s="34">
        <v>0.87692873313418074</v>
      </c>
    </row>
    <row r="36" spans="1:21" s="48" customFormat="1" ht="16.350000000000001" customHeight="1" x14ac:dyDescent="0.25">
      <c r="A36" s="21"/>
      <c r="D36" s="21">
        <f t="shared" si="2"/>
        <v>2013</v>
      </c>
      <c r="F36" s="55">
        <v>2253.1292423169416</v>
      </c>
      <c r="G36" s="17"/>
      <c r="H36" s="30">
        <v>9.3612097352844356E-2</v>
      </c>
      <c r="I36" s="28">
        <v>0.53813450190964784</v>
      </c>
      <c r="J36" s="28">
        <v>0.75573146727850804</v>
      </c>
      <c r="K36" s="28">
        <v>0.82101611136690522</v>
      </c>
      <c r="L36" s="28">
        <v>0.85895193615461873</v>
      </c>
      <c r="M36" s="28">
        <v>0.88914283752167556</v>
      </c>
      <c r="N36" s="28">
        <v>0.90267911099374099</v>
      </c>
      <c r="O36" s="28">
        <v>0.91374815465835124</v>
      </c>
      <c r="P36" s="28">
        <v>0.91976703287508776</v>
      </c>
      <c r="Q36" s="28">
        <v>0.92492341174423365</v>
      </c>
      <c r="R36" s="31">
        <v>0.93044050502076991</v>
      </c>
      <c r="S36" s="28" t="s">
        <v>15</v>
      </c>
    </row>
    <row r="37" spans="1:21" s="48" customFormat="1" ht="16.350000000000001" customHeight="1" x14ac:dyDescent="0.25">
      <c r="A37" s="21"/>
      <c r="D37" s="21">
        <f t="shared" si="2"/>
        <v>2014</v>
      </c>
      <c r="F37" s="56">
        <v>2060.4655655959177</v>
      </c>
      <c r="G37" s="17"/>
      <c r="H37" s="33">
        <v>0.11131445501543262</v>
      </c>
      <c r="I37" s="34">
        <v>0.52087892659989743</v>
      </c>
      <c r="J37" s="34">
        <v>0.71268122676006151</v>
      </c>
      <c r="K37" s="34">
        <v>0.79136203055230614</v>
      </c>
      <c r="L37" s="34">
        <v>0.84366592637569049</v>
      </c>
      <c r="M37" s="34">
        <v>0.87671794405011361</v>
      </c>
      <c r="N37" s="34">
        <v>0.89541078284759112</v>
      </c>
      <c r="O37" s="34">
        <v>0.90900479189940009</v>
      </c>
      <c r="P37" s="34">
        <v>0.91572536166778429</v>
      </c>
      <c r="Q37" s="36">
        <v>0.9248335757784617</v>
      </c>
      <c r="R37" s="28" t="s">
        <v>15</v>
      </c>
      <c r="S37" s="28" t="s">
        <v>15</v>
      </c>
    </row>
    <row r="38" spans="1:21" s="48" customFormat="1" ht="16.350000000000001" customHeight="1" x14ac:dyDescent="0.25">
      <c r="A38" s="21"/>
      <c r="D38" s="21">
        <f t="shared" si="2"/>
        <v>2015</v>
      </c>
      <c r="F38" s="55">
        <v>2408.3969469452477</v>
      </c>
      <c r="G38" s="17"/>
      <c r="H38" s="30">
        <v>0.11564996204222346</v>
      </c>
      <c r="I38" s="28">
        <v>0.49023397369063865</v>
      </c>
      <c r="J38" s="28">
        <v>0.72873957554601465</v>
      </c>
      <c r="K38" s="28">
        <v>0.83926014245745528</v>
      </c>
      <c r="L38" s="28">
        <v>0.89239991682841946</v>
      </c>
      <c r="M38" s="28">
        <v>0.92780787223973082</v>
      </c>
      <c r="N38" s="28">
        <v>0.95234381185628592</v>
      </c>
      <c r="O38" s="28">
        <v>0.97022670530147881</v>
      </c>
      <c r="P38" s="31">
        <v>0.9835788251632821</v>
      </c>
      <c r="Q38" s="28" t="s">
        <v>15</v>
      </c>
      <c r="R38" s="28" t="s">
        <v>15</v>
      </c>
      <c r="S38" s="28" t="s">
        <v>15</v>
      </c>
    </row>
    <row r="39" spans="1:21" s="48" customFormat="1" ht="16.350000000000001" customHeight="1" x14ac:dyDescent="0.25">
      <c r="A39" s="21"/>
      <c r="D39" s="21">
        <f t="shared" si="2"/>
        <v>2016</v>
      </c>
      <c r="F39" s="56">
        <v>2994.0480027537569</v>
      </c>
      <c r="G39" s="17"/>
      <c r="H39" s="33">
        <v>7.5562243641764865E-2</v>
      </c>
      <c r="I39" s="34">
        <v>0.43208204570677922</v>
      </c>
      <c r="J39" s="34">
        <v>0.64042422593288273</v>
      </c>
      <c r="K39" s="34">
        <v>0.7575713904016389</v>
      </c>
      <c r="L39" s="34">
        <v>0.83882921764633445</v>
      </c>
      <c r="M39" s="34">
        <v>0.88928143422737127</v>
      </c>
      <c r="N39" s="34">
        <v>0.92693047123834926</v>
      </c>
      <c r="O39" s="36">
        <v>0.95837274916698845</v>
      </c>
      <c r="P39" s="28" t="s">
        <v>15</v>
      </c>
      <c r="Q39" s="28" t="s">
        <v>15</v>
      </c>
      <c r="R39" s="28" t="s">
        <v>15</v>
      </c>
      <c r="S39" s="28" t="s">
        <v>15</v>
      </c>
    </row>
    <row r="40" spans="1:21" s="48" customFormat="1" ht="16.350000000000001" customHeight="1" x14ac:dyDescent="0.25">
      <c r="A40" s="21"/>
      <c r="D40" s="21">
        <f t="shared" si="2"/>
        <v>2017</v>
      </c>
      <c r="F40" s="55">
        <v>2498.6186443050779</v>
      </c>
      <c r="G40" s="17"/>
      <c r="H40" s="30">
        <v>6.8660408801905382E-2</v>
      </c>
      <c r="I40" s="28">
        <v>0.38059346977126662</v>
      </c>
      <c r="J40" s="28">
        <v>0.60446810895353542</v>
      </c>
      <c r="K40" s="58">
        <v>0.72133114022629108</v>
      </c>
      <c r="L40" s="28">
        <v>0.7979601241185571</v>
      </c>
      <c r="M40" s="28">
        <v>0.85954060107590124</v>
      </c>
      <c r="N40" s="31">
        <v>0.89774708649513779</v>
      </c>
      <c r="O40" s="28" t="s">
        <v>15</v>
      </c>
      <c r="P40" s="28" t="s">
        <v>15</v>
      </c>
      <c r="Q40" s="28" t="s">
        <v>15</v>
      </c>
      <c r="R40" s="28" t="s">
        <v>15</v>
      </c>
      <c r="S40" s="28" t="s">
        <v>15</v>
      </c>
    </row>
    <row r="41" spans="1:21" s="48" customFormat="1" ht="15.6" customHeight="1" x14ac:dyDescent="0.25">
      <c r="A41" s="21"/>
      <c r="D41" s="21">
        <f t="shared" si="2"/>
        <v>2018</v>
      </c>
      <c r="F41" s="56">
        <v>2371.2998384968287</v>
      </c>
      <c r="G41" s="17"/>
      <c r="H41" s="33">
        <v>5.529385109164825E-2</v>
      </c>
      <c r="I41" s="34">
        <v>0.38717656787667987</v>
      </c>
      <c r="J41" s="34">
        <v>0.58590265820161724</v>
      </c>
      <c r="K41" s="34">
        <v>0.68460632599202209</v>
      </c>
      <c r="L41" s="34">
        <v>0.76166723690840832</v>
      </c>
      <c r="M41" s="36">
        <v>0.82302890306368393</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2744.0285625645101</v>
      </c>
      <c r="G42" s="17"/>
      <c r="H42" s="60">
        <v>6.786353164264311E-2</v>
      </c>
      <c r="I42" s="28">
        <v>0.33520849692973054</v>
      </c>
      <c r="J42" s="28">
        <v>0.51854548482311702</v>
      </c>
      <c r="K42" s="28">
        <v>0.62362690590439784</v>
      </c>
      <c r="L42" s="31">
        <v>0.71793937748686376</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2389.0954227039215</v>
      </c>
      <c r="G43" s="17"/>
      <c r="H43" s="34">
        <v>5.794059027191082E-2</v>
      </c>
      <c r="I43" s="34">
        <v>0.34203507258087373</v>
      </c>
      <c r="J43" s="34">
        <v>0.5425314328752826</v>
      </c>
      <c r="K43" s="34">
        <v>0.65696803966410866</v>
      </c>
      <c r="L43" s="28"/>
      <c r="M43" s="28"/>
      <c r="N43" s="28"/>
      <c r="O43" s="28"/>
      <c r="P43" s="28"/>
      <c r="Q43" s="28"/>
      <c r="R43" s="28"/>
      <c r="S43" s="28"/>
    </row>
    <row r="44" spans="1:21" s="48" customFormat="1" ht="18.600000000000001" customHeight="1" x14ac:dyDescent="0.25">
      <c r="A44" s="21"/>
      <c r="D44" s="21">
        <f t="shared" si="2"/>
        <v>2021</v>
      </c>
      <c r="E44" s="59"/>
      <c r="F44" s="55">
        <v>2537.7587296508323</v>
      </c>
      <c r="G44" s="17"/>
      <c r="H44" s="61">
        <v>6.2836467942575594E-2</v>
      </c>
      <c r="I44" s="28">
        <v>0.37160578801130495</v>
      </c>
      <c r="J44" s="31">
        <v>0.61404514828316825</v>
      </c>
      <c r="K44" s="28"/>
      <c r="L44" s="28"/>
      <c r="M44" s="28"/>
      <c r="N44" s="28"/>
      <c r="O44" s="28"/>
      <c r="P44" s="28"/>
      <c r="Q44" s="28"/>
      <c r="R44" s="28"/>
      <c r="S44" s="28"/>
    </row>
    <row r="45" spans="1:21" s="48" customFormat="1" ht="18.600000000000001" customHeight="1" x14ac:dyDescent="0.25">
      <c r="A45" s="21"/>
      <c r="D45" s="21">
        <f t="shared" si="2"/>
        <v>2022</v>
      </c>
      <c r="E45" s="59"/>
      <c r="F45" s="56">
        <v>2213.2533605505628</v>
      </c>
      <c r="G45" s="17"/>
      <c r="H45" s="41">
        <v>5.6597797254770203E-2</v>
      </c>
      <c r="I45" s="36">
        <v>0.38871718588763898</v>
      </c>
      <c r="J45" s="28"/>
      <c r="K45" s="28"/>
      <c r="L45" s="28"/>
      <c r="M45" s="28"/>
      <c r="N45" s="28"/>
      <c r="O45" s="28"/>
      <c r="P45" s="28"/>
      <c r="Q45" s="28"/>
      <c r="R45" s="28"/>
      <c r="S45" s="28"/>
    </row>
    <row r="46" spans="1:21" s="48" customFormat="1" ht="18.600000000000001" customHeight="1" x14ac:dyDescent="0.25">
      <c r="A46" s="21"/>
      <c r="D46" s="21">
        <f t="shared" si="2"/>
        <v>2023</v>
      </c>
      <c r="E46" s="59"/>
      <c r="F46" s="62">
        <v>971.09757220644849</v>
      </c>
      <c r="G46" s="17"/>
      <c r="H46" s="63">
        <v>0.15388511668626204</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0.88175302328620497</v>
      </c>
      <c r="H51" s="68">
        <v>0.80565218179030562</v>
      </c>
      <c r="I51" s="68">
        <v>5.0104877555144166E-2</v>
      </c>
      <c r="J51" s="68">
        <v>2.5995963940755092E-2</v>
      </c>
      <c r="K51" s="28"/>
      <c r="L51" s="28"/>
      <c r="M51" s="28"/>
      <c r="N51" s="28"/>
      <c r="O51" s="28"/>
      <c r="P51" s="28"/>
      <c r="Q51" s="28"/>
    </row>
    <row r="52" spans="1:19" s="22" customFormat="1" ht="16.350000000000001" customHeight="1" x14ac:dyDescent="0.25">
      <c r="A52" s="21"/>
      <c r="D52" s="49">
        <f>D51+1</f>
        <v>2009</v>
      </c>
      <c r="F52" s="69">
        <v>0.94025771378820344</v>
      </c>
      <c r="H52" s="70">
        <v>0.85289456070320091</v>
      </c>
      <c r="I52" s="70">
        <v>5.6580930556190762E-2</v>
      </c>
      <c r="J52" s="70">
        <v>3.0782222528811683E-2</v>
      </c>
      <c r="K52" s="28"/>
      <c r="L52" s="28"/>
      <c r="M52" s="28"/>
      <c r="N52" s="28"/>
      <c r="O52" s="28"/>
      <c r="P52" s="28"/>
      <c r="Q52" s="28"/>
    </row>
    <row r="53" spans="1:19" s="22" customFormat="1" ht="16.350000000000001" customHeight="1" x14ac:dyDescent="0.25">
      <c r="A53" s="21"/>
      <c r="D53" s="49">
        <f>D52+1</f>
        <v>2010</v>
      </c>
      <c r="F53" s="71">
        <v>0.90450909041745187</v>
      </c>
      <c r="H53" s="72">
        <v>0.82707100267638278</v>
      </c>
      <c r="I53" s="72">
        <v>5.6772439335806425E-2</v>
      </c>
      <c r="J53" s="72">
        <v>2.0665648405262669E-2</v>
      </c>
      <c r="K53" s="28"/>
      <c r="L53" s="28"/>
      <c r="M53" s="28"/>
      <c r="N53" s="28"/>
      <c r="O53" s="28"/>
      <c r="P53" s="28"/>
      <c r="Q53" s="28"/>
    </row>
    <row r="54" spans="1:19" s="22" customFormat="1" ht="16.350000000000001" customHeight="1" x14ac:dyDescent="0.25">
      <c r="A54" s="21"/>
      <c r="D54" s="49">
        <f t="shared" ref="D54:D61" si="3">D53+1</f>
        <v>2011</v>
      </c>
      <c r="F54" s="69">
        <v>0.94635648425660002</v>
      </c>
      <c r="H54" s="70">
        <v>0.88935780455933156</v>
      </c>
      <c r="I54" s="70">
        <v>3.9644778223603822E-2</v>
      </c>
      <c r="J54" s="70">
        <v>1.7353901473664606E-2</v>
      </c>
      <c r="K54" s="28"/>
      <c r="L54" s="28"/>
      <c r="M54" s="28"/>
      <c r="N54" s="28"/>
      <c r="O54" s="28"/>
      <c r="P54" s="28"/>
      <c r="Q54" s="28"/>
    </row>
    <row r="55" spans="1:19" s="22" customFormat="1" ht="16.350000000000001" customHeight="1" x14ac:dyDescent="0.25">
      <c r="A55" s="21"/>
      <c r="D55" s="49">
        <f t="shared" si="3"/>
        <v>2012</v>
      </c>
      <c r="F55" s="71">
        <v>0.9525083414447405</v>
      </c>
      <c r="H55" s="72">
        <v>0.87692873313418107</v>
      </c>
      <c r="I55" s="72">
        <v>4.1671857667078274E-2</v>
      </c>
      <c r="J55" s="72">
        <v>3.3907750643481172E-2</v>
      </c>
      <c r="K55" s="28"/>
      <c r="L55" s="28"/>
      <c r="M55" s="28"/>
      <c r="N55" s="28"/>
      <c r="O55" s="28"/>
      <c r="P55" s="28"/>
      <c r="Q55" s="28"/>
    </row>
    <row r="56" spans="1:19" s="22" customFormat="1" ht="16.350000000000001" customHeight="1" x14ac:dyDescent="0.25">
      <c r="A56" s="21"/>
      <c r="D56" s="49">
        <f t="shared" si="3"/>
        <v>2013</v>
      </c>
      <c r="F56" s="69">
        <v>0.99599785836070964</v>
      </c>
      <c r="H56" s="70">
        <v>0.93044050502076914</v>
      </c>
      <c r="I56" s="70">
        <v>4.2544972354945421E-2</v>
      </c>
      <c r="J56" s="70">
        <v>2.3012380984994994E-2</v>
      </c>
      <c r="K56" s="28"/>
      <c r="L56" s="28"/>
      <c r="M56" s="28"/>
      <c r="N56" s="28"/>
      <c r="O56" s="28"/>
      <c r="P56" s="28"/>
      <c r="Q56" s="28"/>
    </row>
    <row r="57" spans="1:19" s="22" customFormat="1" ht="16.350000000000001" customHeight="1" x14ac:dyDescent="0.25">
      <c r="A57" s="21"/>
      <c r="D57" s="49">
        <f t="shared" si="3"/>
        <v>2014</v>
      </c>
      <c r="F57" s="71">
        <v>0.99690143492531469</v>
      </c>
      <c r="H57" s="72">
        <v>0.92483357577846226</v>
      </c>
      <c r="I57" s="72">
        <v>5.1072147745565864E-2</v>
      </c>
      <c r="J57" s="72">
        <v>2.0995711401286463E-2</v>
      </c>
      <c r="K57" s="28"/>
      <c r="L57" s="28"/>
      <c r="M57" s="28"/>
      <c r="N57" s="28"/>
      <c r="O57" s="28"/>
      <c r="P57" s="28"/>
      <c r="Q57" s="28"/>
    </row>
    <row r="58" spans="1:19" s="22" customFormat="1" ht="16.350000000000001" customHeight="1" x14ac:dyDescent="0.25">
      <c r="A58" s="21"/>
      <c r="D58" s="49">
        <f t="shared" si="3"/>
        <v>2015</v>
      </c>
      <c r="F58" s="69">
        <v>1.0890393034709549</v>
      </c>
      <c r="H58" s="70">
        <v>0.98357882516328199</v>
      </c>
      <c r="I58" s="70">
        <v>5.3747801754927521E-2</v>
      </c>
      <c r="J58" s="70">
        <v>5.1712676552745557E-2</v>
      </c>
      <c r="K58" s="28"/>
      <c r="L58" s="28"/>
      <c r="M58" s="28"/>
      <c r="N58" s="28"/>
      <c r="O58" s="28"/>
      <c r="P58" s="28"/>
      <c r="Q58" s="28"/>
    </row>
    <row r="59" spans="1:19" s="22" customFormat="1" ht="16.350000000000001" customHeight="1" x14ac:dyDescent="0.25">
      <c r="A59" s="21"/>
      <c r="D59" s="49">
        <f t="shared" si="3"/>
        <v>2016</v>
      </c>
      <c r="F59" s="71">
        <v>1.0862916277428498</v>
      </c>
      <c r="H59" s="72">
        <v>0.95837274916698934</v>
      </c>
      <c r="I59" s="72">
        <v>7.9924098496464827E-2</v>
      </c>
      <c r="J59" s="72">
        <v>4.7994780079395699E-2</v>
      </c>
    </row>
    <row r="60" spans="1:19" s="22" customFormat="1" ht="16.350000000000001" customHeight="1" x14ac:dyDescent="0.25">
      <c r="A60" s="48"/>
      <c r="D60" s="49">
        <f t="shared" si="3"/>
        <v>2017</v>
      </c>
      <c r="F60" s="69">
        <v>1.0474302031772487</v>
      </c>
      <c r="H60" s="70">
        <v>0.89774708649513768</v>
      </c>
      <c r="I60" s="70">
        <v>9.2701321264039807E-2</v>
      </c>
      <c r="J60" s="70">
        <v>5.6981795418071135E-2</v>
      </c>
    </row>
    <row r="61" spans="1:19" s="22" customFormat="1" ht="15.6" customHeight="1" x14ac:dyDescent="0.25">
      <c r="D61" s="49">
        <f t="shared" si="3"/>
        <v>2018</v>
      </c>
      <c r="F61" s="71">
        <v>1.0401247530053181</v>
      </c>
      <c r="H61" s="72">
        <v>0.8230289030636837</v>
      </c>
      <c r="I61" s="72">
        <v>0.13453489072163169</v>
      </c>
      <c r="J61" s="72">
        <v>8.2560959220002811E-2</v>
      </c>
    </row>
    <row r="62" spans="1:19" s="22" customFormat="1" ht="18.600000000000001" customHeight="1" x14ac:dyDescent="0.25">
      <c r="D62" s="21">
        <f>D61+1</f>
        <v>2019</v>
      </c>
      <c r="F62" s="69">
        <v>0.99726202035337574</v>
      </c>
      <c r="H62" s="70">
        <v>0.71793937748686354</v>
      </c>
      <c r="I62" s="70">
        <v>0.16272358113585408</v>
      </c>
      <c r="J62" s="70">
        <v>0.1165990617306582</v>
      </c>
    </row>
    <row r="63" spans="1:19" s="22" customFormat="1" ht="18.600000000000001" customHeight="1" x14ac:dyDescent="0.25">
      <c r="D63" s="21">
        <f>D62+1</f>
        <v>2020</v>
      </c>
      <c r="F63" s="71">
        <v>0.99341903478551585</v>
      </c>
      <c r="H63" s="72">
        <v>0.65696803966410899</v>
      </c>
      <c r="I63" s="72">
        <v>0.15620757182506464</v>
      </c>
      <c r="J63" s="72">
        <v>0.18024342329634233</v>
      </c>
    </row>
    <row r="64" spans="1:19" s="22" customFormat="1" ht="18.600000000000001" customHeight="1" x14ac:dyDescent="0.25">
      <c r="D64" s="21">
        <f t="shared" ref="D64:D65" si="4">D63+1</f>
        <v>2021</v>
      </c>
      <c r="F64" s="69">
        <v>1.083649173001106</v>
      </c>
      <c r="H64" s="70">
        <v>0.61404514828316836</v>
      </c>
      <c r="I64" s="70">
        <v>0.19693644086934484</v>
      </c>
      <c r="J64" s="70">
        <v>0.27266758384859285</v>
      </c>
    </row>
    <row r="65" spans="1:10" s="22" customFormat="1" ht="18.600000000000001" customHeight="1" x14ac:dyDescent="0.25">
      <c r="D65" s="21">
        <f t="shared" si="4"/>
        <v>2022</v>
      </c>
      <c r="F65" s="71">
        <v>1.046758128561597</v>
      </c>
      <c r="H65" s="72">
        <v>0.38871718588763898</v>
      </c>
      <c r="I65" s="72">
        <v>0.21511165207386246</v>
      </c>
      <c r="J65" s="72">
        <v>0.44292929060009562</v>
      </c>
    </row>
    <row r="66" spans="1:10" s="22" customFormat="1" ht="18.600000000000001" customHeight="1" x14ac:dyDescent="0.25">
      <c r="D66" s="21">
        <f>D65+1</f>
        <v>2023</v>
      </c>
      <c r="F66" s="73">
        <v>1.0003286019839446</v>
      </c>
      <c r="H66" s="74">
        <v>0.15388511668626206</v>
      </c>
      <c r="I66" s="74">
        <v>0.19377571109719577</v>
      </c>
      <c r="J66" s="74">
        <v>0.65266777420048672</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7</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8983-3C81-4D2E-8B21-62E90D0F815D}">
  <sheetPr codeName="WTemplate7">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6328125" defaultRowHeight="12.6" x14ac:dyDescent="0.2"/>
  <cols>
    <col min="1" max="1" width="12.6328125" style="2" hidden="1" customWidth="1"/>
    <col min="2" max="2" width="10.81640625" style="2" hidden="1" customWidth="1"/>
    <col min="3" max="3" width="9.81640625" style="2" hidden="1" customWidth="1"/>
    <col min="4" max="4" width="8.36328125" style="2" customWidth="1"/>
    <col min="5" max="5" width="4.08984375" style="2" customWidth="1"/>
    <col min="6" max="6" width="9.6328125" style="2" customWidth="1"/>
    <col min="7" max="7" width="1.453125" style="2" customWidth="1"/>
    <col min="8" max="8" width="8.36328125" style="2" customWidth="1"/>
    <col min="9" max="9" width="9.6328125" style="2" customWidth="1"/>
    <col min="10" max="11" width="8.36328125" style="2" customWidth="1"/>
    <col min="12" max="17" width="7.1796875" style="2" customWidth="1"/>
    <col min="18" max="18" width="10.453125" style="2" customWidth="1"/>
    <col min="19" max="19" width="6.7265625" style="2" customWidth="1"/>
    <col min="20" max="20" width="10.81640625" style="2" customWidth="1"/>
    <col min="21" max="21" width="11.26953125" style="2" customWidth="1"/>
    <col min="22" max="22" width="9.6328125" style="2" customWidth="1"/>
    <col min="23" max="23" width="8.36328125" style="2" customWidth="1"/>
    <col min="24" max="24" width="24.90625" style="2" customWidth="1"/>
    <col min="25" max="25" width="36.6328125" style="2" customWidth="1"/>
    <col min="26" max="26" width="35.1796875" style="2" customWidth="1"/>
    <col min="27" max="16384" width="8.36328125" style="2"/>
  </cols>
  <sheetData>
    <row r="1" spans="1:43" ht="13.2" x14ac:dyDescent="0.25">
      <c r="A1" s="1" t="s">
        <v>0</v>
      </c>
      <c r="B1" s="2" t="s">
        <v>24</v>
      </c>
      <c r="D1" s="3"/>
      <c r="E1" s="3"/>
      <c r="F1" s="3"/>
      <c r="G1" s="3"/>
      <c r="H1" s="3"/>
      <c r="I1" s="3"/>
      <c r="J1" s="3"/>
      <c r="K1" s="3"/>
      <c r="L1" s="3"/>
      <c r="M1" s="3"/>
      <c r="N1" s="3"/>
      <c r="O1" s="3"/>
      <c r="P1" s="3"/>
      <c r="Q1" s="3"/>
      <c r="R1" s="3"/>
      <c r="S1" s="3"/>
      <c r="T1" s="3"/>
      <c r="U1" s="3"/>
      <c r="V1" s="3"/>
      <c r="W1" s="3"/>
      <c r="X1" s="3"/>
      <c r="Y1" s="3"/>
    </row>
    <row r="2" spans="1:43" ht="19.8" x14ac:dyDescent="0.3">
      <c r="A2" s="4" t="s">
        <v>2</v>
      </c>
      <c r="B2" s="2" t="s">
        <v>20</v>
      </c>
      <c r="D2" s="5" t="s">
        <v>4</v>
      </c>
      <c r="E2" s="3"/>
      <c r="F2" s="3"/>
      <c r="G2" s="3"/>
      <c r="I2" s="3"/>
      <c r="J2" s="3"/>
      <c r="K2" s="3"/>
      <c r="M2" s="3"/>
      <c r="N2" s="3"/>
      <c r="O2" s="3"/>
      <c r="P2" s="3"/>
      <c r="Q2" s="3"/>
      <c r="R2" s="3"/>
      <c r="S2" s="3"/>
      <c r="T2" s="3"/>
      <c r="U2" s="3"/>
      <c r="V2" s="3"/>
      <c r="W2" s="3"/>
      <c r="X2" s="3"/>
      <c r="Y2" s="3"/>
    </row>
    <row r="3" spans="1:43" ht="20.55" customHeight="1" x14ac:dyDescent="0.2">
      <c r="D3" s="3"/>
      <c r="E3" s="3"/>
      <c r="F3" s="3"/>
      <c r="G3" s="3"/>
      <c r="H3" s="3"/>
      <c r="I3" s="3"/>
      <c r="J3" s="3"/>
      <c r="K3" s="3"/>
      <c r="L3" s="3"/>
      <c r="M3" s="3"/>
      <c r="N3" s="3"/>
      <c r="O3" s="3"/>
      <c r="P3" s="3"/>
      <c r="Q3" s="3"/>
      <c r="R3" s="3"/>
      <c r="S3" s="3"/>
      <c r="T3" s="3"/>
      <c r="U3" s="3"/>
      <c r="V3" s="3"/>
      <c r="W3" s="3"/>
      <c r="X3" s="3"/>
      <c r="Y3" s="3"/>
    </row>
    <row r="4" spans="1:43" ht="13.35" customHeight="1" x14ac:dyDescent="0.2">
      <c r="D4" s="6"/>
      <c r="E4" s="6"/>
      <c r="F4" s="6"/>
      <c r="G4" s="6"/>
      <c r="H4" s="7"/>
      <c r="I4" s="7"/>
      <c r="J4" s="7"/>
      <c r="K4" s="7"/>
      <c r="L4" s="7"/>
      <c r="M4" s="7"/>
      <c r="N4" s="7"/>
      <c r="O4" s="7"/>
      <c r="P4" s="7"/>
      <c r="Q4" s="7"/>
      <c r="R4" s="7"/>
      <c r="S4" s="7"/>
      <c r="T4" s="7"/>
      <c r="U4" s="6"/>
      <c r="V4" s="6"/>
      <c r="W4" s="6"/>
      <c r="X4" s="6"/>
      <c r="Y4" s="6"/>
      <c r="Z4" s="8"/>
    </row>
    <row r="5" spans="1:43" ht="20.100000000000001" customHeight="1" x14ac:dyDescent="0.25">
      <c r="D5" s="9" t="str">
        <f>B2</f>
        <v>Reinsurance</v>
      </c>
      <c r="H5" s="10"/>
      <c r="I5" s="10"/>
      <c r="J5" s="11"/>
      <c r="K5" s="12"/>
      <c r="L5" s="13"/>
      <c r="M5" s="12"/>
      <c r="N5" s="12"/>
      <c r="O5" s="10"/>
      <c r="P5" s="10"/>
      <c r="Q5" s="10"/>
      <c r="R5" s="10"/>
      <c r="S5" s="10"/>
      <c r="T5" s="10"/>
      <c r="Z5" s="14" t="str">
        <f>B1</f>
        <v>Motor Reinsurance</v>
      </c>
    </row>
    <row r="6" spans="1:43" ht="9.6" customHeight="1" x14ac:dyDescent="0.25">
      <c r="A6" s="15"/>
      <c r="D6" s="16"/>
    </row>
    <row r="7" spans="1:43" ht="3.6" customHeight="1" x14ac:dyDescent="0.25">
      <c r="A7" s="15"/>
      <c r="AC7"/>
      <c r="AD7"/>
      <c r="AE7"/>
      <c r="AF7"/>
      <c r="AG7"/>
      <c r="AH7"/>
      <c r="AI7"/>
      <c r="AJ7"/>
      <c r="AK7"/>
      <c r="AL7"/>
      <c r="AM7"/>
      <c r="AN7"/>
      <c r="AO7"/>
      <c r="AP7"/>
      <c r="AQ7"/>
    </row>
    <row r="8" spans="1:43" ht="6.6" customHeight="1" x14ac:dyDescent="0.25">
      <c r="A8" s="15"/>
      <c r="AC8"/>
      <c r="AD8"/>
      <c r="AE8"/>
      <c r="AF8"/>
      <c r="AG8"/>
      <c r="AH8"/>
      <c r="AI8"/>
      <c r="AJ8"/>
      <c r="AK8"/>
      <c r="AL8"/>
      <c r="AM8"/>
      <c r="AN8"/>
      <c r="AO8"/>
      <c r="AP8"/>
      <c r="AQ8"/>
    </row>
    <row r="9" spans="1:43" ht="37.799999999999997" x14ac:dyDescent="0.25">
      <c r="A9" s="15"/>
      <c r="B9" s="17" t="s">
        <v>5</v>
      </c>
      <c r="C9" s="17" t="s">
        <v>6</v>
      </c>
      <c r="D9" s="17" t="s">
        <v>7</v>
      </c>
      <c r="E9" s="18"/>
      <c r="F9" s="17" t="s">
        <v>8</v>
      </c>
      <c r="G9" s="18"/>
      <c r="H9" s="79" t="s">
        <v>9</v>
      </c>
      <c r="I9" s="79"/>
      <c r="J9" s="79"/>
      <c r="K9" s="79"/>
      <c r="L9" s="79"/>
      <c r="M9" s="79"/>
      <c r="N9" s="79"/>
      <c r="O9" s="79"/>
      <c r="P9" s="79"/>
      <c r="Q9" s="79"/>
      <c r="R9" s="79"/>
      <c r="S9" s="79"/>
      <c r="T9" s="19"/>
      <c r="U9" s="19"/>
      <c r="V9" s="19"/>
      <c r="W9" s="19"/>
      <c r="X9" s="19"/>
      <c r="Y9" s="19"/>
      <c r="AC9"/>
      <c r="AD9"/>
      <c r="AE9"/>
      <c r="AF9"/>
      <c r="AG9"/>
      <c r="AH9"/>
      <c r="AI9"/>
      <c r="AJ9"/>
      <c r="AK9"/>
      <c r="AL9"/>
      <c r="AM9"/>
      <c r="AN9"/>
      <c r="AO9"/>
      <c r="AP9"/>
      <c r="AQ9"/>
    </row>
    <row r="10" spans="1:43" ht="5.55" customHeight="1" x14ac:dyDescent="0.25">
      <c r="A10" s="15"/>
      <c r="D10" s="20"/>
      <c r="F10" s="20"/>
      <c r="V10" s="20"/>
      <c r="W10" s="20"/>
      <c r="AC10"/>
      <c r="AD10"/>
      <c r="AE10"/>
      <c r="AF10"/>
      <c r="AG10"/>
      <c r="AH10"/>
      <c r="AI10"/>
      <c r="AJ10"/>
      <c r="AK10"/>
      <c r="AL10"/>
      <c r="AM10"/>
      <c r="AN10"/>
      <c r="AO10"/>
      <c r="AP10"/>
      <c r="AQ10"/>
    </row>
    <row r="11" spans="1:43" s="22" customFormat="1" ht="16.350000000000001"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50000000000001" customHeight="1" x14ac:dyDescent="0.25">
      <c r="A12" s="21"/>
      <c r="B12" s="22">
        <v>1320.3476704252475</v>
      </c>
      <c r="C12" s="22">
        <f>+IF(I51="",J51*F12, IF(J51="", I51*F12,(I51+J51)*F12))</f>
        <v>101.365131617747</v>
      </c>
      <c r="D12" s="21">
        <v>2008</v>
      </c>
      <c r="F12" s="23">
        <v>1320.4108380361247</v>
      </c>
      <c r="H12" s="24">
        <v>0.21774494741582415</v>
      </c>
      <c r="I12" s="25">
        <v>0.69161956493520371</v>
      </c>
      <c r="J12" s="25">
        <v>0.78772836936602764</v>
      </c>
      <c r="K12" s="25">
        <v>0.81333497232197349</v>
      </c>
      <c r="L12" s="25">
        <v>0.8345641311260843</v>
      </c>
      <c r="M12" s="25">
        <v>0.84442344883835363</v>
      </c>
      <c r="N12" s="25">
        <v>0.84745879354400311</v>
      </c>
      <c r="O12" s="25">
        <v>0.84903502057476044</v>
      </c>
      <c r="P12" s="25">
        <v>0.85280708868965793</v>
      </c>
      <c r="Q12" s="25">
        <v>0.85659684897546984</v>
      </c>
      <c r="R12" s="25">
        <v>0.86095385812850445</v>
      </c>
      <c r="S12" s="26">
        <v>0.85586544333281045</v>
      </c>
      <c r="T12" s="26">
        <v>0.85717708457505271</v>
      </c>
      <c r="U12" s="26">
        <v>0.859428340262537</v>
      </c>
      <c r="V12" s="26">
        <v>0.85885356271137359</v>
      </c>
      <c r="W12" s="27">
        <v>0.86014909250433846</v>
      </c>
      <c r="X12" s="28"/>
      <c r="Y12" s="28"/>
    </row>
    <row r="13" spans="1:43" s="22" customFormat="1" ht="16.350000000000001" customHeight="1" x14ac:dyDescent="0.25">
      <c r="A13" s="21"/>
      <c r="B13" s="22">
        <v>1358.4466728968882</v>
      </c>
      <c r="C13" s="22">
        <f t="shared" ref="C13:C26" si="0">+IF(I52="",J52*F13, IF(J52="", I52*F13,(I52+J52)*F13))</f>
        <v>119.88365736897278</v>
      </c>
      <c r="D13" s="21">
        <f>D12+1</f>
        <v>2009</v>
      </c>
      <c r="F13" s="29">
        <v>1360.940172714945</v>
      </c>
      <c r="H13" s="30">
        <v>0.19928001589719027</v>
      </c>
      <c r="I13" s="28">
        <v>0.67174187349817605</v>
      </c>
      <c r="J13" s="28">
        <v>0.8009337820994773</v>
      </c>
      <c r="K13" s="28">
        <v>0.84015419839430117</v>
      </c>
      <c r="L13" s="28">
        <v>0.85482383232646197</v>
      </c>
      <c r="M13" s="28">
        <v>0.88768519212539676</v>
      </c>
      <c r="N13" s="28">
        <v>0.9040809704848709</v>
      </c>
      <c r="O13" s="28">
        <v>0.90533124355583006</v>
      </c>
      <c r="P13" s="28">
        <v>0.90437219676847247</v>
      </c>
      <c r="Q13" s="28">
        <v>0.91142330115160031</v>
      </c>
      <c r="R13" s="28">
        <v>0.91193161772876785</v>
      </c>
      <c r="S13" s="28">
        <v>0.91325853861985418</v>
      </c>
      <c r="T13" s="28">
        <v>0.91215538323420997</v>
      </c>
      <c r="U13" s="28">
        <v>0.91438732306640125</v>
      </c>
      <c r="V13" s="31">
        <v>0.91438351577751453</v>
      </c>
      <c r="W13" s="28"/>
      <c r="X13" s="28"/>
      <c r="Y13" s="28"/>
    </row>
    <row r="14" spans="1:43" s="22" customFormat="1" ht="16.350000000000001" customHeight="1" x14ac:dyDescent="0.25">
      <c r="A14" s="21"/>
      <c r="B14" s="22">
        <v>1099.4189725604481</v>
      </c>
      <c r="C14" s="22">
        <f t="shared" si="0"/>
        <v>85.187095266528488</v>
      </c>
      <c r="D14" s="21">
        <f>D13+1</f>
        <v>2010</v>
      </c>
      <c r="F14" s="32">
        <v>1096.878578085209</v>
      </c>
      <c r="H14" s="33">
        <v>0.13238025982714427</v>
      </c>
      <c r="I14" s="34">
        <v>0.59893676127218665</v>
      </c>
      <c r="J14" s="34">
        <v>0.72576227176156205</v>
      </c>
      <c r="K14" s="34">
        <v>0.76590870276886647</v>
      </c>
      <c r="L14" s="34">
        <v>0.85567931044232126</v>
      </c>
      <c r="M14" s="34">
        <v>0.87209725219948964</v>
      </c>
      <c r="N14" s="34">
        <v>0.8745435695602477</v>
      </c>
      <c r="O14" s="34">
        <v>0.87878086140416345</v>
      </c>
      <c r="P14" s="34">
        <v>0.88409626668918051</v>
      </c>
      <c r="Q14" s="34">
        <v>0.88578387943368397</v>
      </c>
      <c r="R14" s="34">
        <v>0.88527217422683968</v>
      </c>
      <c r="S14" s="34">
        <v>0.88197127439959444</v>
      </c>
      <c r="T14" s="34">
        <v>0.88488616211806381</v>
      </c>
      <c r="U14" s="35">
        <v>0.8838527568646618</v>
      </c>
      <c r="V14" s="28"/>
      <c r="W14" s="28"/>
      <c r="X14" s="28"/>
      <c r="Y14" s="28"/>
    </row>
    <row r="15" spans="1:43" s="22" customFormat="1" ht="16.350000000000001" customHeight="1" x14ac:dyDescent="0.25">
      <c r="A15" s="21"/>
      <c r="B15" s="22">
        <v>1853.4268758769122</v>
      </c>
      <c r="C15" s="22">
        <f t="shared" si="0"/>
        <v>105.91807703451244</v>
      </c>
      <c r="D15" s="21">
        <f t="shared" ref="D15:D27" si="1">D14+1</f>
        <v>2011</v>
      </c>
      <c r="F15" s="29">
        <v>1854.894769112617</v>
      </c>
      <c r="H15" s="30">
        <v>0.17562653304833742</v>
      </c>
      <c r="I15" s="28">
        <v>0.70756599044908941</v>
      </c>
      <c r="J15" s="28">
        <v>0.84688192642089932</v>
      </c>
      <c r="K15" s="28">
        <v>0.88031199530711257</v>
      </c>
      <c r="L15" s="28">
        <v>0.89244461231910666</v>
      </c>
      <c r="M15" s="28">
        <v>0.90679130648657436</v>
      </c>
      <c r="N15" s="28">
        <v>0.91363756966302112</v>
      </c>
      <c r="O15" s="28">
        <v>0.9215125036093752</v>
      </c>
      <c r="P15" s="28">
        <v>0.92168799601789209</v>
      </c>
      <c r="Q15" s="28">
        <v>0.92152537271772073</v>
      </c>
      <c r="R15" s="28">
        <v>0.92765472444219443</v>
      </c>
      <c r="S15" s="28">
        <v>0.93029250754881498</v>
      </c>
      <c r="T15" s="31">
        <v>0.92961810581142046</v>
      </c>
      <c r="U15" s="28"/>
      <c r="V15" s="28"/>
      <c r="W15" s="28"/>
      <c r="X15" s="28"/>
      <c r="Y15" s="28"/>
    </row>
    <row r="16" spans="1:43" s="22" customFormat="1" ht="16.350000000000001" customHeight="1" x14ac:dyDescent="0.25">
      <c r="A16" s="21"/>
      <c r="B16" s="22">
        <v>2385.8589565605735</v>
      </c>
      <c r="C16" s="22">
        <f t="shared" si="0"/>
        <v>180.46155858501783</v>
      </c>
      <c r="D16" s="21">
        <f t="shared" si="1"/>
        <v>2012</v>
      </c>
      <c r="F16" s="32">
        <v>2384.7731218357212</v>
      </c>
      <c r="H16" s="33">
        <v>0.13666631205964527</v>
      </c>
      <c r="I16" s="34">
        <v>0.65349313888268434</v>
      </c>
      <c r="J16" s="34">
        <v>0.78790525936936495</v>
      </c>
      <c r="K16" s="34">
        <v>0.84257803766574468</v>
      </c>
      <c r="L16" s="34">
        <v>0.870379236508113</v>
      </c>
      <c r="M16" s="34">
        <v>0.89467083052197482</v>
      </c>
      <c r="N16" s="34">
        <v>0.90225782318177483</v>
      </c>
      <c r="O16" s="34">
        <v>0.90825232473807449</v>
      </c>
      <c r="P16" s="34">
        <v>0.91229891438418353</v>
      </c>
      <c r="Q16" s="34">
        <v>0.91567210331572668</v>
      </c>
      <c r="R16" s="34">
        <v>0.91864692589716035</v>
      </c>
      <c r="S16" s="36">
        <v>0.91891658563244016</v>
      </c>
      <c r="T16" s="28"/>
      <c r="U16" s="28"/>
      <c r="V16" s="28"/>
      <c r="W16" s="28"/>
      <c r="X16" s="28"/>
      <c r="Y16" s="28"/>
    </row>
    <row r="17" spans="1:25" s="22" customFormat="1" ht="16.350000000000001" customHeight="1" x14ac:dyDescent="0.25">
      <c r="A17" s="21"/>
      <c r="B17" s="22">
        <v>2245.2908292206703</v>
      </c>
      <c r="C17" s="22">
        <f t="shared" si="0"/>
        <v>147.65736243274966</v>
      </c>
      <c r="D17" s="21">
        <f t="shared" si="1"/>
        <v>2013</v>
      </c>
      <c r="F17" s="29">
        <v>2250.0503982142659</v>
      </c>
      <c r="H17" s="30">
        <v>0.16418621045296652</v>
      </c>
      <c r="I17" s="28">
        <v>0.72940561472832022</v>
      </c>
      <c r="J17" s="28">
        <v>0.89316691209224586</v>
      </c>
      <c r="K17" s="28">
        <v>0.92804746115883163</v>
      </c>
      <c r="L17" s="28">
        <v>0.96089085029103138</v>
      </c>
      <c r="M17" s="28">
        <v>0.97104919442636051</v>
      </c>
      <c r="N17" s="28">
        <v>0.97426126203849728</v>
      </c>
      <c r="O17" s="28">
        <v>0.97449679418619051</v>
      </c>
      <c r="P17" s="28">
        <v>0.97718302575264748</v>
      </c>
      <c r="Q17" s="28">
        <v>0.97934163105976602</v>
      </c>
      <c r="R17" s="31">
        <v>0.9737489614649526</v>
      </c>
      <c r="S17" s="28" t="s">
        <v>15</v>
      </c>
      <c r="T17" s="28"/>
      <c r="U17" s="28"/>
      <c r="V17" s="28"/>
      <c r="W17" s="28"/>
      <c r="X17" s="28"/>
      <c r="Y17" s="28"/>
    </row>
    <row r="18" spans="1:25" s="22" customFormat="1" ht="16.350000000000001" customHeight="1" x14ac:dyDescent="0.25">
      <c r="A18" s="21"/>
      <c r="B18" s="22">
        <v>2055.3753875084972</v>
      </c>
      <c r="C18" s="22">
        <f t="shared" si="0"/>
        <v>148.34139940625704</v>
      </c>
      <c r="D18" s="21">
        <f t="shared" si="1"/>
        <v>2014</v>
      </c>
      <c r="F18" s="32">
        <v>2056.7180503411769</v>
      </c>
      <c r="H18" s="33">
        <v>0.1892644250249535</v>
      </c>
      <c r="I18" s="34">
        <v>0.71306238944645917</v>
      </c>
      <c r="J18" s="34">
        <v>0.86316100078156688</v>
      </c>
      <c r="K18" s="34">
        <v>0.91643456092913045</v>
      </c>
      <c r="L18" s="34">
        <v>0.94791165325995053</v>
      </c>
      <c r="M18" s="34">
        <v>0.95823747599157938</v>
      </c>
      <c r="N18" s="34">
        <v>0.96786184612253168</v>
      </c>
      <c r="O18" s="34">
        <v>0.9721704437503208</v>
      </c>
      <c r="P18" s="34">
        <v>0.97664746577681016</v>
      </c>
      <c r="Q18" s="36">
        <v>0.97683194538793061</v>
      </c>
      <c r="R18" s="28" t="s">
        <v>15</v>
      </c>
      <c r="S18" s="28" t="s">
        <v>15</v>
      </c>
      <c r="T18" s="28"/>
      <c r="U18" s="28"/>
      <c r="V18" s="28"/>
      <c r="W18" s="28"/>
      <c r="X18" s="28"/>
      <c r="Y18" s="28"/>
    </row>
    <row r="19" spans="1:25" s="22" customFormat="1" ht="16.350000000000001" customHeight="1" x14ac:dyDescent="0.25">
      <c r="A19" s="21"/>
      <c r="B19" s="22">
        <v>2406.5787648743162</v>
      </c>
      <c r="C19" s="22">
        <f t="shared" si="0"/>
        <v>253.97061643600765</v>
      </c>
      <c r="D19" s="21">
        <f t="shared" si="1"/>
        <v>2015</v>
      </c>
      <c r="F19" s="29">
        <v>2405.1989585067145</v>
      </c>
      <c r="H19" s="30">
        <v>0.18092093176032104</v>
      </c>
      <c r="I19" s="28">
        <v>0.67582304339208599</v>
      </c>
      <c r="J19" s="28">
        <v>0.92106665678974053</v>
      </c>
      <c r="K19" s="28">
        <v>0.98041989737141533</v>
      </c>
      <c r="L19" s="28">
        <v>1.0071608243729073</v>
      </c>
      <c r="M19" s="28">
        <v>1.0173703478733651</v>
      </c>
      <c r="N19" s="28">
        <v>1.0256318182249122</v>
      </c>
      <c r="O19" s="28">
        <v>1.0351173527399429</v>
      </c>
      <c r="P19" s="31">
        <v>1.0371250955736195</v>
      </c>
      <c r="Q19" s="28" t="s">
        <v>15</v>
      </c>
      <c r="R19" s="28" t="s">
        <v>15</v>
      </c>
      <c r="S19" s="28" t="s">
        <v>15</v>
      </c>
      <c r="T19" s="28"/>
      <c r="U19" s="28"/>
      <c r="V19" s="28"/>
      <c r="W19" s="28"/>
      <c r="X19" s="28"/>
      <c r="Y19" s="28"/>
    </row>
    <row r="20" spans="1:25" s="22" customFormat="1" ht="16.350000000000001" customHeight="1" x14ac:dyDescent="0.25">
      <c r="A20" s="21"/>
      <c r="B20" s="22">
        <v>2989.4881372965015</v>
      </c>
      <c r="C20" s="22">
        <f t="shared" si="0"/>
        <v>382.98945824770249</v>
      </c>
      <c r="D20" s="21">
        <f t="shared" si="1"/>
        <v>2016</v>
      </c>
      <c r="F20" s="32">
        <v>2990.6531052878036</v>
      </c>
      <c r="H20" s="33">
        <v>0.15939282931086635</v>
      </c>
      <c r="I20" s="34">
        <v>0.68373061434789695</v>
      </c>
      <c r="J20" s="34">
        <v>0.86371052319931019</v>
      </c>
      <c r="K20" s="34">
        <v>0.95249694550227537</v>
      </c>
      <c r="L20" s="34">
        <v>0.98692768113928442</v>
      </c>
      <c r="M20" s="34">
        <v>1.0150138050095645</v>
      </c>
      <c r="N20" s="34">
        <v>1.028217916976444</v>
      </c>
      <c r="O20" s="36">
        <v>1.0387024038193722</v>
      </c>
      <c r="P20" s="28" t="s">
        <v>15</v>
      </c>
      <c r="Q20" s="28" t="s">
        <v>15</v>
      </c>
      <c r="R20" s="28" t="s">
        <v>15</v>
      </c>
      <c r="S20" s="28" t="s">
        <v>15</v>
      </c>
      <c r="T20" s="28"/>
      <c r="U20" s="28"/>
      <c r="V20" s="28"/>
      <c r="W20" s="28"/>
      <c r="X20" s="28"/>
      <c r="Y20" s="28"/>
    </row>
    <row r="21" spans="1:25" s="22" customFormat="1" ht="16.350000000000001" customHeight="1" x14ac:dyDescent="0.25">
      <c r="A21" s="21"/>
      <c r="B21" s="22">
        <v>2495.5581947210803</v>
      </c>
      <c r="C21" s="22">
        <f t="shared" si="0"/>
        <v>373.21097721770172</v>
      </c>
      <c r="D21" s="21">
        <f t="shared" si="1"/>
        <v>2017</v>
      </c>
      <c r="F21" s="29">
        <v>2494.4424379529682</v>
      </c>
      <c r="H21" s="30">
        <v>0.13641721829334685</v>
      </c>
      <c r="I21" s="28">
        <v>0.58186500344841441</v>
      </c>
      <c r="J21" s="28">
        <v>0.81413392785773697</v>
      </c>
      <c r="K21" s="28">
        <v>0.89049499704110913</v>
      </c>
      <c r="L21" s="28">
        <v>0.94271871334053114</v>
      </c>
      <c r="M21" s="28">
        <v>0.98059200172299932</v>
      </c>
      <c r="N21" s="37">
        <v>0.99043008788241627</v>
      </c>
      <c r="O21" s="28" t="s">
        <v>15</v>
      </c>
      <c r="P21" s="28" t="s">
        <v>15</v>
      </c>
      <c r="Q21" s="28" t="s">
        <v>15</v>
      </c>
      <c r="R21" s="28" t="s">
        <v>15</v>
      </c>
      <c r="S21" s="28" t="s">
        <v>15</v>
      </c>
      <c r="T21" s="28"/>
      <c r="U21" s="28"/>
      <c r="V21" s="28"/>
      <c r="W21" s="28"/>
      <c r="X21" s="28"/>
      <c r="Y21" s="28"/>
    </row>
    <row r="22" spans="1:25" s="22" customFormat="1" ht="16.350000000000001" customHeight="1" x14ac:dyDescent="0.25">
      <c r="A22" s="21"/>
      <c r="B22" s="22">
        <v>2366.3753404392769</v>
      </c>
      <c r="C22" s="22">
        <f t="shared" si="0"/>
        <v>514.76307869601749</v>
      </c>
      <c r="D22" s="21">
        <f t="shared" si="1"/>
        <v>2018</v>
      </c>
      <c r="F22" s="32">
        <v>2366.4362862208991</v>
      </c>
      <c r="H22" s="33">
        <v>0.11180262349243607</v>
      </c>
      <c r="I22" s="34">
        <v>0.59441860757110276</v>
      </c>
      <c r="J22" s="34">
        <v>0.79705343334894174</v>
      </c>
      <c r="K22" s="34">
        <v>0.87561331146186649</v>
      </c>
      <c r="L22" s="34">
        <v>0.934352216417913</v>
      </c>
      <c r="M22" s="36">
        <v>0.95796235064659252</v>
      </c>
      <c r="N22" s="28" t="s">
        <v>15</v>
      </c>
      <c r="O22" s="28" t="s">
        <v>15</v>
      </c>
      <c r="P22" s="28" t="s">
        <v>15</v>
      </c>
      <c r="Q22" s="28" t="s">
        <v>15</v>
      </c>
      <c r="R22" s="28" t="s">
        <v>15</v>
      </c>
      <c r="S22" s="28" t="s">
        <v>15</v>
      </c>
      <c r="U22" s="38"/>
      <c r="V22" s="39"/>
      <c r="W22" s="39"/>
      <c r="X22" s="38"/>
      <c r="Y22" s="39"/>
    </row>
    <row r="23" spans="1:25" s="22" customFormat="1" ht="16.350000000000001" customHeight="1" x14ac:dyDescent="0.25">
      <c r="A23" s="21"/>
      <c r="B23" s="22">
        <v>2735.5475172154265</v>
      </c>
      <c r="C23" s="22">
        <f t="shared" si="0"/>
        <v>766.33839074426351</v>
      </c>
      <c r="D23" s="21">
        <f t="shared" si="1"/>
        <v>2019</v>
      </c>
      <c r="F23" s="40">
        <v>2738.0680320985548</v>
      </c>
      <c r="H23" s="30">
        <v>0.12727410512353335</v>
      </c>
      <c r="I23" s="28">
        <v>0.50104304991996207</v>
      </c>
      <c r="J23" s="28">
        <v>0.70978036459503513</v>
      </c>
      <c r="K23" s="28">
        <v>0.80871716938248606</v>
      </c>
      <c r="L23" s="31">
        <v>0.88145736126342555</v>
      </c>
      <c r="M23" s="28" t="s">
        <v>15</v>
      </c>
      <c r="N23" s="28" t="s">
        <v>15</v>
      </c>
      <c r="O23" s="28" t="s">
        <v>15</v>
      </c>
      <c r="P23" s="28" t="s">
        <v>15</v>
      </c>
      <c r="Q23" s="28" t="s">
        <v>15</v>
      </c>
      <c r="R23" s="28" t="s">
        <v>15</v>
      </c>
      <c r="S23" s="28" t="s">
        <v>15</v>
      </c>
      <c r="U23" s="38"/>
      <c r="V23" s="38"/>
      <c r="W23" s="38"/>
      <c r="X23" s="38"/>
      <c r="Y23" s="38"/>
    </row>
    <row r="24" spans="1:25" s="22" customFormat="1" ht="16.350000000000001" customHeight="1" x14ac:dyDescent="0.25">
      <c r="A24" s="21"/>
      <c r="B24" s="22">
        <v>2382.2661177748291</v>
      </c>
      <c r="C24" s="22">
        <f t="shared" si="0"/>
        <v>803.08522437819795</v>
      </c>
      <c r="D24" s="21">
        <f t="shared" si="1"/>
        <v>2020</v>
      </c>
      <c r="F24" s="32">
        <v>2381.9622290584593</v>
      </c>
      <c r="H24" s="34">
        <v>0.1153340977095815</v>
      </c>
      <c r="I24" s="34">
        <v>0.51658525394872512</v>
      </c>
      <c r="J24" s="34">
        <v>0.72384928031985252</v>
      </c>
      <c r="K24" s="36">
        <v>0.81293383287975574</v>
      </c>
      <c r="L24" s="28"/>
      <c r="M24" s="28"/>
      <c r="N24" s="28"/>
      <c r="O24" s="28"/>
      <c r="P24" s="28"/>
      <c r="Q24" s="28"/>
      <c r="R24" s="28"/>
      <c r="S24" s="28"/>
      <c r="U24" s="38"/>
      <c r="V24" s="38"/>
      <c r="W24" s="38"/>
      <c r="X24" s="38"/>
      <c r="Y24" s="38"/>
    </row>
    <row r="25" spans="1:25" s="22" customFormat="1" ht="16.350000000000001" customHeight="1" x14ac:dyDescent="0.25">
      <c r="A25" s="21"/>
      <c r="B25" s="22">
        <v>2530.2412980078548</v>
      </c>
      <c r="C25" s="22">
        <f t="shared" si="0"/>
        <v>1190.6419468481818</v>
      </c>
      <c r="D25" s="21">
        <f t="shared" si="1"/>
        <v>2021</v>
      </c>
      <c r="F25" s="29">
        <v>2528.927300025794</v>
      </c>
      <c r="H25" s="30">
        <v>0.12650789458137546</v>
      </c>
      <c r="I25" s="28">
        <v>0.5457756367874832</v>
      </c>
      <c r="J25" s="31">
        <v>0.81146558299125593</v>
      </c>
      <c r="K25" s="28"/>
      <c r="L25" s="28"/>
      <c r="M25" s="28"/>
      <c r="N25" s="28"/>
      <c r="O25" s="28"/>
      <c r="P25" s="28"/>
      <c r="Q25" s="28"/>
      <c r="R25" s="28"/>
      <c r="S25" s="28"/>
      <c r="U25" s="38"/>
      <c r="V25" s="38"/>
      <c r="W25" s="38"/>
      <c r="X25" s="38"/>
      <c r="Y25" s="38"/>
    </row>
    <row r="26" spans="1:25" s="22" customFormat="1" ht="16.350000000000001" customHeight="1" x14ac:dyDescent="0.25">
      <c r="A26" s="21"/>
      <c r="B26" s="22">
        <v>2456.2826589571887</v>
      </c>
      <c r="C26" s="22">
        <f t="shared" si="0"/>
        <v>1452.3517485003799</v>
      </c>
      <c r="D26" s="21">
        <f t="shared" si="1"/>
        <v>2022</v>
      </c>
      <c r="F26" s="32">
        <v>2202.3155440672522</v>
      </c>
      <c r="H26" s="41">
        <v>0.12865885113828937</v>
      </c>
      <c r="I26" s="36">
        <v>0.60287072140155373</v>
      </c>
      <c r="J26" s="28"/>
      <c r="K26" s="28"/>
      <c r="L26" s="28"/>
      <c r="M26" s="28"/>
      <c r="N26" s="28"/>
      <c r="O26" s="28"/>
      <c r="P26" s="28"/>
      <c r="Q26" s="28"/>
      <c r="R26" s="28"/>
      <c r="S26" s="28"/>
      <c r="U26" s="38"/>
      <c r="V26" s="38"/>
      <c r="W26" s="38"/>
      <c r="X26" s="38"/>
      <c r="Y26" s="38"/>
    </row>
    <row r="27" spans="1:25" s="22" customFormat="1" ht="16.350000000000001" customHeight="1" x14ac:dyDescent="0.25">
      <c r="A27" s="21"/>
      <c r="B27" s="22">
        <v>1412.8880169835772</v>
      </c>
      <c r="C27" s="22">
        <f>+IF(I66="",J66*F27, IF(J66="", I66*F27,(I66+J66)*F27))</f>
        <v>821.18961652835026</v>
      </c>
      <c r="D27" s="21">
        <f t="shared" si="1"/>
        <v>2023</v>
      </c>
      <c r="F27" s="42">
        <v>968.95072156001436</v>
      </c>
      <c r="H27" s="43">
        <v>0.34446622806001936</v>
      </c>
      <c r="I27" s="28"/>
      <c r="J27" s="28"/>
      <c r="K27" s="28"/>
      <c r="L27" s="28"/>
      <c r="M27" s="28"/>
      <c r="N27" s="28"/>
      <c r="O27" s="28"/>
      <c r="P27" s="28"/>
      <c r="Q27" s="28"/>
      <c r="R27" s="28"/>
      <c r="S27" s="28"/>
      <c r="U27" s="38"/>
      <c r="V27" s="38"/>
      <c r="W27" s="38"/>
      <c r="X27" s="38"/>
      <c r="Y27" s="38"/>
    </row>
    <row r="28" spans="1:25" ht="15.6" customHeight="1" x14ac:dyDescent="0.2">
      <c r="A28" s="15"/>
      <c r="D28" s="15"/>
      <c r="E28" s="15"/>
      <c r="F28" s="15"/>
      <c r="G28" s="15"/>
      <c r="H28" s="15"/>
      <c r="I28" s="15"/>
      <c r="J28" s="15"/>
      <c r="K28" s="44"/>
      <c r="L28" s="44"/>
      <c r="M28" s="44"/>
      <c r="N28" s="44"/>
      <c r="O28" s="44"/>
      <c r="P28" s="44"/>
      <c r="Q28" s="44"/>
      <c r="R28" s="44"/>
      <c r="S28" s="44"/>
      <c r="U28" s="45"/>
      <c r="V28" s="45"/>
      <c r="W28" s="45"/>
      <c r="X28" s="45"/>
      <c r="Y28" s="45"/>
    </row>
    <row r="29" spans="1:25" ht="40.35" customHeight="1" x14ac:dyDescent="0.2">
      <c r="A29" s="15"/>
      <c r="D29" s="17" t="s">
        <v>7</v>
      </c>
      <c r="E29" s="18"/>
      <c r="F29" s="17" t="s">
        <v>8</v>
      </c>
      <c r="G29" s="17"/>
      <c r="H29" s="79" t="s">
        <v>10</v>
      </c>
      <c r="I29" s="79"/>
      <c r="J29" s="79"/>
      <c r="K29" s="79"/>
      <c r="L29" s="79"/>
      <c r="M29" s="79"/>
      <c r="N29" s="79"/>
      <c r="O29" s="79"/>
      <c r="P29" s="79"/>
      <c r="Q29" s="79"/>
      <c r="R29" s="79"/>
      <c r="S29" s="79"/>
      <c r="T29" s="46"/>
      <c r="U29" s="46"/>
    </row>
    <row r="30" spans="1:25" s="48" customFormat="1" ht="15.6" customHeight="1" x14ac:dyDescent="0.2">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50000000000001" customHeight="1" x14ac:dyDescent="0.25">
      <c r="D31" s="21">
        <v>2008</v>
      </c>
      <c r="E31" s="51"/>
      <c r="F31" s="52">
        <v>1320.4108380361247</v>
      </c>
      <c r="G31" s="17"/>
      <c r="H31" s="24">
        <v>0.13292248494824907</v>
      </c>
      <c r="I31" s="25">
        <v>0.48001796877379022</v>
      </c>
      <c r="J31" s="25">
        <v>0.60462331927043589</v>
      </c>
      <c r="K31" s="25">
        <v>0.67110065746758163</v>
      </c>
      <c r="L31" s="25">
        <v>0.70219245886482073</v>
      </c>
      <c r="M31" s="25">
        <v>0.73031109570801023</v>
      </c>
      <c r="N31" s="25">
        <v>0.75694286425730917</v>
      </c>
      <c r="O31" s="25">
        <v>0.7672538819005974</v>
      </c>
      <c r="P31" s="25">
        <v>0.77926966363571271</v>
      </c>
      <c r="Q31" s="25">
        <v>0.78427298383313004</v>
      </c>
      <c r="R31" s="25">
        <v>0.79034893011815954</v>
      </c>
      <c r="S31" s="25">
        <v>0.79539628392375861</v>
      </c>
      <c r="T31" s="25">
        <v>0.80013241169857652</v>
      </c>
      <c r="U31" s="25">
        <v>0.80339818968651222</v>
      </c>
      <c r="V31" s="53">
        <v>0.80563673688878434</v>
      </c>
      <c r="W31" s="54">
        <v>0.80945818886451959</v>
      </c>
    </row>
    <row r="32" spans="1:25" s="48" customFormat="1" ht="19.350000000000001" customHeight="1" x14ac:dyDescent="0.25">
      <c r="D32" s="21">
        <f>D31+1</f>
        <v>2009</v>
      </c>
      <c r="E32" s="51"/>
      <c r="F32" s="55">
        <v>1360.940172714945</v>
      </c>
      <c r="G32" s="17"/>
      <c r="H32" s="30">
        <v>0.11256352716148124</v>
      </c>
      <c r="I32" s="28">
        <v>0.45761525931775227</v>
      </c>
      <c r="J32" s="28">
        <v>0.62942866032917488</v>
      </c>
      <c r="K32" s="28">
        <v>0.6911814126777247</v>
      </c>
      <c r="L32" s="28">
        <v>0.72238587902477946</v>
      </c>
      <c r="M32" s="28">
        <v>0.78060486264379714</v>
      </c>
      <c r="N32" s="28">
        <v>0.8031861741396068</v>
      </c>
      <c r="O32" s="28">
        <v>0.8184109186082491</v>
      </c>
      <c r="P32" s="28">
        <v>0.8248939802498827</v>
      </c>
      <c r="Q32" s="28">
        <v>0.83327050835789596</v>
      </c>
      <c r="R32" s="28">
        <v>0.83835000537298199</v>
      </c>
      <c r="S32" s="28">
        <v>0.85050684796060205</v>
      </c>
      <c r="T32" s="28">
        <v>0.85322322074873358</v>
      </c>
      <c r="U32" s="28">
        <v>0.85588509222441711</v>
      </c>
      <c r="V32" s="31">
        <v>0.85725050008807835</v>
      </c>
    </row>
    <row r="33" spans="1:21" s="48" customFormat="1" ht="16.350000000000001" customHeight="1" x14ac:dyDescent="0.25">
      <c r="D33" s="21">
        <f>D32+1</f>
        <v>2010</v>
      </c>
      <c r="F33" s="56">
        <v>1096.878578085209</v>
      </c>
      <c r="G33" s="17"/>
      <c r="H33" s="33">
        <v>8.2718173286161323E-2</v>
      </c>
      <c r="I33" s="34">
        <v>0.3963387348321159</v>
      </c>
      <c r="J33" s="34">
        <v>0.52512508710787209</v>
      </c>
      <c r="K33" s="34">
        <v>0.61828935713233013</v>
      </c>
      <c r="L33" s="34">
        <v>0.72489916116854991</v>
      </c>
      <c r="M33" s="34">
        <v>0.75469834941479463</v>
      </c>
      <c r="N33" s="34">
        <v>0.77943191992909078</v>
      </c>
      <c r="O33" s="34">
        <v>0.79046189512477238</v>
      </c>
      <c r="P33" s="34">
        <v>0.79938990872335891</v>
      </c>
      <c r="Q33" s="34">
        <v>0.80661764777403289</v>
      </c>
      <c r="R33" s="34">
        <v>0.81237699822100107</v>
      </c>
      <c r="S33" s="34">
        <v>0.81959222217446381</v>
      </c>
      <c r="T33" s="34">
        <v>0.82374080518826842</v>
      </c>
      <c r="U33" s="35">
        <v>0.82691415534997958</v>
      </c>
    </row>
    <row r="34" spans="1:21" s="48" customFormat="1" ht="16.350000000000001" customHeight="1" x14ac:dyDescent="0.25">
      <c r="D34" s="21">
        <f t="shared" ref="D34:D46" si="2">D33+1</f>
        <v>2011</v>
      </c>
      <c r="F34" s="55">
        <v>1854.894769112617</v>
      </c>
      <c r="G34" s="17"/>
      <c r="H34" s="30">
        <v>9.061374754647078E-2</v>
      </c>
      <c r="I34" s="28">
        <v>0.49792602611651188</v>
      </c>
      <c r="J34" s="28">
        <v>0.71970254551569535</v>
      </c>
      <c r="K34" s="28">
        <v>0.77889610932462672</v>
      </c>
      <c r="L34" s="28">
        <v>0.8127853479704813</v>
      </c>
      <c r="M34" s="28">
        <v>0.8340022110118116</v>
      </c>
      <c r="N34" s="28">
        <v>0.85004273714779821</v>
      </c>
      <c r="O34" s="28">
        <v>0.86371428299470188</v>
      </c>
      <c r="P34" s="28">
        <v>0.8710665235965902</v>
      </c>
      <c r="Q34" s="28">
        <v>0.87774055602605028</v>
      </c>
      <c r="R34" s="28">
        <v>0.8809677308990953</v>
      </c>
      <c r="S34" s="28">
        <v>0.88685324925821207</v>
      </c>
      <c r="T34" s="57">
        <v>0.88990086274436864</v>
      </c>
    </row>
    <row r="35" spans="1:21" s="48" customFormat="1" ht="16.350000000000001" customHeight="1" x14ac:dyDescent="0.25">
      <c r="A35" s="21"/>
      <c r="D35" s="21">
        <f t="shared" si="2"/>
        <v>2012</v>
      </c>
      <c r="F35" s="56">
        <v>2384.7731218357212</v>
      </c>
      <c r="G35" s="17"/>
      <c r="H35" s="33">
        <v>9.9670891644794424E-2</v>
      </c>
      <c r="I35" s="34">
        <v>0.5106242449446593</v>
      </c>
      <c r="J35" s="34">
        <v>0.67547958317153145</v>
      </c>
      <c r="K35" s="34">
        <v>0.74527519082507099</v>
      </c>
      <c r="L35" s="34">
        <v>0.78386644195052568</v>
      </c>
      <c r="M35" s="34">
        <v>0.81290557300066535</v>
      </c>
      <c r="N35" s="34">
        <v>0.8303774995262998</v>
      </c>
      <c r="O35" s="34">
        <v>0.84423996993565964</v>
      </c>
      <c r="P35" s="34">
        <v>0.85413502825911047</v>
      </c>
      <c r="Q35" s="34">
        <v>0.86132730072907393</v>
      </c>
      <c r="R35" s="34">
        <v>0.86950810753115926</v>
      </c>
      <c r="S35" s="34">
        <v>0.87719352523963301</v>
      </c>
    </row>
    <row r="36" spans="1:21" s="48" customFormat="1" ht="16.350000000000001" customHeight="1" x14ac:dyDescent="0.25">
      <c r="A36" s="21"/>
      <c r="D36" s="21">
        <f t="shared" si="2"/>
        <v>2013</v>
      </c>
      <c r="F36" s="55">
        <v>2250.0503982142659</v>
      </c>
      <c r="G36" s="17"/>
      <c r="H36" s="30">
        <v>9.3617275843019127E-2</v>
      </c>
      <c r="I36" s="28">
        <v>0.53834944953839903</v>
      </c>
      <c r="J36" s="28">
        <v>0.75620282452548149</v>
      </c>
      <c r="K36" s="28">
        <v>0.82157670311796271</v>
      </c>
      <c r="L36" s="28">
        <v>0.8595593830741256</v>
      </c>
      <c r="M36" s="28">
        <v>0.88979159599522684</v>
      </c>
      <c r="N36" s="28">
        <v>0.90334639175274178</v>
      </c>
      <c r="O36" s="28">
        <v>0.9144305816824474</v>
      </c>
      <c r="P36" s="28">
        <v>0.92045769579812964</v>
      </c>
      <c r="Q36" s="28">
        <v>0.92562113036997662</v>
      </c>
      <c r="R36" s="31">
        <v>0.93114577293079193</v>
      </c>
      <c r="S36" s="28" t="s">
        <v>15</v>
      </c>
    </row>
    <row r="37" spans="1:21" s="48" customFormat="1" ht="16.350000000000001" customHeight="1" x14ac:dyDescent="0.25">
      <c r="A37" s="21"/>
      <c r="D37" s="21">
        <f t="shared" si="2"/>
        <v>2014</v>
      </c>
      <c r="F37" s="56">
        <v>2056.7180503411769</v>
      </c>
      <c r="G37" s="17"/>
      <c r="H37" s="33">
        <v>0.11132673955207503</v>
      </c>
      <c r="I37" s="34">
        <v>0.52106843643244771</v>
      </c>
      <c r="J37" s="34">
        <v>0.71313397333799633</v>
      </c>
      <c r="K37" s="34">
        <v>0.79195268276218733</v>
      </c>
      <c r="L37" s="34">
        <v>0.84435168229093804</v>
      </c>
      <c r="M37" s="34">
        <v>0.87746343734181609</v>
      </c>
      <c r="N37" s="34">
        <v>0.89619033608180065</v>
      </c>
      <c r="O37" s="34">
        <v>0.90980911457455771</v>
      </c>
      <c r="P37" s="34">
        <v>0.91654192979278537</v>
      </c>
      <c r="Q37" s="36">
        <v>0.92566673984441716</v>
      </c>
      <c r="R37" s="28" t="s">
        <v>15</v>
      </c>
      <c r="S37" s="28" t="s">
        <v>15</v>
      </c>
    </row>
    <row r="38" spans="1:21" s="48" customFormat="1" ht="16.350000000000001" customHeight="1" x14ac:dyDescent="0.25">
      <c r="A38" s="21"/>
      <c r="D38" s="21">
        <f t="shared" si="2"/>
        <v>2015</v>
      </c>
      <c r="F38" s="55">
        <v>2405.1989585067145</v>
      </c>
      <c r="G38" s="17"/>
      <c r="H38" s="30">
        <v>0.11564687500094485</v>
      </c>
      <c r="I38" s="28">
        <v>0.49024247055530856</v>
      </c>
      <c r="J38" s="28">
        <v>0.72903312324809577</v>
      </c>
      <c r="K38" s="28">
        <v>0.83930317106519536</v>
      </c>
      <c r="L38" s="28">
        <v>0.89247597333340922</v>
      </c>
      <c r="M38" s="28">
        <v>0.92789294742567574</v>
      </c>
      <c r="N38" s="28">
        <v>0.95204463531722949</v>
      </c>
      <c r="O38" s="28">
        <v>0.96994612389207979</v>
      </c>
      <c r="P38" s="31">
        <v>0.98331320216504514</v>
      </c>
      <c r="Q38" s="28" t="s">
        <v>15</v>
      </c>
      <c r="R38" s="28" t="s">
        <v>15</v>
      </c>
      <c r="S38" s="28" t="s">
        <v>15</v>
      </c>
    </row>
    <row r="39" spans="1:21" s="48" customFormat="1" ht="16.350000000000001" customHeight="1" x14ac:dyDescent="0.25">
      <c r="A39" s="21"/>
      <c r="D39" s="21">
        <f t="shared" si="2"/>
        <v>2016</v>
      </c>
      <c r="F39" s="56">
        <v>2990.6531052878036</v>
      </c>
      <c r="G39" s="17"/>
      <c r="H39" s="33">
        <v>7.5500508474217881E-2</v>
      </c>
      <c r="I39" s="34">
        <v>0.43201282522528672</v>
      </c>
      <c r="J39" s="34">
        <v>0.6404210586687813</v>
      </c>
      <c r="K39" s="34">
        <v>0.75769379627777789</v>
      </c>
      <c r="L39" s="34">
        <v>0.83900838994299332</v>
      </c>
      <c r="M39" s="34">
        <v>0.88951783266701545</v>
      </c>
      <c r="N39" s="34">
        <v>0.92720960770739524</v>
      </c>
      <c r="O39" s="36">
        <v>0.95868757794333515</v>
      </c>
      <c r="P39" s="28" t="s">
        <v>15</v>
      </c>
      <c r="Q39" s="28" t="s">
        <v>15</v>
      </c>
      <c r="R39" s="28" t="s">
        <v>15</v>
      </c>
      <c r="S39" s="28" t="s">
        <v>15</v>
      </c>
    </row>
    <row r="40" spans="1:21" s="48" customFormat="1" ht="16.350000000000001" customHeight="1" x14ac:dyDescent="0.25">
      <c r="A40" s="21"/>
      <c r="D40" s="21">
        <f t="shared" si="2"/>
        <v>2017</v>
      </c>
      <c r="F40" s="55">
        <v>2494.4424379529682</v>
      </c>
      <c r="G40" s="17"/>
      <c r="H40" s="30">
        <v>6.8651859947744795E-2</v>
      </c>
      <c r="I40" s="28">
        <v>0.38052776998944354</v>
      </c>
      <c r="J40" s="28">
        <v>0.60459395826619666</v>
      </c>
      <c r="K40" s="58">
        <v>0.72121907712716871</v>
      </c>
      <c r="L40" s="28">
        <v>0.79798186317666531</v>
      </c>
      <c r="M40" s="28">
        <v>0.85962189668130751</v>
      </c>
      <c r="N40" s="31">
        <v>0.89788161317738968</v>
      </c>
      <c r="O40" s="28" t="s">
        <v>15</v>
      </c>
      <c r="P40" s="28" t="s">
        <v>15</v>
      </c>
      <c r="Q40" s="28" t="s">
        <v>15</v>
      </c>
      <c r="R40" s="28" t="s">
        <v>15</v>
      </c>
      <c r="S40" s="28" t="s">
        <v>15</v>
      </c>
    </row>
    <row r="41" spans="1:21" s="48" customFormat="1" ht="15.6" customHeight="1" x14ac:dyDescent="0.25">
      <c r="A41" s="21"/>
      <c r="D41" s="21">
        <f t="shared" si="2"/>
        <v>2018</v>
      </c>
      <c r="F41" s="56">
        <v>2366.4362862208991</v>
      </c>
      <c r="G41" s="17"/>
      <c r="H41" s="33">
        <v>5.5268990826020631E-2</v>
      </c>
      <c r="I41" s="34">
        <v>0.38701801920825529</v>
      </c>
      <c r="J41" s="34">
        <v>0.5861138529714538</v>
      </c>
      <c r="K41" s="34">
        <v>0.68486884315276086</v>
      </c>
      <c r="L41" s="34">
        <v>0.76208202658574709</v>
      </c>
      <c r="M41" s="36">
        <v>0.82315216105985056</v>
      </c>
      <c r="N41" s="28" t="s">
        <v>15</v>
      </c>
      <c r="O41" s="28" t="s">
        <v>15</v>
      </c>
      <c r="P41" s="28" t="s">
        <v>15</v>
      </c>
      <c r="Q41" s="28" t="s">
        <v>15</v>
      </c>
      <c r="R41" s="28" t="s">
        <v>15</v>
      </c>
      <c r="S41" s="28" t="s">
        <v>15</v>
      </c>
    </row>
    <row r="42" spans="1:21" s="48" customFormat="1" ht="18.600000000000001" customHeight="1" x14ac:dyDescent="0.25">
      <c r="A42" s="21"/>
      <c r="D42" s="21">
        <f t="shared" si="2"/>
        <v>2019</v>
      </c>
      <c r="E42" s="59"/>
      <c r="F42" s="55">
        <v>2738.0680320985548</v>
      </c>
      <c r="G42" s="17"/>
      <c r="H42" s="60">
        <v>6.7722669513732792E-2</v>
      </c>
      <c r="I42" s="28">
        <v>0.33497370025045359</v>
      </c>
      <c r="J42" s="28">
        <v>0.51871295494253378</v>
      </c>
      <c r="K42" s="28">
        <v>0.62401730781170739</v>
      </c>
      <c r="L42" s="31">
        <v>0.71840258726010353</v>
      </c>
      <c r="M42" s="28" t="s">
        <v>15</v>
      </c>
      <c r="N42" s="28" t="s">
        <v>15</v>
      </c>
      <c r="O42" s="28" t="s">
        <v>15</v>
      </c>
      <c r="P42" s="28" t="s">
        <v>15</v>
      </c>
      <c r="Q42" s="28" t="s">
        <v>15</v>
      </c>
      <c r="R42" s="28" t="s">
        <v>15</v>
      </c>
      <c r="S42" s="28" t="s">
        <v>15</v>
      </c>
    </row>
    <row r="43" spans="1:21" s="48" customFormat="1" ht="18.600000000000001" customHeight="1" x14ac:dyDescent="0.25">
      <c r="A43" s="21"/>
      <c r="D43" s="21">
        <f t="shared" si="2"/>
        <v>2020</v>
      </c>
      <c r="E43" s="59"/>
      <c r="F43" s="56">
        <v>2381.9622290584593</v>
      </c>
      <c r="G43" s="17"/>
      <c r="H43" s="34">
        <v>5.7724561283974893E-2</v>
      </c>
      <c r="I43" s="34">
        <v>0.34151263034878432</v>
      </c>
      <c r="J43" s="34">
        <v>0.54230661577534522</v>
      </c>
      <c r="K43" s="34">
        <v>0.65648898948009671</v>
      </c>
      <c r="L43" s="28"/>
      <c r="M43" s="28"/>
      <c r="N43" s="28"/>
      <c r="O43" s="28"/>
      <c r="P43" s="28"/>
      <c r="Q43" s="28"/>
      <c r="R43" s="28"/>
      <c r="S43" s="28"/>
    </row>
    <row r="44" spans="1:21" s="48" customFormat="1" ht="18.600000000000001" customHeight="1" x14ac:dyDescent="0.25">
      <c r="A44" s="21"/>
      <c r="D44" s="21">
        <f t="shared" si="2"/>
        <v>2021</v>
      </c>
      <c r="E44" s="59"/>
      <c r="F44" s="55">
        <v>2528.927300025794</v>
      </c>
      <c r="G44" s="17"/>
      <c r="H44" s="61">
        <v>6.2593436853679574E-2</v>
      </c>
      <c r="I44" s="28">
        <v>0.370879660026184</v>
      </c>
      <c r="J44" s="31">
        <v>0.61405845463392883</v>
      </c>
      <c r="K44" s="28"/>
      <c r="L44" s="28"/>
      <c r="M44" s="28"/>
      <c r="N44" s="28"/>
      <c r="O44" s="28"/>
      <c r="P44" s="28"/>
      <c r="Q44" s="28"/>
      <c r="R44" s="28"/>
      <c r="S44" s="28"/>
    </row>
    <row r="45" spans="1:21" s="48" customFormat="1" ht="18.600000000000001" customHeight="1" x14ac:dyDescent="0.25">
      <c r="A45" s="21"/>
      <c r="D45" s="21">
        <f t="shared" si="2"/>
        <v>2022</v>
      </c>
      <c r="E45" s="59"/>
      <c r="F45" s="56">
        <v>2202.3155440672522</v>
      </c>
      <c r="G45" s="17"/>
      <c r="H45" s="41">
        <v>5.6185413465034764E-2</v>
      </c>
      <c r="I45" s="36">
        <v>0.38788526531578921</v>
      </c>
      <c r="J45" s="28"/>
      <c r="K45" s="28"/>
      <c r="L45" s="28"/>
      <c r="M45" s="28"/>
      <c r="N45" s="28"/>
      <c r="O45" s="28"/>
      <c r="P45" s="28"/>
      <c r="Q45" s="28"/>
      <c r="R45" s="28"/>
      <c r="S45" s="28"/>
    </row>
    <row r="46" spans="1:21" s="48" customFormat="1" ht="18.600000000000001" customHeight="1" x14ac:dyDescent="0.25">
      <c r="A46" s="21"/>
      <c r="D46" s="21">
        <f t="shared" si="2"/>
        <v>2023</v>
      </c>
      <c r="E46" s="59"/>
      <c r="F46" s="62">
        <v>968.95072156001436</v>
      </c>
      <c r="G46" s="17"/>
      <c r="H46" s="63">
        <v>0.15333172263244144</v>
      </c>
      <c r="I46" s="28"/>
      <c r="J46" s="28"/>
      <c r="K46" s="28"/>
      <c r="L46" s="28"/>
      <c r="M46" s="28"/>
      <c r="N46" s="28"/>
      <c r="O46" s="28"/>
      <c r="P46" s="28"/>
      <c r="Q46" s="28"/>
      <c r="R46" s="28"/>
      <c r="S46" s="28"/>
    </row>
    <row r="47" spans="1:21" ht="15" customHeight="1" x14ac:dyDescent="0.2">
      <c r="A47" s="15"/>
      <c r="D47" s="15"/>
      <c r="E47" s="18"/>
      <c r="F47" s="64"/>
      <c r="G47" s="17"/>
      <c r="H47" s="44"/>
      <c r="I47" s="44"/>
      <c r="J47" s="44"/>
      <c r="K47" s="44"/>
      <c r="L47" s="44"/>
      <c r="M47" s="44"/>
      <c r="N47" s="44"/>
      <c r="O47" s="44"/>
      <c r="P47" s="44"/>
      <c r="Q47" s="44"/>
      <c r="R47" s="44"/>
      <c r="S47" s="44"/>
    </row>
    <row r="48" spans="1:21" ht="2.5499999999999998" customHeight="1" x14ac:dyDescent="0.2">
      <c r="A48" s="15"/>
      <c r="D48" s="17"/>
      <c r="F48" s="20"/>
      <c r="G48" s="17"/>
      <c r="H48" s="15"/>
      <c r="I48" s="15"/>
      <c r="J48" s="15"/>
      <c r="K48" s="15"/>
      <c r="L48" s="15"/>
      <c r="M48" s="15"/>
      <c r="N48" s="15"/>
      <c r="O48" s="15"/>
      <c r="P48" s="15"/>
      <c r="Q48" s="15"/>
    </row>
    <row r="49" spans="1:19" ht="15" customHeight="1" x14ac:dyDescent="0.2">
      <c r="A49" s="15"/>
      <c r="D49" s="65"/>
      <c r="F49" s="66"/>
      <c r="H49" s="44"/>
      <c r="I49" s="44"/>
      <c r="J49" s="44"/>
      <c r="K49" s="44"/>
      <c r="L49" s="44"/>
      <c r="M49" s="44"/>
      <c r="N49" s="44"/>
      <c r="O49" s="44"/>
      <c r="P49" s="44"/>
      <c r="Q49" s="44"/>
    </row>
    <row r="50" spans="1:19" ht="25.2" x14ac:dyDescent="0.2">
      <c r="A50" s="15"/>
      <c r="D50" s="17" t="s">
        <v>7</v>
      </c>
      <c r="E50" s="18"/>
      <c r="F50" s="17" t="s">
        <v>11</v>
      </c>
      <c r="G50" s="17"/>
      <c r="H50" s="17" t="s">
        <v>12</v>
      </c>
      <c r="I50" s="17" t="s">
        <v>13</v>
      </c>
      <c r="J50" s="17" t="s">
        <v>14</v>
      </c>
      <c r="K50" s="44"/>
      <c r="L50" s="80"/>
      <c r="M50" s="80"/>
      <c r="N50" s="80"/>
      <c r="O50" s="80"/>
      <c r="P50" s="80"/>
      <c r="Q50" s="80"/>
      <c r="R50" s="80"/>
      <c r="S50" s="80"/>
    </row>
    <row r="51" spans="1:19" s="22" customFormat="1" ht="16.350000000000001" customHeight="1" x14ac:dyDescent="0.25">
      <c r="A51" s="21"/>
      <c r="D51" s="49">
        <v>2008</v>
      </c>
      <c r="F51" s="67">
        <v>0.88622606193689557</v>
      </c>
      <c r="H51" s="68">
        <v>0.80945818886451937</v>
      </c>
      <c r="I51" s="68">
        <v>5.0690903639818839E-2</v>
      </c>
      <c r="J51" s="68">
        <v>2.607696943255728E-2</v>
      </c>
      <c r="K51" s="28"/>
      <c r="L51" s="28"/>
      <c r="M51" s="28"/>
      <c r="N51" s="28"/>
      <c r="O51" s="28"/>
      <c r="P51" s="28"/>
      <c r="Q51" s="28"/>
    </row>
    <row r="52" spans="1:19" s="22" customFormat="1" ht="16.350000000000001" customHeight="1" x14ac:dyDescent="0.25">
      <c r="A52" s="21"/>
      <c r="D52" s="49">
        <f>D51+1</f>
        <v>2009</v>
      </c>
      <c r="F52" s="69">
        <v>0.94533935202476305</v>
      </c>
      <c r="H52" s="70">
        <v>0.85725050008807846</v>
      </c>
      <c r="I52" s="70">
        <v>5.7133015689436045E-2</v>
      </c>
      <c r="J52" s="70">
        <v>3.0955836247248573E-2</v>
      </c>
      <c r="K52" s="28"/>
      <c r="L52" s="28"/>
      <c r="M52" s="28"/>
      <c r="N52" s="28"/>
      <c r="O52" s="28"/>
      <c r="P52" s="28"/>
      <c r="Q52" s="28"/>
    </row>
    <row r="53" spans="1:19" s="22" customFormat="1" ht="16.350000000000001" customHeight="1" x14ac:dyDescent="0.25">
      <c r="A53" s="21"/>
      <c r="D53" s="49">
        <f>D52+1</f>
        <v>2010</v>
      </c>
      <c r="F53" s="71">
        <v>0.90457735068308254</v>
      </c>
      <c r="H53" s="72">
        <v>0.82691415534997903</v>
      </c>
      <c r="I53" s="72">
        <v>5.6938601514682143E-2</v>
      </c>
      <c r="J53" s="72">
        <v>2.0724593818421431E-2</v>
      </c>
      <c r="K53" s="28"/>
      <c r="L53" s="28"/>
      <c r="M53" s="28"/>
      <c r="N53" s="28"/>
      <c r="O53" s="28"/>
      <c r="P53" s="28"/>
      <c r="Q53" s="28"/>
    </row>
    <row r="54" spans="1:19" s="22" customFormat="1" ht="16.350000000000001" customHeight="1" x14ac:dyDescent="0.25">
      <c r="A54" s="21"/>
      <c r="D54" s="49">
        <f t="shared" ref="D54:D61" si="3">D53+1</f>
        <v>2011</v>
      </c>
      <c r="F54" s="69">
        <v>0.94700279585574654</v>
      </c>
      <c r="H54" s="70">
        <v>0.88990086274436908</v>
      </c>
      <c r="I54" s="70">
        <v>3.9717243067051683E-2</v>
      </c>
      <c r="J54" s="70">
        <v>1.738469004432569E-2</v>
      </c>
      <c r="K54" s="28"/>
      <c r="L54" s="28"/>
      <c r="M54" s="28"/>
      <c r="N54" s="28"/>
      <c r="O54" s="28"/>
      <c r="P54" s="28"/>
      <c r="Q54" s="28"/>
    </row>
    <row r="55" spans="1:19" s="22" customFormat="1" ht="16.350000000000001" customHeight="1" x14ac:dyDescent="0.25">
      <c r="A55" s="21"/>
      <c r="D55" s="49">
        <f t="shared" si="3"/>
        <v>2012</v>
      </c>
      <c r="F55" s="71">
        <v>0.9528659474640605</v>
      </c>
      <c r="H55" s="72">
        <v>0.87719352523963334</v>
      </c>
      <c r="I55" s="72">
        <v>4.1723060392806953E-2</v>
      </c>
      <c r="J55" s="72">
        <v>3.3949361831620145E-2</v>
      </c>
      <c r="K55" s="28"/>
      <c r="L55" s="28"/>
      <c r="M55" s="28"/>
      <c r="N55" s="28"/>
      <c r="O55" s="28"/>
      <c r="P55" s="28"/>
      <c r="Q55" s="28"/>
    </row>
    <row r="56" spans="1:19" s="22" customFormat="1" ht="16.350000000000001" customHeight="1" x14ac:dyDescent="0.25">
      <c r="A56" s="21"/>
      <c r="D56" s="49">
        <f t="shared" si="3"/>
        <v>2013</v>
      </c>
      <c r="F56" s="69">
        <v>0.99676979741928129</v>
      </c>
      <c r="H56" s="70">
        <v>0.93114577293079126</v>
      </c>
      <c r="I56" s="70">
        <v>4.2603188534160556E-2</v>
      </c>
      <c r="J56" s="70">
        <v>2.3020835954329452E-2</v>
      </c>
      <c r="K56" s="28"/>
      <c r="L56" s="28"/>
      <c r="M56" s="28"/>
      <c r="N56" s="28"/>
      <c r="O56" s="28"/>
      <c r="P56" s="28"/>
      <c r="Q56" s="28"/>
    </row>
    <row r="57" spans="1:19" s="22" customFormat="1" ht="16.350000000000001" customHeight="1" x14ac:dyDescent="0.25">
      <c r="A57" s="21"/>
      <c r="D57" s="49">
        <f t="shared" si="3"/>
        <v>2014</v>
      </c>
      <c r="F57" s="71">
        <v>0.99779203644579206</v>
      </c>
      <c r="H57" s="72">
        <v>0.92566673984441805</v>
      </c>
      <c r="I57" s="72">
        <v>5.1165205543513489E-2</v>
      </c>
      <c r="J57" s="72">
        <v>2.0960091057860512E-2</v>
      </c>
      <c r="K57" s="28"/>
      <c r="L57" s="28"/>
      <c r="M57" s="28"/>
      <c r="N57" s="28"/>
      <c r="O57" s="28"/>
      <c r="P57" s="28"/>
      <c r="Q57" s="28"/>
    </row>
    <row r="58" spans="1:19" s="22" customFormat="1" ht="16.350000000000001" customHeight="1" x14ac:dyDescent="0.25">
      <c r="A58" s="21"/>
      <c r="D58" s="49">
        <f t="shared" si="3"/>
        <v>2015</v>
      </c>
      <c r="F58" s="69">
        <v>1.0889055547385253</v>
      </c>
      <c r="H58" s="70">
        <v>0.98331320216504547</v>
      </c>
      <c r="I58" s="70">
        <v>5.3811893408574563E-2</v>
      </c>
      <c r="J58" s="70">
        <v>5.178045916490534E-2</v>
      </c>
      <c r="K58" s="28"/>
      <c r="L58" s="28"/>
      <c r="M58" s="28"/>
      <c r="N58" s="28"/>
      <c r="O58" s="28"/>
      <c r="P58" s="28"/>
      <c r="Q58" s="28"/>
    </row>
    <row r="59" spans="1:19" s="22" customFormat="1" ht="16.350000000000001" customHeight="1" x14ac:dyDescent="0.25">
      <c r="A59" s="21"/>
      <c r="D59" s="49">
        <f t="shared" si="3"/>
        <v>2016</v>
      </c>
      <c r="F59" s="71">
        <v>1.0867497251614588</v>
      </c>
      <c r="H59" s="72">
        <v>0.95868757794333603</v>
      </c>
      <c r="I59" s="72">
        <v>8.0014825876037379E-2</v>
      </c>
      <c r="J59" s="72">
        <v>4.8047321342085308E-2</v>
      </c>
    </row>
    <row r="60" spans="1:19" s="22" customFormat="1" ht="16.350000000000001" customHeight="1" x14ac:dyDescent="0.25">
      <c r="A60" s="48"/>
      <c r="D60" s="49">
        <f t="shared" si="3"/>
        <v>2017</v>
      </c>
      <c r="F60" s="69">
        <v>1.0474986063536169</v>
      </c>
      <c r="H60" s="70">
        <v>0.89788161317738946</v>
      </c>
      <c r="I60" s="70">
        <v>9.2548474705026806E-2</v>
      </c>
      <c r="J60" s="70">
        <v>5.7068518471200765E-2</v>
      </c>
    </row>
    <row r="61" spans="1:19" s="22" customFormat="1" ht="15.6" customHeight="1" x14ac:dyDescent="0.25">
      <c r="D61" s="49">
        <f t="shared" si="3"/>
        <v>2018</v>
      </c>
      <c r="F61" s="71">
        <v>1.0406788621560683</v>
      </c>
      <c r="H61" s="72">
        <v>0.82315216105985056</v>
      </c>
      <c r="I61" s="72">
        <v>0.13481018958674187</v>
      </c>
      <c r="J61" s="72">
        <v>8.2716511509476023E-2</v>
      </c>
    </row>
    <row r="62" spans="1:19" s="22" customFormat="1" ht="18.600000000000001" customHeight="1" x14ac:dyDescent="0.25">
      <c r="D62" s="21">
        <f>D61+1</f>
        <v>2019</v>
      </c>
      <c r="F62" s="69">
        <v>0.99828547612934504</v>
      </c>
      <c r="H62" s="70">
        <v>0.71840258726010331</v>
      </c>
      <c r="I62" s="70">
        <v>0.16305477400332188</v>
      </c>
      <c r="J62" s="70">
        <v>0.11682811486591994</v>
      </c>
    </row>
    <row r="63" spans="1:19" s="22" customFormat="1" ht="18.600000000000001" customHeight="1" x14ac:dyDescent="0.25">
      <c r="D63" s="21">
        <f>D62+1</f>
        <v>2020</v>
      </c>
      <c r="F63" s="71">
        <v>0.9936417850118886</v>
      </c>
      <c r="H63" s="72">
        <v>0.65648898948009671</v>
      </c>
      <c r="I63" s="72">
        <v>0.15644484339965886</v>
      </c>
      <c r="J63" s="72">
        <v>0.18070795213213306</v>
      </c>
    </row>
    <row r="64" spans="1:19" s="22" customFormat="1" ht="18.600000000000001" customHeight="1" x14ac:dyDescent="0.25">
      <c r="D64" s="21">
        <f t="shared" ref="D64:D65" si="4">D63+1</f>
        <v>2021</v>
      </c>
      <c r="F64" s="69">
        <v>1.0848675391165226</v>
      </c>
      <c r="H64" s="70">
        <v>0.61405845463392883</v>
      </c>
      <c r="I64" s="70">
        <v>0.19740712835732718</v>
      </c>
      <c r="J64" s="70">
        <v>0.27340195612526658</v>
      </c>
    </row>
    <row r="65" spans="1:10" s="22" customFormat="1" ht="18.600000000000001" customHeight="1" x14ac:dyDescent="0.25">
      <c r="D65" s="21">
        <f t="shared" si="4"/>
        <v>2022</v>
      </c>
      <c r="F65" s="71">
        <v>1.0473510500498724</v>
      </c>
      <c r="H65" s="72">
        <v>0.38788526531578921</v>
      </c>
      <c r="I65" s="72">
        <v>0.21498545608576436</v>
      </c>
      <c r="J65" s="72">
        <v>0.44448032864831882</v>
      </c>
    </row>
    <row r="66" spans="1:10" s="22" customFormat="1" ht="18.600000000000001" customHeight="1" x14ac:dyDescent="0.25">
      <c r="D66" s="21">
        <f>D65+1</f>
        <v>2023</v>
      </c>
      <c r="F66" s="73">
        <v>1.0008357269704864</v>
      </c>
      <c r="H66" s="74">
        <v>0.15333172263244144</v>
      </c>
      <c r="I66" s="74">
        <v>0.19113450542757776</v>
      </c>
      <c r="J66" s="74">
        <v>0.65636949891046725</v>
      </c>
    </row>
    <row r="67" spans="1:10" x14ac:dyDescent="0.2">
      <c r="A67" s="75"/>
    </row>
    <row r="68" spans="1:10" ht="12" customHeight="1" x14ac:dyDescent="0.2">
      <c r="A68" s="75"/>
    </row>
    <row r="69" spans="1:10" ht="10.35" customHeight="1" x14ac:dyDescent="0.2">
      <c r="A69" s="75"/>
    </row>
    <row r="70" spans="1:10" x14ac:dyDescent="0.2">
      <c r="A70" s="75"/>
    </row>
    <row r="71" spans="1:10" x14ac:dyDescent="0.2">
      <c r="A71" s="75"/>
    </row>
    <row r="72" spans="1:10" x14ac:dyDescent="0.2">
      <c r="A72" s="75"/>
    </row>
    <row r="73" spans="1:10" x14ac:dyDescent="0.2">
      <c r="A73" s="75"/>
    </row>
    <row r="74" spans="1:10" x14ac:dyDescent="0.2">
      <c r="A74" s="75"/>
    </row>
    <row r="75" spans="1:10" x14ac:dyDescent="0.2">
      <c r="A75" s="75"/>
    </row>
    <row r="76" spans="1:10" x14ac:dyDescent="0.2">
      <c r="A76" s="75"/>
    </row>
    <row r="77" spans="1:10" x14ac:dyDescent="0.2">
      <c r="A77" s="75"/>
    </row>
    <row r="78" spans="1:10" x14ac:dyDescent="0.2">
      <c r="A78" s="75"/>
    </row>
    <row r="79" spans="1:10" x14ac:dyDescent="0.2">
      <c r="A79" s="75"/>
    </row>
    <row r="80" spans="1:10" x14ac:dyDescent="0.2">
      <c r="A80" s="75"/>
    </row>
    <row r="81" spans="1:1" x14ac:dyDescent="0.2">
      <c r="A81" s="75"/>
    </row>
    <row r="82" spans="1:1" x14ac:dyDescent="0.2">
      <c r="A82" s="75"/>
    </row>
    <row r="83" spans="1:1" x14ac:dyDescent="0.2">
      <c r="A83" s="75"/>
    </row>
    <row r="84" spans="1:1" x14ac:dyDescent="0.2">
      <c r="A84" s="75"/>
    </row>
    <row r="85" spans="1:1" x14ac:dyDescent="0.2">
      <c r="A85" s="75"/>
    </row>
    <row r="86" spans="1:1" x14ac:dyDescent="0.2">
      <c r="A86" s="75"/>
    </row>
    <row r="87" spans="1:1" x14ac:dyDescent="0.2">
      <c r="A87" s="75"/>
    </row>
    <row r="91" spans="1:1" x14ac:dyDescent="0.2">
      <c r="A91" s="48"/>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76"/>
    </row>
    <row r="115" spans="1:1" x14ac:dyDescent="0.2">
      <c r="A115" s="76"/>
    </row>
    <row r="116" spans="1:1" x14ac:dyDescent="0.2">
      <c r="A116" s="77"/>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Data description</vt:lpstr>
      <vt:lpstr>SR GROUP</vt:lpstr>
      <vt:lpstr>SR Reinsurance - All Lines</vt:lpstr>
      <vt:lpstr>SR Corporate Solutions - All L</vt:lpstr>
      <vt:lpstr>Property</vt:lpstr>
      <vt:lpstr>Property Reinsurance</vt:lpstr>
      <vt:lpstr>Property CS</vt:lpstr>
      <vt:lpstr>Motor</vt:lpstr>
      <vt:lpstr>Motor Reinsurance</vt:lpstr>
      <vt:lpstr>Motor - Prop &amp; Direct Reinsura</vt:lpstr>
      <vt:lpstr>Motor - NP &amp; Fac Reinsurance</vt:lpstr>
      <vt:lpstr>Liability</vt:lpstr>
      <vt:lpstr>Liability Reinsurance</vt:lpstr>
      <vt:lpstr>Liability CS</vt:lpstr>
      <vt:lpstr>Liability - NP</vt:lpstr>
      <vt:lpstr>Liability - Prop &amp; Direct</vt:lpstr>
      <vt:lpstr>Accident &amp; Health and WC</vt:lpstr>
      <vt:lpstr>Accident &amp; Health and WC Reins</vt:lpstr>
      <vt:lpstr>Accident &amp; Health and WC CS</vt:lpstr>
      <vt:lpstr>Specialty</vt:lpstr>
      <vt:lpstr>Specialty Reinsurance</vt:lpstr>
      <vt:lpstr>Specialty CS</vt:lpstr>
      <vt:lpstr>Credit &amp; Surety</vt:lpstr>
      <vt:lpstr>Credit &amp; Surety Reinsurance</vt:lpstr>
      <vt:lpstr>Credit &amp; Surety CS</vt:lpstr>
      <vt:lpstr>Various other lines &amp; multilin</vt:lpstr>
      <vt:lpstr>'Accident &amp; Health and WC'!Print_Area</vt:lpstr>
      <vt:lpstr>'Accident &amp; Health and WC CS'!Print_Area</vt:lpstr>
      <vt:lpstr>'Accident &amp; Health and WC Reins'!Print_Area</vt:lpstr>
      <vt:lpstr>'Credit &amp; Surety'!Print_Area</vt:lpstr>
      <vt:lpstr>'Credit &amp; Surety CS'!Print_Area</vt:lpstr>
      <vt:lpstr>'Credit &amp; Surety Reinsurance'!Print_Area</vt:lpstr>
      <vt:lpstr>'Data description'!Print_Area</vt:lpstr>
      <vt:lpstr>Liability!Print_Area</vt:lpstr>
      <vt:lpstr>'Liability - NP'!Print_Area</vt:lpstr>
      <vt:lpstr>'Liability - Prop &amp; Direct'!Print_Area</vt:lpstr>
      <vt:lpstr>'Liability CS'!Print_Area</vt:lpstr>
      <vt:lpstr>'Liability Reinsurance'!Print_Area</vt:lpstr>
      <vt:lpstr>Motor!Print_Area</vt:lpstr>
      <vt:lpstr>'Motor - NP &amp; Fac Reinsurance'!Print_Area</vt:lpstr>
      <vt:lpstr>'Motor - Prop &amp; Direct Reinsura'!Print_Area</vt:lpstr>
      <vt:lpstr>'Motor Reinsurance'!Print_Area</vt:lpstr>
      <vt:lpstr>Property!Print_Area</vt:lpstr>
      <vt:lpstr>'Property CS'!Print_Area</vt:lpstr>
      <vt:lpstr>'Property Reinsurance'!Print_Area</vt:lpstr>
      <vt:lpstr>Specialty!Print_Area</vt:lpstr>
      <vt:lpstr>'Specialty CS'!Print_Area</vt:lpstr>
      <vt:lpstr>'Specialty Reinsurance'!Print_Area</vt:lpstr>
      <vt:lpstr>'SR Corporate Solutions - All L'!Print_Area</vt:lpstr>
      <vt:lpstr>'SR GROUP'!Print_Area</vt:lpstr>
      <vt:lpstr>'SR Reinsurance - All Lines'!Print_Area</vt:lpstr>
      <vt:lpstr>'Various other lines &amp; multilin'!Print_Area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Loïc Brandenburger</dc:creator>
  <cp:lastModifiedBy>Loïc Brandenburger</cp:lastModifiedBy>
  <dcterms:created xsi:type="dcterms:W3CDTF">2024-02-20T16:46:47Z</dcterms:created>
  <dcterms:modified xsi:type="dcterms:W3CDTF">2024-03-01T14:07:17Z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2024-02-20T16:48:26Z</vt:lpwstr>
  </property>
  <property fmtid="{D5CDD505-2E9C-101B-9397-08002B2CF9AE}" pid="4" name="MSIP_Label_90c2fedb-0da6-4717-8531-d16a1b9930f4_Method">
    <vt:lpwstr>Standard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18a9d9f2-6ccf-4ae5-ae4d-a3b23cea5db7</vt:lpwstr>
  </property>
  <property fmtid="{D5CDD505-2E9C-101B-9397-08002B2CF9AE}" pid="8" name="MSIP_Label_90c2fedb-0da6-4717-8531-d16a1b9930f4_ContentBits">
    <vt:lpwstr>0</vt:lpwstr>
  </property>
</Properties>
</file>