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2 2019\"/>
    </mc:Choice>
  </mc:AlternateContent>
  <bookViews>
    <workbookView xWindow="120" yWindow="120" windowWidth="8415" windowHeight="6960" tabRatio="606"/>
  </bookViews>
  <sheets>
    <sheet name="Fig2_Number_of_victims" sheetId="7" r:id="rId1"/>
    <sheet name="Figure 5" sheetId="54" state="hidden" r:id="rId2"/>
    <sheet name="Figure 5 (2)" sheetId="76" state="hidden" r:id="rId3"/>
    <sheet name="Figure 5 (3)" sheetId="77" state="hidden" r:id="rId4"/>
    <sheet name="Fig4_Insured vs Uninsured losse" sheetId="16" state="hidden" r:id="rId5"/>
    <sheet name="Fig 5" sheetId="30" state="hidden" r:id="rId6"/>
    <sheet name="Fig 6" sheetId="28" state="hidden" r:id="rId7"/>
    <sheet name="Fig 7" sheetId="29" state="hidden" r:id="rId8"/>
  </sheets>
  <externalReferences>
    <externalReference r:id="rId9"/>
    <externalReference r:id="rId10"/>
  </externalReferences>
  <definedNames>
    <definedName name="_ym1">[1]settings!$B$15</definedName>
    <definedName name="_xlnm.Print_Area" localSheetId="0">Fig2_Number_of_victims!$A$1:$D$1</definedName>
  </definedNames>
  <calcPr calcId="152511"/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<sst xmlns="http://schemas.openxmlformats.org/spreadsheetml/2006/main" count="192" uniqueCount="77">
  <si>
    <t>Grand Total</t>
  </si>
  <si>
    <t>Natural catastrophes</t>
  </si>
  <si>
    <t>Man-made disasters</t>
  </si>
  <si>
    <t>Earthquake/tsunami</t>
  </si>
  <si>
    <t>Weather-related catastrophes</t>
  </si>
  <si>
    <t>Insured losses</t>
  </si>
  <si>
    <t>Uninsured losses</t>
  </si>
  <si>
    <t>US</t>
  </si>
  <si>
    <t>North America</t>
  </si>
  <si>
    <t>Europe</t>
  </si>
  <si>
    <t>Africa</t>
  </si>
  <si>
    <t>Asia</t>
  </si>
  <si>
    <t>Oceania/Australia</t>
  </si>
  <si>
    <t>World</t>
  </si>
  <si>
    <t>Country</t>
  </si>
  <si>
    <t>Figure 6</t>
  </si>
  <si>
    <t>Figure 7</t>
  </si>
  <si>
    <t>Note: scale is logarithmic - the number of victims increases tenfold per band.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</si>
  <si>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</si>
  <si>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</si>
  <si>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</si>
  <si>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</si>
  <si>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Figure 2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</si>
  <si>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</si>
  <si>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</si>
  <si>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</si>
  <si>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</si>
  <si>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</si>
  <si>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</si>
  <si>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</si>
  <si>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</si>
  <si>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</si>
  <si>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</si>
  <si>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</si>
  <si>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</si>
  <si>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</si>
  <si>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</si>
  <si>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</si>
  <si>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</si>
  <si>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</si>
  <si>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</si>
  <si>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</si>
  <si>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</si>
  <si>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</si>
  <si>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</si>
  <si>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</si>
  <si>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</si>
  <si>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</si>
  <si>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</si>
  <si>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</si>
  <si>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</si>
  <si>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</si>
  <si>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</si>
  <si>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</si>
  <si>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</si>
  <si>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</si>
  <si>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</si>
  <si>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</si>
  <si>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</si>
  <si>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</si>
  <si>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</si>
  <si>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</si>
  <si>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</si>
  <si>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</si>
  <si>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</si>
  <si>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</si>
  <si>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</si>
  <si>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</si>
  <si>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Number of victims, 1970-2018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</si>
  <si>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</si>
  <si>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</si>
  <si>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</si>
  <si>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</si>
  <si>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</si>
  <si>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</si>
  <si>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</si>
  <si>
    <t>Change legenda as discussed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</si>
</sst>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(* #,##0.00_);_(* \(#,##0.00\);_(* &quot;-&quot;??_);_(@_)"/>
    <numFmt numFmtId="166" formatCode="0.0"/>
  </numFmts>
  <fonts count="22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4"/>
      <color rgb="FFFF0000"/>
      <name val="Univers"/>
      <family val="2"/>
    </font>
    <font>
      <sz val="14"/>
      <color indexed="8"/>
      <name val="Univers"/>
      <family val="2"/>
    </font>
    <font>
      <b/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">
    <xf numFmtId="0" fontId="0" fillId="0" borderId="0"/>
    <xf numFmtId="0" fontId="4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5" fillId="0" borderId="0" xfId="0" applyFont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7" fillId="0" borderId="0" xfId="0" applyFont="1" applyAlignment="1">
      <alignment horizontal="left" readingOrder="1"/>
    </xf>
    <xf numFmtId="3" fontId="0" fillId="0" borderId="0" xfId="0" applyNumberFormat="1"/>
    <xf numFmtId="0" fontId="0" fillId="0" borderId="0" xfId="0" applyNumberForma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3" fontId="9" fillId="0" borderId="0" xfId="0" applyNumberFormat="1" applyFont="1"/>
    <xf numFmtId="3" fontId="8" fillId="0" borderId="0" xfId="0" applyNumberFormat="1" applyFont="1"/>
    <xf numFmtId="9" fontId="5" fillId="0" borderId="0" xfId="0" applyNumberFormat="1" applyFont="1"/>
    <xf numFmtId="0" fontId="11" fillId="0" borderId="0" xfId="0" applyFont="1" applyAlignment="1">
      <alignment horizontal="left" vertical="center" wrapText="1"/>
    </xf>
    <xf numFmtId="0" fontId="12" fillId="0" borderId="0" xfId="0" applyFont="1"/>
    <xf numFmtId="0" fontId="13" fillId="0" borderId="0" xfId="0" applyFont="1" applyAlignment="1">
      <alignment horizontal="left" vertical="center" indent="15"/>
    </xf>
    <xf numFmtId="0" fontId="14" fillId="0" borderId="0" xfId="0" applyFont="1"/>
    <xf numFmtId="0" fontId="15" fillId="0" borderId="0" xfId="0" applyFont="1" applyAlignment="1">
      <alignment horizontal="left" vertical="center" indent="15"/>
    </xf>
    <xf numFmtId="1" fontId="0" fillId="0" borderId="0" xfId="0" applyNumberFormat="1"/>
    <xf numFmtId="3" fontId="16" fillId="0" borderId="0" xfId="0" applyNumberFormat="1" applyFont="1"/>
    <xf numFmtId="3" fontId="17" fillId="0" borderId="0" xfId="0" applyNumberFormat="1" applyFont="1"/>
    <xf numFmtId="0" fontId="18" fillId="0" borderId="0" xfId="0" applyFont="1"/>
    <xf numFmtId="0" fontId="10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6" fontId="0" fillId="2" borderId="0" xfId="0" applyNumberFormat="1" applyFill="1"/>
    <xf numFmtId="0" fontId="19" fillId="0" borderId="0" xfId="0" applyFont="1"/>
    <xf numFmtId="0" fontId="14" fillId="0" borderId="0" xfId="0" applyFont="1" applyAlignment="1">
      <alignment horizontal="left" vertical="center" indent="15"/>
    </xf>
    <xf numFmtId="0" fontId="5" fillId="2" borderId="0" xfId="0" applyFont="1" applyFill="1"/>
    <xf numFmtId="3" fontId="5" fillId="2" borderId="0" xfId="0" applyNumberFormat="1" applyFont="1" applyFill="1"/>
  </cellXfs>
  <cellStyles count="12">
    <cellStyle name="Comma 2" xfId="7"/>
    <cellStyle name="Comma 3" xfId="10"/>
    <cellStyle name="Normal" xfId="0" builtinId="0"/>
    <cellStyle name="Normal 2" xfId="1"/>
    <cellStyle name="Normal 3" xfId="2"/>
    <cellStyle name="Normal 4" xfId="4"/>
    <cellStyle name="Normal 5" xfId="5"/>
    <cellStyle name="Normal 6" xfId="6"/>
    <cellStyle name="Normal 7" xfId="9"/>
    <cellStyle name="Percent 2" xfId="3"/>
    <cellStyle name="Percent 3" xfId="8"/>
    <cellStyle name="Percent 4" xfId="11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42416813238419"/>
          <c:y val="2.540049381470583E-2"/>
          <c:w val="0.83128301596919174"/>
          <c:h val="0.85090714022699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Fig2_Number_of_victims!$B$5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A1B1AD"/>
            </a:solidFill>
            <a:ln w="25400">
              <a:noFill/>
              <a:prstDash val="solid"/>
            </a:ln>
          </c:spPr>
          <c:invertIfNegative val="0"/>
          <c:dLbls>
            <c:dLbl>
              <c:idx val="48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Fig2_Number_of_victims!$A$6:$A$54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Fig2_Number_of_victims!$B$6:$B$54</c:f>
              <c:numCache>
                <c:formatCode>#,##0</c:formatCode>
                <c:ptCount val="49"/>
                <c:pt idx="0">
                  <c:v>2960</c:v>
                </c:pt>
                <c:pt idx="1">
                  <c:v>2497</c:v>
                </c:pt>
                <c:pt idx="2">
                  <c:v>4688</c:v>
                </c:pt>
                <c:pt idx="3">
                  <c:v>3956</c:v>
                </c:pt>
                <c:pt idx="4">
                  <c:v>4310</c:v>
                </c:pt>
                <c:pt idx="5">
                  <c:v>2952</c:v>
                </c:pt>
                <c:pt idx="6">
                  <c:v>3442</c:v>
                </c:pt>
                <c:pt idx="7">
                  <c:v>3925</c:v>
                </c:pt>
                <c:pt idx="8">
                  <c:v>3262</c:v>
                </c:pt>
                <c:pt idx="9">
                  <c:v>4029</c:v>
                </c:pt>
                <c:pt idx="10">
                  <c:v>5095</c:v>
                </c:pt>
                <c:pt idx="11">
                  <c:v>6130</c:v>
                </c:pt>
                <c:pt idx="12">
                  <c:v>3143</c:v>
                </c:pt>
                <c:pt idx="13">
                  <c:v>3896</c:v>
                </c:pt>
                <c:pt idx="14">
                  <c:v>9632</c:v>
                </c:pt>
                <c:pt idx="15">
                  <c:v>4745</c:v>
                </c:pt>
                <c:pt idx="16">
                  <c:v>4355</c:v>
                </c:pt>
                <c:pt idx="17">
                  <c:v>8783</c:v>
                </c:pt>
                <c:pt idx="18">
                  <c:v>5767</c:v>
                </c:pt>
                <c:pt idx="19">
                  <c:v>6125</c:v>
                </c:pt>
                <c:pt idx="20">
                  <c:v>6383</c:v>
                </c:pt>
                <c:pt idx="21">
                  <c:v>5747</c:v>
                </c:pt>
                <c:pt idx="22">
                  <c:v>6189</c:v>
                </c:pt>
                <c:pt idx="23">
                  <c:v>8235</c:v>
                </c:pt>
                <c:pt idx="24">
                  <c:v>7406</c:v>
                </c:pt>
                <c:pt idx="25">
                  <c:v>6856</c:v>
                </c:pt>
                <c:pt idx="26">
                  <c:v>7391</c:v>
                </c:pt>
                <c:pt idx="27">
                  <c:v>6061</c:v>
                </c:pt>
                <c:pt idx="28">
                  <c:v>8071</c:v>
                </c:pt>
                <c:pt idx="29">
                  <c:v>5572</c:v>
                </c:pt>
                <c:pt idx="30">
                  <c:v>7002</c:v>
                </c:pt>
                <c:pt idx="31">
                  <c:v>7977</c:v>
                </c:pt>
                <c:pt idx="32">
                  <c:v>10644</c:v>
                </c:pt>
                <c:pt idx="33">
                  <c:v>6405</c:v>
                </c:pt>
                <c:pt idx="34">
                  <c:v>7336</c:v>
                </c:pt>
                <c:pt idx="35">
                  <c:v>8987</c:v>
                </c:pt>
                <c:pt idx="36">
                  <c:v>8780</c:v>
                </c:pt>
                <c:pt idx="37">
                  <c:v>6953</c:v>
                </c:pt>
                <c:pt idx="38">
                  <c:v>5727</c:v>
                </c:pt>
                <c:pt idx="39">
                  <c:v>6031</c:v>
                </c:pt>
                <c:pt idx="40">
                  <c:v>6484</c:v>
                </c:pt>
                <c:pt idx="41">
                  <c:v>5790</c:v>
                </c:pt>
                <c:pt idx="42">
                  <c:v>5030</c:v>
                </c:pt>
                <c:pt idx="43">
                  <c:v>5708</c:v>
                </c:pt>
                <c:pt idx="44">
                  <c:v>5863</c:v>
                </c:pt>
                <c:pt idx="45">
                  <c:v>6997</c:v>
                </c:pt>
                <c:pt idx="46">
                  <c:v>3981</c:v>
                </c:pt>
                <c:pt idx="47">
                  <c:v>2955</c:v>
                </c:pt>
                <c:pt idx="48">
                  <c:v>3648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3114776"/>
        <c:axId val="223115168"/>
      </c:barChart>
      <c:lineChart>
        <c:grouping val="standard"/>
        <c:varyColors val="0"/>
        <c:ser>
          <c:idx val="1"/>
          <c:order val="1"/>
          <c:tx>
            <c:strRef>
              <c:f>Fig2_Number_of_victims!$C$5</c:f>
              <c:strCache>
                <c:ptCount val="1"/>
                <c:pt idx="0">
                  <c:v>Natural catastrophes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dLbls>
            <c:dLbl>
              <c:idx val="48"/>
              <c:layout>
                <c:manualLayout>
                  <c:x val="-1.1394772682859811E-16"/>
                  <c:y val="-2.5730365021695987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Fig2_Number_of_victims!$A$6:$A$51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Fig2_Number_of_victims!$C$6:$C$54</c:f>
              <c:numCache>
                <c:formatCode>#,##0</c:formatCode>
                <c:ptCount val="49"/>
                <c:pt idx="0">
                  <c:v>382595</c:v>
                </c:pt>
                <c:pt idx="1">
                  <c:v>16135</c:v>
                </c:pt>
                <c:pt idx="2">
                  <c:v>18136</c:v>
                </c:pt>
                <c:pt idx="3">
                  <c:v>5093</c:v>
                </c:pt>
                <c:pt idx="4">
                  <c:v>32177</c:v>
                </c:pt>
                <c:pt idx="5">
                  <c:v>6787</c:v>
                </c:pt>
                <c:pt idx="6">
                  <c:v>305439</c:v>
                </c:pt>
                <c:pt idx="7">
                  <c:v>20344</c:v>
                </c:pt>
                <c:pt idx="8">
                  <c:v>36734</c:v>
                </c:pt>
                <c:pt idx="9">
                  <c:v>5867</c:v>
                </c:pt>
                <c:pt idx="10">
                  <c:v>13331</c:v>
                </c:pt>
                <c:pt idx="11">
                  <c:v>17483</c:v>
                </c:pt>
                <c:pt idx="12">
                  <c:v>12314</c:v>
                </c:pt>
                <c:pt idx="13">
                  <c:v>9536</c:v>
                </c:pt>
                <c:pt idx="14">
                  <c:v>7406</c:v>
                </c:pt>
                <c:pt idx="15">
                  <c:v>48299</c:v>
                </c:pt>
                <c:pt idx="16">
                  <c:v>7030</c:v>
                </c:pt>
                <c:pt idx="17">
                  <c:v>14329</c:v>
                </c:pt>
                <c:pt idx="18">
                  <c:v>40832</c:v>
                </c:pt>
                <c:pt idx="19">
                  <c:v>8180</c:v>
                </c:pt>
                <c:pt idx="20">
                  <c:v>51270</c:v>
                </c:pt>
                <c:pt idx="21">
                  <c:v>155077</c:v>
                </c:pt>
                <c:pt idx="22">
                  <c:v>11343</c:v>
                </c:pt>
                <c:pt idx="23">
                  <c:v>21078</c:v>
                </c:pt>
                <c:pt idx="24">
                  <c:v>10420</c:v>
                </c:pt>
                <c:pt idx="25">
                  <c:v>20253</c:v>
                </c:pt>
                <c:pt idx="26">
                  <c:v>13706</c:v>
                </c:pt>
                <c:pt idx="27">
                  <c:v>17263</c:v>
                </c:pt>
                <c:pt idx="28">
                  <c:v>37348</c:v>
                </c:pt>
                <c:pt idx="29">
                  <c:v>57272</c:v>
                </c:pt>
                <c:pt idx="30">
                  <c:v>7982</c:v>
                </c:pt>
                <c:pt idx="31">
                  <c:v>27632</c:v>
                </c:pt>
                <c:pt idx="32">
                  <c:v>11605</c:v>
                </c:pt>
                <c:pt idx="33">
                  <c:v>72498</c:v>
                </c:pt>
                <c:pt idx="34">
                  <c:v>235154</c:v>
                </c:pt>
                <c:pt idx="35">
                  <c:v>92615</c:v>
                </c:pt>
                <c:pt idx="36">
                  <c:v>23719</c:v>
                </c:pt>
                <c:pt idx="37">
                  <c:v>15202</c:v>
                </c:pt>
                <c:pt idx="38">
                  <c:v>234886</c:v>
                </c:pt>
                <c:pt idx="39">
                  <c:v>8876</c:v>
                </c:pt>
                <c:pt idx="40">
                  <c:v>297622</c:v>
                </c:pt>
                <c:pt idx="41">
                  <c:v>28221</c:v>
                </c:pt>
                <c:pt idx="42">
                  <c:v>9041</c:v>
                </c:pt>
                <c:pt idx="43">
                  <c:v>21363</c:v>
                </c:pt>
                <c:pt idx="44">
                  <c:v>7057</c:v>
                </c:pt>
                <c:pt idx="45">
                  <c:v>19546</c:v>
                </c:pt>
                <c:pt idx="46">
                  <c:v>6892</c:v>
                </c:pt>
                <c:pt idx="47">
                  <c:v>8503</c:v>
                </c:pt>
                <c:pt idx="48">
                  <c:v>9877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114776"/>
        <c:axId val="223115168"/>
      </c:lineChart>
      <c:catAx>
        <c:axId val="223114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23115168"/>
        <c:crosses val="autoZero"/>
        <c:auto val="1"/>
        <c:lblAlgn val="ctr"/>
        <c:lblOffset val="100"/>
        <c:tickLblSkip val="5"/>
        <c:noMultiLvlLbl val="0"/>
      </c:catAx>
      <c:valAx>
        <c:axId val="223115168"/>
        <c:scaling>
          <c:logBase val="10"/>
          <c:orientation val="minMax"/>
          <c:max val="10000000"/>
          <c:min val="10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crossAx val="2231147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969832"/>
        <c:axId val="501970224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969832"/>
        <c:axId val="501970224"/>
      </c:lineChart>
      <c:catAx>
        <c:axId val="5019698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1970224"/>
        <c:crosses val="autoZero"/>
        <c:auto val="1"/>
        <c:lblAlgn val="ctr"/>
        <c:lblOffset val="100"/>
        <c:noMultiLvlLbl val="0"/>
      </c:catAx>
      <c:valAx>
        <c:axId val="501970224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969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971008"/>
        <c:axId val="501971400"/>
      </c:barChart>
      <c:catAx>
        <c:axId val="50197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971400"/>
        <c:crosses val="autoZero"/>
        <c:auto val="1"/>
        <c:lblAlgn val="ctr"/>
        <c:lblOffset val="100"/>
        <c:noMultiLvlLbl val="0"/>
      </c:catAx>
      <c:valAx>
        <c:axId val="501971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97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972184"/>
        <c:axId val="501972576"/>
      </c:barChart>
      <c:catAx>
        <c:axId val="501972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972576"/>
        <c:crosses val="autoZero"/>
        <c:auto val="1"/>
        <c:lblAlgn val="ctr"/>
        <c:lblOffset val="100"/>
        <c:noMultiLvlLbl val="0"/>
      </c:catAx>
      <c:valAx>
        <c:axId val="50197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972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42448"/>
        <c:axId val="501842840"/>
      </c:barChart>
      <c:catAx>
        <c:axId val="50184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2840"/>
        <c:crosses val="autoZero"/>
        <c:auto val="1"/>
        <c:lblAlgn val="ctr"/>
        <c:lblOffset val="100"/>
        <c:noMultiLvlLbl val="0"/>
      </c:catAx>
      <c:valAx>
        <c:axId val="501842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43624"/>
        <c:axId val="501844016"/>
      </c:barChart>
      <c:catAx>
        <c:axId val="50184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4016"/>
        <c:crosses val="autoZero"/>
        <c:auto val="1"/>
        <c:lblAlgn val="ctr"/>
        <c:lblOffset val="100"/>
        <c:noMultiLvlLbl val="0"/>
      </c:catAx>
      <c:valAx>
        <c:axId val="50184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3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44800"/>
        <c:axId val="501845192"/>
      </c:barChart>
      <c:catAx>
        <c:axId val="50184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5192"/>
        <c:crosses val="autoZero"/>
        <c:auto val="1"/>
        <c:lblAlgn val="ctr"/>
        <c:lblOffset val="100"/>
        <c:noMultiLvlLbl val="0"/>
      </c:catAx>
      <c:valAx>
        <c:axId val="501845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4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56392"/>
        <c:axId val="502256784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56392"/>
        <c:axId val="502256784"/>
      </c:lineChart>
      <c:catAx>
        <c:axId val="50225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6784"/>
        <c:crosses val="autoZero"/>
        <c:auto val="1"/>
        <c:lblAlgn val="ctr"/>
        <c:lblOffset val="100"/>
        <c:noMultiLvlLbl val="0"/>
      </c:catAx>
      <c:valAx>
        <c:axId val="50225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6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57568"/>
        <c:axId val="502257960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57568"/>
        <c:axId val="502257960"/>
      </c:lineChart>
      <c:catAx>
        <c:axId val="5022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7960"/>
        <c:crosses val="autoZero"/>
        <c:auto val="1"/>
        <c:lblAlgn val="ctr"/>
        <c:lblOffset val="100"/>
        <c:noMultiLvlLbl val="0"/>
      </c:catAx>
      <c:valAx>
        <c:axId val="50225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58744"/>
        <c:axId val="502259136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58744"/>
        <c:axId val="502259136"/>
      </c:lineChart>
      <c:catAx>
        <c:axId val="502258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9136"/>
        <c:crosses val="autoZero"/>
        <c:auto val="1"/>
        <c:lblAlgn val="ctr"/>
        <c:lblOffset val="100"/>
        <c:noMultiLvlLbl val="0"/>
      </c:catAx>
      <c:valAx>
        <c:axId val="50225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8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59920"/>
        <c:axId val="502931632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59920"/>
        <c:axId val="502931632"/>
      </c:lineChart>
      <c:catAx>
        <c:axId val="50225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1632"/>
        <c:crosses val="autoZero"/>
        <c:auto val="1"/>
        <c:lblAlgn val="ctr"/>
        <c:lblOffset val="100"/>
        <c:noMultiLvlLbl val="0"/>
      </c:catAx>
      <c:valAx>
        <c:axId val="50293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5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99664992"/>
        <c:axId val="499665384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664992"/>
        <c:axId val="499665384"/>
      </c:lineChart>
      <c:catAx>
        <c:axId val="49966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665384"/>
        <c:crosses val="autoZero"/>
        <c:auto val="1"/>
        <c:lblAlgn val="ctr"/>
        <c:lblOffset val="100"/>
        <c:noMultiLvlLbl val="0"/>
      </c:catAx>
      <c:valAx>
        <c:axId val="499665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66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932416"/>
        <c:axId val="502932808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932416"/>
        <c:axId val="502932808"/>
      </c:lineChart>
      <c:catAx>
        <c:axId val="5029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2808"/>
        <c:crosses val="autoZero"/>
        <c:auto val="1"/>
        <c:lblAlgn val="ctr"/>
        <c:lblOffset val="100"/>
        <c:noMultiLvlLbl val="0"/>
      </c:catAx>
      <c:valAx>
        <c:axId val="502932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933592"/>
        <c:axId val="502933984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933592"/>
        <c:axId val="502933984"/>
      </c:lineChart>
      <c:catAx>
        <c:axId val="502933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3984"/>
        <c:crosses val="autoZero"/>
        <c:auto val="1"/>
        <c:lblAlgn val="ctr"/>
        <c:lblOffset val="100"/>
        <c:noMultiLvlLbl val="0"/>
      </c:catAx>
      <c:valAx>
        <c:axId val="50293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3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934768"/>
        <c:axId val="50293516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934768"/>
        <c:axId val="502935160"/>
      </c:lineChart>
      <c:catAx>
        <c:axId val="50293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35160"/>
        <c:crosses val="autoZero"/>
        <c:auto val="1"/>
        <c:lblAlgn val="ctr"/>
        <c:lblOffset val="100"/>
        <c:noMultiLvlLbl val="0"/>
      </c:catAx>
      <c:valAx>
        <c:axId val="50293516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50293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1181400"/>
        <c:axId val="221181792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181400"/>
        <c:axId val="221181792"/>
      </c:lineChart>
      <c:catAx>
        <c:axId val="221181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1181792"/>
        <c:crosses val="autoZero"/>
        <c:auto val="1"/>
        <c:lblAlgn val="ctr"/>
        <c:lblOffset val="100"/>
        <c:tickLblSkip val="5"/>
        <c:noMultiLvlLbl val="0"/>
      </c:catAx>
      <c:valAx>
        <c:axId val="22118179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21181400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1276488"/>
        <c:axId val="221276880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276488"/>
        <c:axId val="221276880"/>
      </c:lineChart>
      <c:catAx>
        <c:axId val="221276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1276880"/>
        <c:crosses val="autoZero"/>
        <c:auto val="1"/>
        <c:lblAlgn val="ctr"/>
        <c:lblOffset val="100"/>
        <c:tickLblSkip val="5"/>
        <c:noMultiLvlLbl val="0"/>
      </c:catAx>
      <c:valAx>
        <c:axId val="22127688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2127648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277664"/>
        <c:axId val="221278056"/>
      </c:barChart>
      <c:catAx>
        <c:axId val="22127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278056"/>
        <c:crosses val="autoZero"/>
        <c:auto val="1"/>
        <c:lblAlgn val="ctr"/>
        <c:lblOffset val="100"/>
        <c:noMultiLvlLbl val="0"/>
      </c:catAx>
      <c:valAx>
        <c:axId val="22127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27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[2]Copy_WildfiresNAMAUS!$U$38:$U$47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[2]Copy_WildfiresNAMAUS!$Z$38:$Z$47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221278840"/>
        <c:axId val="221279232"/>
      </c:barChart>
      <c:catAx>
        <c:axId val="22127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221279232"/>
        <c:crosses val="autoZero"/>
        <c:auto val="1"/>
        <c:lblAlgn val="ctr"/>
        <c:lblOffset val="100"/>
        <c:noMultiLvlLbl val="0"/>
      </c:catAx>
      <c:valAx>
        <c:axId val="22127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22127884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280408"/>
        <c:axId val="221280800"/>
      </c:barChart>
      <c:catAx>
        <c:axId val="221280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280800"/>
        <c:crosses val="autoZero"/>
        <c:auto val="1"/>
        <c:lblAlgn val="ctr"/>
        <c:lblOffset val="100"/>
        <c:noMultiLvlLbl val="0"/>
      </c:catAx>
      <c:valAx>
        <c:axId val="22128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280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86368"/>
        <c:axId val="501186760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86368"/>
        <c:axId val="501186760"/>
      </c:lineChart>
      <c:catAx>
        <c:axId val="5011863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1186760"/>
        <c:crosses val="autoZero"/>
        <c:auto val="1"/>
        <c:lblAlgn val="ctr"/>
        <c:lblOffset val="100"/>
        <c:noMultiLvlLbl val="0"/>
      </c:catAx>
      <c:valAx>
        <c:axId val="50118676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1863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87544"/>
        <c:axId val="501187936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87544"/>
        <c:axId val="501187936"/>
      </c:lineChart>
      <c:catAx>
        <c:axId val="501187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87936"/>
        <c:crosses val="autoZero"/>
        <c:auto val="1"/>
        <c:lblAlgn val="ctr"/>
        <c:lblOffset val="100"/>
        <c:noMultiLvlLbl val="0"/>
      </c:catAx>
      <c:valAx>
        <c:axId val="50118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87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88720"/>
        <c:axId val="501189112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88720"/>
        <c:axId val="501189112"/>
      </c:lineChart>
      <c:catAx>
        <c:axId val="50118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89112"/>
        <c:crosses val="autoZero"/>
        <c:auto val="1"/>
        <c:lblAlgn val="ctr"/>
        <c:lblOffset val="100"/>
        <c:noMultiLvlLbl val="0"/>
      </c:catAx>
      <c:valAx>
        <c:axId val="501189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8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89896"/>
        <c:axId val="501477192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89896"/>
        <c:axId val="501477192"/>
      </c:lineChart>
      <c:catAx>
        <c:axId val="50118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77192"/>
        <c:crosses val="autoZero"/>
        <c:auto val="1"/>
        <c:lblAlgn val="ctr"/>
        <c:lblOffset val="100"/>
        <c:noMultiLvlLbl val="0"/>
      </c:catAx>
      <c:valAx>
        <c:axId val="50147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89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477976"/>
        <c:axId val="501478368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7976"/>
        <c:axId val="501478368"/>
      </c:lineChart>
      <c:catAx>
        <c:axId val="501477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78368"/>
        <c:crosses val="autoZero"/>
        <c:auto val="1"/>
        <c:lblAlgn val="ctr"/>
        <c:lblOffset val="100"/>
        <c:noMultiLvlLbl val="0"/>
      </c:catAx>
      <c:valAx>
        <c:axId val="50147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77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479544"/>
        <c:axId val="501479936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9544"/>
        <c:axId val="501479936"/>
      </c:lineChart>
      <c:catAx>
        <c:axId val="501479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79936"/>
        <c:crosses val="autoZero"/>
        <c:auto val="1"/>
        <c:lblAlgn val="ctr"/>
        <c:lblOffset val="100"/>
        <c:noMultiLvlLbl val="0"/>
      </c:catAx>
      <c:valAx>
        <c:axId val="50147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79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480720"/>
        <c:axId val="501969048"/>
      </c:barChart>
      <c:catAx>
        <c:axId val="50148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969048"/>
        <c:crosses val="autoZero"/>
        <c:auto val="1"/>
        <c:lblAlgn val="ctr"/>
        <c:lblOffset val="100"/>
        <c:noMultiLvlLbl val="0"/>
      </c:catAx>
      <c:valAx>
        <c:axId val="501969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48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187325</xdr:colOff>
      <xdr:row>7</xdr:row>
      <xdr:rowOff>11907</xdr:rowOff>
    </xdr:from>
    <xdr:to>
      <xdr:col>15</xdr:col>
      <xdr:colOff>740569</xdr:colOff>
      <xdr:row>41</xdr:row>
      <xdr:rowOff>105570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0.13677</cdr:x>
      <cdr:y>0.05884</cdr:y>
    </cdr:from>
    <cdr:to>
      <cdr:x>0.16959</cdr:x>
      <cdr:y>0.31801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416781" y="979588"/>
          <a:ext cx="1520864" cy="2522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en-US" sz="1100"/>
            <a:t>1970: Bangladesh storm, </a:t>
          </a:r>
          <a:br>
            <a:rPr lang="en-US" sz="1100"/>
          </a:br>
          <a:r>
            <a:rPr lang="en-US" sz="1100"/>
            <a:t>Peru earthquake</a:t>
          </a:r>
        </a:p>
      </cdr:txBody>
    </cdr:sp>
  </cdr:relSizeAnchor>
  <cdr:relSizeAnchor xmlns:cdr="http://schemas.openxmlformats.org/drawingml/2006/chartDrawing">
    <cdr:from>
      <cdr:x>0.23247</cdr:x>
      <cdr:y>0.01246</cdr:y>
    </cdr:from>
    <cdr:to>
      <cdr:x>0.2873</cdr:x>
      <cdr:y>0.32927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185856" y="787961"/>
          <a:ext cx="1876425" cy="4481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1976: Tangshan</a:t>
          </a:r>
          <a:r>
            <a:rPr lang="en-US" sz="1100" baseline="0"/>
            <a:t> earthquake, </a:t>
          </a:r>
          <a:br>
            <a:rPr lang="en-US" sz="1100" baseline="0"/>
          </a:br>
          <a:r>
            <a:rPr lang="en-US" sz="1100" baseline="0"/>
            <a:t>China</a:t>
          </a:r>
          <a:endParaRPr lang="en-US" sz="1100"/>
        </a:p>
      </cdr:txBody>
    </cdr:sp>
  </cdr:relSizeAnchor>
  <cdr:relSizeAnchor xmlns:cdr="http://schemas.openxmlformats.org/drawingml/2006/chartDrawing">
    <cdr:from>
      <cdr:x>0.48011</cdr:x>
      <cdr:y>0.03337</cdr:y>
    </cdr:from>
    <cdr:to>
      <cdr:x>0.52832</cdr:x>
      <cdr:y>0.4115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3001257" y="1120455"/>
          <a:ext cx="2239656" cy="3940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1991: Cyclone Gorky, Bangladesh</a:t>
          </a:r>
        </a:p>
      </cdr:txBody>
    </cdr:sp>
  </cdr:relSizeAnchor>
  <cdr:relSizeAnchor xmlns:cdr="http://schemas.openxmlformats.org/drawingml/2006/chartDrawing">
    <cdr:from>
      <cdr:x>0.69719</cdr:x>
      <cdr:y>0.02445</cdr:y>
    </cdr:from>
    <cdr:to>
      <cdr:x>0.75916</cdr:x>
      <cdr:y>0.37098</cdr:y>
    </cdr:to>
    <cdr:sp macro="" textlink="">
      <cdr:nvSpPr>
        <cdr:cNvPr id="6" name="TextBox 1"/>
        <cdr:cNvSpPr txBox="1"/>
      </cdr:nvSpPr>
      <cdr:spPr>
        <a:xfrm xmlns:a="http://schemas.openxmlformats.org/drawingml/2006/main" rot="16200000">
          <a:off x="4925279" y="917811"/>
          <a:ext cx="2052485" cy="5064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2004: Indian</a:t>
          </a:r>
          <a:r>
            <a:rPr lang="en-US" sz="1100" baseline="0"/>
            <a:t> Ocean earthquake</a:t>
          </a:r>
          <a:br>
            <a:rPr lang="en-US" sz="1100" baseline="0"/>
          </a:br>
          <a:r>
            <a:rPr lang="en-US" sz="1100" baseline="0"/>
            <a:t>and  tsunami</a:t>
          </a:r>
          <a:endParaRPr lang="en-US" sz="1100"/>
        </a:p>
      </cdr:txBody>
    </cdr:sp>
  </cdr:relSizeAnchor>
  <cdr:relSizeAnchor xmlns:cdr="http://schemas.openxmlformats.org/drawingml/2006/chartDrawing">
    <cdr:from>
      <cdr:x>0.77612</cdr:x>
      <cdr:y>0.01257</cdr:y>
    </cdr:from>
    <cdr:to>
      <cdr:x>0.8226</cdr:x>
      <cdr:y>0.35068</cdr:y>
    </cdr:to>
    <cdr:sp macro="" textlink="">
      <cdr:nvSpPr>
        <cdr:cNvPr id="7" name="TextBox 1"/>
        <cdr:cNvSpPr txBox="1"/>
      </cdr:nvSpPr>
      <cdr:spPr>
        <a:xfrm xmlns:a="http://schemas.openxmlformats.org/drawingml/2006/main" rot="16200000">
          <a:off x="5532058" y="885808"/>
          <a:ext cx="2002613" cy="379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2008: Cyclone Nargis, Myanmar</a:t>
          </a:r>
        </a:p>
      </cdr:txBody>
    </cdr:sp>
  </cdr:relSizeAnchor>
  <cdr:relSizeAnchor xmlns:cdr="http://schemas.openxmlformats.org/drawingml/2006/chartDrawing">
    <cdr:from>
      <cdr:x>0.81286</cdr:x>
      <cdr:y>0.04508</cdr:y>
    </cdr:from>
    <cdr:to>
      <cdr:x>0.85779</cdr:x>
      <cdr:y>0.33277</cdr:y>
    </cdr:to>
    <cdr:sp macro="" textlink="">
      <cdr:nvSpPr>
        <cdr:cNvPr id="8" name="TextBox 1"/>
        <cdr:cNvSpPr txBox="1"/>
      </cdr:nvSpPr>
      <cdr:spPr>
        <a:xfrm xmlns:a="http://schemas.openxmlformats.org/drawingml/2006/main" rot="16200000">
          <a:off x="5975327" y="935380"/>
          <a:ext cx="1703977" cy="367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2010: Haiti earthquake</a:t>
          </a:r>
        </a:p>
      </cdr:txBody>
    </cdr:sp>
  </cdr:relSizeAnchor>
  <cdr:relSizeAnchor xmlns:cdr="http://schemas.openxmlformats.org/drawingml/2006/chartDrawing">
    <cdr:from>
      <cdr:x>0.86068</cdr:x>
      <cdr:y>0.15641</cdr:y>
    </cdr:from>
    <cdr:to>
      <cdr:x>0.88619</cdr:x>
      <cdr:y>0.5687</cdr:y>
    </cdr:to>
    <cdr:sp macro="" textlink="">
      <cdr:nvSpPr>
        <cdr:cNvPr id="9" name="TextBox 1"/>
        <cdr:cNvSpPr txBox="1"/>
      </cdr:nvSpPr>
      <cdr:spPr>
        <a:xfrm xmlns:a="http://schemas.openxmlformats.org/drawingml/2006/main" rot="16200000">
          <a:off x="5917808" y="2043146"/>
          <a:ext cx="2441979" cy="208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2013: Typhoon</a:t>
          </a:r>
          <a:r>
            <a:rPr lang="en-US" sz="1100" baseline="0"/>
            <a:t> Haiyan, Philippines</a:t>
          </a:r>
          <a:endParaRPr lang="en-US" sz="1100"/>
        </a:p>
      </cdr:txBody>
    </cdr:sp>
  </cdr:relSizeAnchor>
  <cdr:relSizeAnchor xmlns:cdr="http://schemas.openxmlformats.org/drawingml/2006/chartDrawing">
    <cdr:from>
      <cdr:x>0.89921</cdr:x>
      <cdr:y>0.17173</cdr:y>
    </cdr:from>
    <cdr:to>
      <cdr:x>0.92472</cdr:x>
      <cdr:y>0.58402</cdr:y>
    </cdr:to>
    <cdr:sp macro="" textlink="">
      <cdr:nvSpPr>
        <cdr:cNvPr id="10" name="TextBox 1"/>
        <cdr:cNvSpPr txBox="1"/>
      </cdr:nvSpPr>
      <cdr:spPr>
        <a:xfrm xmlns:a="http://schemas.openxmlformats.org/drawingml/2006/main" rot="16200000">
          <a:off x="6232724" y="2133885"/>
          <a:ext cx="2441978" cy="208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2015: Earthquake in Nepal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/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/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/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/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/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/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/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/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/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/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/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/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/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/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/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/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/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/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/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/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/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/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/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/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/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/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/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/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/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/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/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/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/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/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/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/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/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/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/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/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/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/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/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/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/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/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/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/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/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/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/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/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/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/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/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/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/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U55"/>
  <sheetViews>
    <sheetView tabSelected="1" zoomScale="80" zoomScaleNormal="80" workbookViewId="0">
      <pane ySplit="5" topLeftCell="A6" activePane="bottomLeft" state="frozen"/>
      <selection pane="bottomLeft" activeCell="S12" sqref="S12"/>
    </sheetView>
  </sheetViews>
  <sheetFormatPr defaultColWidth="9.140625" defaultRowHeight="14.25" x14ac:dyDescent="0.2"/>
  <cols>
    <col min="1" max="1" width="16.5703125" style="2" customWidth="1"/>
    <col min="2" max="2" width="22" style="2" customWidth="1"/>
    <col min="3" max="3" width="23" style="2" customWidth="1"/>
    <col min="4" max="4" width="13.5703125" style="2" customWidth="1"/>
    <col min="5" max="16" width="11.140625" style="2" customWidth="1"/>
    <col min="17" max="36" width="9.5703125" style="2" customWidth="1"/>
    <col min="37" max="16384" width="9.140625" style="2"/>
  </cols>
  <sheetData>
    <row r="1" spans="1:21" ht="20.25" x14ac:dyDescent="0.3">
      <c r="A1" s="5"/>
      <c r="B1" s="5"/>
      <c r="F1" s="4"/>
    </row>
    <row r="2" spans="1:21" x14ac:dyDescent="0.2">
      <c r="A2" s="5"/>
      <c r="B2" s="5"/>
    </row>
    <row r="4" spans="1:21" ht="20.25" x14ac:dyDescent="0.3">
      <c r="A4" s="5"/>
      <c r="B4" s="5"/>
      <c r="C4" s="5"/>
      <c r="D4" s="5"/>
      <c r="F4" s="4" t="s">
        <v>22</v>
      </c>
    </row>
    <row r="5" spans="1:21" ht="20.25" x14ac:dyDescent="0.3">
      <c r="A5" s="5"/>
      <c r="B5" s="5" t="s">
        <v>2</v>
      </c>
      <c r="C5" s="5" t="s">
        <v>1</v>
      </c>
      <c r="D5" s="5"/>
      <c r="F5" s="4" t="s">
        <v>68</v>
      </c>
      <c r="L5" s="18"/>
      <c r="M5" s="19"/>
      <c r="N5" s="19"/>
      <c r="O5" s="19"/>
      <c r="P5" s="19"/>
      <c r="Q5" s="19"/>
      <c r="R5" s="19"/>
      <c r="S5" s="19"/>
      <c r="T5" s="19"/>
      <c r="U5" s="19"/>
    </row>
    <row r="6" spans="1:21" x14ac:dyDescent="0.2">
      <c r="A6" s="6">
        <v>1970</v>
      </c>
      <c r="B6" s="5">
        <v>2960</v>
      </c>
      <c r="C6" s="5">
        <v>382595</v>
      </c>
      <c r="D6" s="5">
        <v>385555</v>
      </c>
    </row>
    <row r="7" spans="1:21" x14ac:dyDescent="0.2">
      <c r="A7" s="6">
        <v>1971</v>
      </c>
      <c r="B7" s="5">
        <v>2497</v>
      </c>
      <c r="C7" s="5">
        <v>16135</v>
      </c>
      <c r="D7" s="5">
        <v>18632</v>
      </c>
    </row>
    <row r="8" spans="1:21" x14ac:dyDescent="0.2">
      <c r="A8" s="6">
        <v>1972</v>
      </c>
      <c r="B8" s="5">
        <v>4688</v>
      </c>
      <c r="C8" s="5">
        <v>18136</v>
      </c>
      <c r="D8" s="5">
        <v>22824</v>
      </c>
    </row>
    <row r="9" spans="1:21" x14ac:dyDescent="0.2">
      <c r="A9" s="6">
        <v>1973</v>
      </c>
      <c r="B9" s="5">
        <v>3956</v>
      </c>
      <c r="C9" s="5">
        <v>5093</v>
      </c>
      <c r="D9" s="5">
        <v>9049</v>
      </c>
    </row>
    <row r="10" spans="1:21" x14ac:dyDescent="0.2">
      <c r="A10" s="6">
        <v>1974</v>
      </c>
      <c r="B10" s="5">
        <v>4310</v>
      </c>
      <c r="C10" s="5">
        <v>32177</v>
      </c>
      <c r="D10" s="5">
        <v>36487</v>
      </c>
    </row>
    <row r="11" spans="1:21" x14ac:dyDescent="0.2">
      <c r="A11" s="6">
        <v>1975</v>
      </c>
      <c r="B11" s="5">
        <v>2952</v>
      </c>
      <c r="C11" s="5">
        <v>6787</v>
      </c>
      <c r="D11" s="5">
        <v>9739</v>
      </c>
    </row>
    <row r="12" spans="1:21" x14ac:dyDescent="0.2">
      <c r="A12" s="6">
        <v>1976</v>
      </c>
      <c r="B12" s="5">
        <v>3442</v>
      </c>
      <c r="C12" s="5">
        <v>305439</v>
      </c>
      <c r="D12" s="5">
        <v>308881</v>
      </c>
      <c r="S12" s="28" t="s">
        <v>76</v>
      </c>
    </row>
    <row r="13" spans="1:21" x14ac:dyDescent="0.2">
      <c r="A13" s="6">
        <v>1977</v>
      </c>
      <c r="B13" s="5">
        <v>3925</v>
      </c>
      <c r="C13" s="5">
        <v>20344</v>
      </c>
      <c r="D13" s="5">
        <v>24269</v>
      </c>
    </row>
    <row r="14" spans="1:21" x14ac:dyDescent="0.2">
      <c r="A14" s="6">
        <v>1978</v>
      </c>
      <c r="B14" s="5">
        <v>3262</v>
      </c>
      <c r="C14" s="5">
        <v>36734</v>
      </c>
      <c r="D14" s="5">
        <v>39996</v>
      </c>
    </row>
    <row r="15" spans="1:21" x14ac:dyDescent="0.2">
      <c r="A15" s="6">
        <v>1979</v>
      </c>
      <c r="B15" s="5">
        <v>4029</v>
      </c>
      <c r="C15" s="5">
        <v>5867</v>
      </c>
      <c r="D15" s="5">
        <v>9896</v>
      </c>
    </row>
    <row r="16" spans="1:21" x14ac:dyDescent="0.2">
      <c r="A16" s="6">
        <v>1980</v>
      </c>
      <c r="B16" s="5">
        <v>5095</v>
      </c>
      <c r="C16" s="5">
        <v>13331</v>
      </c>
      <c r="D16" s="5">
        <v>18426</v>
      </c>
    </row>
    <row r="17" spans="1:4" x14ac:dyDescent="0.2">
      <c r="A17" s="6">
        <v>1981</v>
      </c>
      <c r="B17" s="5">
        <v>6130</v>
      </c>
      <c r="C17" s="5">
        <v>17483</v>
      </c>
      <c r="D17" s="5">
        <v>23613</v>
      </c>
    </row>
    <row r="18" spans="1:4" x14ac:dyDescent="0.2">
      <c r="A18" s="6">
        <v>1982</v>
      </c>
      <c r="B18" s="5">
        <v>3143</v>
      </c>
      <c r="C18" s="5">
        <v>12314</v>
      </c>
      <c r="D18" s="5">
        <v>15457</v>
      </c>
    </row>
    <row r="19" spans="1:4" x14ac:dyDescent="0.2">
      <c r="A19" s="6">
        <v>1983</v>
      </c>
      <c r="B19" s="5">
        <v>3896</v>
      </c>
      <c r="C19" s="5">
        <v>9536</v>
      </c>
      <c r="D19" s="5">
        <v>13432</v>
      </c>
    </row>
    <row r="20" spans="1:4" x14ac:dyDescent="0.2">
      <c r="A20" s="6">
        <v>1984</v>
      </c>
      <c r="B20" s="5">
        <v>9632</v>
      </c>
      <c r="C20" s="5">
        <v>7406</v>
      </c>
      <c r="D20" s="5">
        <v>17038</v>
      </c>
    </row>
    <row r="21" spans="1:4" x14ac:dyDescent="0.2">
      <c r="A21" s="6">
        <v>1985</v>
      </c>
      <c r="B21" s="5">
        <v>4745</v>
      </c>
      <c r="C21" s="5">
        <v>48299</v>
      </c>
      <c r="D21" s="5">
        <v>53044</v>
      </c>
    </row>
    <row r="22" spans="1:4" x14ac:dyDescent="0.2">
      <c r="A22" s="6">
        <v>1986</v>
      </c>
      <c r="B22" s="5">
        <v>4355</v>
      </c>
      <c r="C22" s="5">
        <v>7030</v>
      </c>
      <c r="D22" s="5">
        <v>11385</v>
      </c>
    </row>
    <row r="23" spans="1:4" x14ac:dyDescent="0.2">
      <c r="A23" s="6">
        <v>1987</v>
      </c>
      <c r="B23" s="5">
        <v>8783</v>
      </c>
      <c r="C23" s="5">
        <v>14329</v>
      </c>
      <c r="D23" s="5">
        <v>23112</v>
      </c>
    </row>
    <row r="24" spans="1:4" x14ac:dyDescent="0.2">
      <c r="A24" s="6">
        <v>1988</v>
      </c>
      <c r="B24" s="5">
        <v>5767</v>
      </c>
      <c r="C24" s="5">
        <v>40832</v>
      </c>
      <c r="D24" s="5">
        <v>46599</v>
      </c>
    </row>
    <row r="25" spans="1:4" x14ac:dyDescent="0.2">
      <c r="A25" s="6">
        <v>1989</v>
      </c>
      <c r="B25" s="5">
        <v>6125</v>
      </c>
      <c r="C25" s="5">
        <v>8180</v>
      </c>
      <c r="D25" s="5">
        <v>14305</v>
      </c>
    </row>
    <row r="26" spans="1:4" x14ac:dyDescent="0.2">
      <c r="A26" s="6">
        <v>1990</v>
      </c>
      <c r="B26" s="5">
        <v>6383</v>
      </c>
      <c r="C26" s="5">
        <v>51270</v>
      </c>
      <c r="D26" s="5">
        <v>57653</v>
      </c>
    </row>
    <row r="27" spans="1:4" x14ac:dyDescent="0.2">
      <c r="A27" s="6">
        <v>1991</v>
      </c>
      <c r="B27" s="5">
        <v>5747</v>
      </c>
      <c r="C27" s="5">
        <v>155077</v>
      </c>
      <c r="D27" s="5">
        <v>160824</v>
      </c>
    </row>
    <row r="28" spans="1:4" x14ac:dyDescent="0.2">
      <c r="A28" s="6">
        <v>1992</v>
      </c>
      <c r="B28" s="5">
        <v>6189</v>
      </c>
      <c r="C28" s="5">
        <v>11343</v>
      </c>
      <c r="D28" s="5">
        <v>17532</v>
      </c>
    </row>
    <row r="29" spans="1:4" x14ac:dyDescent="0.2">
      <c r="A29" s="6">
        <v>1993</v>
      </c>
      <c r="B29" s="5">
        <v>8235</v>
      </c>
      <c r="C29" s="5">
        <v>21078</v>
      </c>
      <c r="D29" s="5">
        <v>29313</v>
      </c>
    </row>
    <row r="30" spans="1:4" x14ac:dyDescent="0.2">
      <c r="A30" s="6">
        <v>1994</v>
      </c>
      <c r="B30" s="5">
        <v>7406</v>
      </c>
      <c r="C30" s="5">
        <v>10420</v>
      </c>
      <c r="D30" s="5">
        <v>17826</v>
      </c>
    </row>
    <row r="31" spans="1:4" x14ac:dyDescent="0.2">
      <c r="A31" s="6">
        <v>1995</v>
      </c>
      <c r="B31" s="5">
        <v>6856</v>
      </c>
      <c r="C31" s="5">
        <v>20253</v>
      </c>
      <c r="D31" s="5">
        <v>27109</v>
      </c>
    </row>
    <row r="32" spans="1:4" x14ac:dyDescent="0.2">
      <c r="A32" s="6">
        <v>1996</v>
      </c>
      <c r="B32" s="5">
        <v>7391</v>
      </c>
      <c r="C32" s="5">
        <v>13706</v>
      </c>
      <c r="D32" s="5">
        <v>21097</v>
      </c>
    </row>
    <row r="33" spans="1:8" x14ac:dyDescent="0.2">
      <c r="A33" s="6">
        <v>1997</v>
      </c>
      <c r="B33" s="5">
        <v>6061</v>
      </c>
      <c r="C33" s="5">
        <v>17263</v>
      </c>
      <c r="D33" s="5">
        <v>23324</v>
      </c>
    </row>
    <row r="34" spans="1:8" x14ac:dyDescent="0.2">
      <c r="A34" s="6">
        <v>1998</v>
      </c>
      <c r="B34" s="5">
        <v>8071</v>
      </c>
      <c r="C34" s="5">
        <v>37348</v>
      </c>
      <c r="D34" s="5">
        <v>45419</v>
      </c>
    </row>
    <row r="35" spans="1:8" x14ac:dyDescent="0.2">
      <c r="A35" s="6">
        <v>1999</v>
      </c>
      <c r="B35" s="5">
        <v>5572</v>
      </c>
      <c r="C35" s="5">
        <v>57272</v>
      </c>
      <c r="D35" s="5">
        <v>62844</v>
      </c>
    </row>
    <row r="36" spans="1:8" x14ac:dyDescent="0.2">
      <c r="A36" s="6">
        <v>2000</v>
      </c>
      <c r="B36" s="5">
        <v>7002</v>
      </c>
      <c r="C36" s="5">
        <v>7982</v>
      </c>
      <c r="D36" s="5">
        <v>14984</v>
      </c>
    </row>
    <row r="37" spans="1:8" x14ac:dyDescent="0.2">
      <c r="A37" s="6">
        <v>2001</v>
      </c>
      <c r="B37" s="5">
        <v>7977</v>
      </c>
      <c r="C37" s="5">
        <v>27632</v>
      </c>
      <c r="D37" s="5">
        <v>35609</v>
      </c>
    </row>
    <row r="38" spans="1:8" x14ac:dyDescent="0.2">
      <c r="A38" s="6">
        <v>2002</v>
      </c>
      <c r="B38" s="5">
        <v>10644</v>
      </c>
      <c r="C38" s="5">
        <v>11605</v>
      </c>
      <c r="D38" s="5">
        <v>22249</v>
      </c>
    </row>
    <row r="39" spans="1:8" x14ac:dyDescent="0.2">
      <c r="A39" s="6">
        <v>2003</v>
      </c>
      <c r="B39" s="5">
        <v>6405</v>
      </c>
      <c r="C39" s="5">
        <v>72498</v>
      </c>
      <c r="D39" s="5">
        <v>78903</v>
      </c>
    </row>
    <row r="40" spans="1:8" x14ac:dyDescent="0.2">
      <c r="A40" s="6">
        <v>2004</v>
      </c>
      <c r="B40" s="5">
        <v>7336</v>
      </c>
      <c r="C40" s="5">
        <v>235154</v>
      </c>
      <c r="D40" s="5">
        <v>242490</v>
      </c>
    </row>
    <row r="41" spans="1:8" x14ac:dyDescent="0.2">
      <c r="A41" s="6">
        <v>2005</v>
      </c>
      <c r="B41" s="5">
        <v>8987</v>
      </c>
      <c r="C41" s="5">
        <v>92615</v>
      </c>
      <c r="D41" s="5">
        <v>101602</v>
      </c>
    </row>
    <row r="42" spans="1:8" x14ac:dyDescent="0.2">
      <c r="A42" s="6">
        <v>2006</v>
      </c>
      <c r="B42" s="5">
        <v>8780</v>
      </c>
      <c r="C42" s="5">
        <v>23719</v>
      </c>
      <c r="D42" s="5">
        <v>32499</v>
      </c>
    </row>
    <row r="43" spans="1:8" x14ac:dyDescent="0.2">
      <c r="A43" s="6">
        <v>2007</v>
      </c>
      <c r="B43" s="5">
        <v>6953</v>
      </c>
      <c r="C43" s="5">
        <v>15202</v>
      </c>
      <c r="D43" s="5">
        <v>22155</v>
      </c>
    </row>
    <row r="44" spans="1:8" x14ac:dyDescent="0.2">
      <c r="A44" s="6">
        <v>2008</v>
      </c>
      <c r="B44" s="5">
        <v>5727</v>
      </c>
      <c r="C44" s="5">
        <v>234886</v>
      </c>
      <c r="D44" s="5">
        <v>240613</v>
      </c>
      <c r="F44" s="16"/>
      <c r="H44" s="16"/>
    </row>
    <row r="45" spans="1:8" x14ac:dyDescent="0.2">
      <c r="A45" s="6">
        <v>2009</v>
      </c>
      <c r="B45" s="5">
        <v>6031</v>
      </c>
      <c r="C45" s="5">
        <v>8876</v>
      </c>
      <c r="D45" s="5">
        <v>14907</v>
      </c>
      <c r="F45" s="15"/>
      <c r="H45" s="2" t="s">
        <v>17</v>
      </c>
    </row>
    <row r="46" spans="1:8" x14ac:dyDescent="0.2">
      <c r="A46" s="6">
        <v>2010</v>
      </c>
      <c r="B46" s="5">
        <v>6484</v>
      </c>
      <c r="C46" s="5">
        <v>297622</v>
      </c>
      <c r="D46" s="5">
        <v>304106</v>
      </c>
      <c r="E46" s="3"/>
      <c r="H46" s="2" t="s">
        <v>66</v>
      </c>
    </row>
    <row r="47" spans="1:8" x14ac:dyDescent="0.2">
      <c r="A47" s="6">
        <v>2011</v>
      </c>
      <c r="B47" s="5">
        <v>5790</v>
      </c>
      <c r="C47" s="5">
        <v>28221</v>
      </c>
      <c r="D47" s="5">
        <v>34011</v>
      </c>
      <c r="E47" s="3"/>
    </row>
    <row r="48" spans="1:8" x14ac:dyDescent="0.2">
      <c r="A48" s="6">
        <v>2012</v>
      </c>
      <c r="B48" s="5">
        <v>5030</v>
      </c>
      <c r="C48" s="5">
        <v>9041</v>
      </c>
      <c r="D48" s="5">
        <v>14071</v>
      </c>
    </row>
    <row r="49" spans="1:4" x14ac:dyDescent="0.2">
      <c r="A49" s="6">
        <v>2013</v>
      </c>
      <c r="B49" s="5">
        <v>5708</v>
      </c>
      <c r="C49" s="5">
        <v>21363</v>
      </c>
      <c r="D49" s="5">
        <v>27071</v>
      </c>
    </row>
    <row r="50" spans="1:4" x14ac:dyDescent="0.2">
      <c r="A50" s="6">
        <v>2014</v>
      </c>
      <c r="B50" s="5">
        <v>5863</v>
      </c>
      <c r="C50" s="5">
        <v>7057</v>
      </c>
      <c r="D50" s="5">
        <v>12920</v>
      </c>
    </row>
    <row r="51" spans="1:4" x14ac:dyDescent="0.2">
      <c r="A51" s="6">
        <v>2015</v>
      </c>
      <c r="B51" s="5">
        <v>6997</v>
      </c>
      <c r="C51" s="5">
        <v>19546</v>
      </c>
      <c r="D51" s="5">
        <v>26543</v>
      </c>
    </row>
    <row r="52" spans="1:4" x14ac:dyDescent="0.2">
      <c r="A52" s="6">
        <v>2016</v>
      </c>
      <c r="B52" s="5">
        <v>3981</v>
      </c>
      <c r="C52" s="5">
        <v>6892</v>
      </c>
      <c r="D52" s="5">
        <v>10873</v>
      </c>
    </row>
    <row r="53" spans="1:4" x14ac:dyDescent="0.2">
      <c r="A53" s="6">
        <v>2017</v>
      </c>
      <c r="B53" s="5">
        <v>2955</v>
      </c>
      <c r="C53" s="5">
        <v>8503</v>
      </c>
      <c r="D53" s="5">
        <v>11458</v>
      </c>
    </row>
    <row r="54" spans="1:4" x14ac:dyDescent="0.2">
      <c r="A54" s="6">
        <v>2018</v>
      </c>
      <c r="B54" s="5">
        <v>3648</v>
      </c>
      <c r="C54" s="5">
        <v>9877</v>
      </c>
      <c r="D54" s="5">
        <v>13525</v>
      </c>
    </row>
    <row r="55" spans="1:4" x14ac:dyDescent="0.2">
      <c r="D55" s="11"/>
    </row>
  </sheetData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3" t="s">
        <v>70</v>
      </c>
      <c r="P1" s="23"/>
    </row>
    <row r="2" spans="1:23" x14ac:dyDescent="0.2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22">
        <v>1.506125138</v>
      </c>
      <c r="C4" s="22">
        <v>21.298731712000002</v>
      </c>
      <c r="D4" s="22">
        <f t="shared" ref="D4:D13" si="0">C4-B4</f>
        <v>19.792606574000001</v>
      </c>
      <c r="E4" s="22">
        <v>14.626758614</v>
      </c>
      <c r="F4" s="22">
        <v>21.619086839000001</v>
      </c>
      <c r="G4" s="22">
        <f t="shared" ref="G4:G13" si="1">F4-E4</f>
        <v>6.9923282250000014</v>
      </c>
      <c r="H4" s="22">
        <v>9.141719247000001</v>
      </c>
      <c r="I4" s="22">
        <v>21.894432646000002</v>
      </c>
      <c r="J4" s="22">
        <f t="shared" ref="J4:J13" si="2">I4-H4</f>
        <v>12.752713399000001</v>
      </c>
      <c r="K4" s="22">
        <v>4.2431156999999997E-2</v>
      </c>
      <c r="L4" s="22">
        <v>1.2717563029999999</v>
      </c>
      <c r="M4" s="22">
        <f t="shared" ref="M4:M13" si="3">L4-K4</f>
        <v>1.2293251459999999</v>
      </c>
      <c r="N4" s="22">
        <v>0</v>
      </c>
      <c r="O4" s="22">
        <v>0.36941771200000001</v>
      </c>
      <c r="P4" s="22">
        <f t="shared" ref="P4:P13" si="4">O4-N4</f>
        <v>0.36941771200000001</v>
      </c>
      <c r="Q4" s="22">
        <v>1.380334449</v>
      </c>
      <c r="R4" s="22">
        <v>4.773331013</v>
      </c>
      <c r="S4" s="22">
        <f t="shared" ref="S4:S13" si="5">R4-Q4</f>
        <v>3.3929965639999997</v>
      </c>
      <c r="T4" s="22">
        <v>26.697368605000005</v>
      </c>
      <c r="U4" s="22">
        <v>71.226756225000003</v>
      </c>
      <c r="V4" s="22">
        <f t="shared" ref="V4:V12" si="6">U4-T4</f>
        <v>44.529387619999994</v>
      </c>
    </row>
    <row r="5" spans="1:23" x14ac:dyDescent="0.2">
      <c r="A5">
        <v>2010</v>
      </c>
      <c r="B5" s="22">
        <v>2.125043523</v>
      </c>
      <c r="C5" s="22">
        <v>86.258355309999999</v>
      </c>
      <c r="D5" s="22">
        <f t="shared" si="0"/>
        <v>84.133311786999997</v>
      </c>
      <c r="E5" s="22">
        <v>18.254944850000001</v>
      </c>
      <c r="F5" s="22">
        <v>27.581182480999999</v>
      </c>
      <c r="G5" s="22">
        <f t="shared" si="1"/>
        <v>9.3262376309999979</v>
      </c>
      <c r="H5" s="22">
        <v>8.5797852330000008</v>
      </c>
      <c r="I5" s="22">
        <v>45.406098114000002</v>
      </c>
      <c r="J5" s="22">
        <f t="shared" si="2"/>
        <v>36.826312881</v>
      </c>
      <c r="K5" s="22">
        <v>10.423761963</v>
      </c>
      <c r="L5" s="22">
        <v>53.277422489999999</v>
      </c>
      <c r="M5" s="22">
        <f t="shared" si="3"/>
        <v>42.853660527000002</v>
      </c>
      <c r="N5" s="22">
        <v>5.7556500000000002E-3</v>
      </c>
      <c r="O5" s="22">
        <v>0.86363680999999992</v>
      </c>
      <c r="P5" s="22">
        <f t="shared" si="4"/>
        <v>0.85788115999999992</v>
      </c>
      <c r="Q5" s="22">
        <v>13.756153020999999</v>
      </c>
      <c r="R5" s="22">
        <v>20.146595412</v>
      </c>
      <c r="S5" s="22">
        <f t="shared" si="5"/>
        <v>6.3904423910000006</v>
      </c>
      <c r="T5" s="22">
        <v>53.145444239999996</v>
      </c>
      <c r="U5" s="22">
        <v>233.53329061699998</v>
      </c>
      <c r="V5" s="22">
        <f t="shared" si="6"/>
        <v>180.38784637699999</v>
      </c>
    </row>
    <row r="6" spans="1:23" x14ac:dyDescent="0.2">
      <c r="A6">
        <v>2011</v>
      </c>
      <c r="B6" s="22">
        <v>58.920765185999997</v>
      </c>
      <c r="C6" s="22">
        <v>312.07010306300003</v>
      </c>
      <c r="D6" s="22">
        <f t="shared" si="0"/>
        <v>253.14933787700005</v>
      </c>
      <c r="E6" s="22">
        <v>44.214342492999997</v>
      </c>
      <c r="F6" s="22">
        <v>75.417365648000001</v>
      </c>
      <c r="G6" s="22">
        <f t="shared" si="1"/>
        <v>31.203023155000004</v>
      </c>
      <c r="H6" s="22">
        <v>5.0342547050000004</v>
      </c>
      <c r="I6" s="22">
        <v>11.344362992000001</v>
      </c>
      <c r="J6" s="22">
        <f t="shared" si="2"/>
        <v>6.3101082870000003</v>
      </c>
      <c r="K6" s="22">
        <v>0.60428240700000002</v>
      </c>
      <c r="L6" s="22">
        <v>6.8710232769999999</v>
      </c>
      <c r="M6" s="22">
        <f t="shared" si="3"/>
        <v>6.2667408699999996</v>
      </c>
      <c r="N6" s="22">
        <v>0</v>
      </c>
      <c r="O6" s="22">
        <v>0.89398080099999999</v>
      </c>
      <c r="P6" s="22">
        <f t="shared" si="4"/>
        <v>0.89398080099999999</v>
      </c>
      <c r="Q6" s="22">
        <v>26.374866472000001</v>
      </c>
      <c r="R6" s="22">
        <v>37.818647458999997</v>
      </c>
      <c r="S6" s="22">
        <f t="shared" si="5"/>
        <v>11.443780986999997</v>
      </c>
      <c r="T6" s="22">
        <v>135.14851126299999</v>
      </c>
      <c r="U6" s="22">
        <v>444.41548324000001</v>
      </c>
      <c r="V6" s="22">
        <f t="shared" si="6"/>
        <v>309.26697197700003</v>
      </c>
    </row>
    <row r="7" spans="1:23" x14ac:dyDescent="0.2">
      <c r="A7">
        <v>2012</v>
      </c>
      <c r="B7" s="22">
        <v>2.6779251460000002</v>
      </c>
      <c r="C7" s="22">
        <v>31.818383356999998</v>
      </c>
      <c r="D7" s="22">
        <f t="shared" si="0"/>
        <v>29.140458210999999</v>
      </c>
      <c r="E7" s="22">
        <v>63.407857145000001</v>
      </c>
      <c r="F7" s="22">
        <v>124.735056688</v>
      </c>
      <c r="G7" s="22">
        <f t="shared" si="1"/>
        <v>61.327199542999999</v>
      </c>
      <c r="H7" s="22">
        <v>5.6436936050000002</v>
      </c>
      <c r="I7" s="22">
        <v>30.182794613999999</v>
      </c>
      <c r="J7" s="22">
        <f t="shared" si="2"/>
        <v>24.539101008999999</v>
      </c>
      <c r="K7" s="22">
        <v>0.13344403099999999</v>
      </c>
      <c r="L7" s="22">
        <v>3.2636922309999998</v>
      </c>
      <c r="M7" s="22">
        <f t="shared" si="3"/>
        <v>3.1302482</v>
      </c>
      <c r="N7" s="22">
        <v>0.15768908500000001</v>
      </c>
      <c r="O7" s="22">
        <v>1.017146071</v>
      </c>
      <c r="P7" s="22">
        <f t="shared" si="4"/>
        <v>0.85945698599999998</v>
      </c>
      <c r="Q7" s="22">
        <v>0.29893738400000003</v>
      </c>
      <c r="R7" s="22">
        <v>0.82996092799999999</v>
      </c>
      <c r="S7" s="22">
        <f t="shared" si="5"/>
        <v>0.53102354399999996</v>
      </c>
      <c r="T7" s="22">
        <v>72.319546396000021</v>
      </c>
      <c r="U7" s="22">
        <v>191.84703388899999</v>
      </c>
      <c r="V7" s="22">
        <f t="shared" si="6"/>
        <v>119.52748749299997</v>
      </c>
    </row>
    <row r="8" spans="1:23" x14ac:dyDescent="0.2">
      <c r="A8">
        <v>2013</v>
      </c>
      <c r="B8" s="22">
        <v>3.8026830289999998</v>
      </c>
      <c r="C8" s="22">
        <v>62.198161911</v>
      </c>
      <c r="D8" s="22">
        <f t="shared" si="0"/>
        <v>58.395478881999999</v>
      </c>
      <c r="E8" s="22">
        <v>17.710616007000002</v>
      </c>
      <c r="F8" s="22">
        <v>28.649425878999999</v>
      </c>
      <c r="G8" s="22">
        <f t="shared" si="1"/>
        <v>10.938809871999997</v>
      </c>
      <c r="H8" s="22">
        <v>15.124021466</v>
      </c>
      <c r="I8" s="22">
        <v>35.317257017999999</v>
      </c>
      <c r="J8" s="22">
        <f t="shared" si="2"/>
        <v>20.193235551999997</v>
      </c>
      <c r="K8" s="22">
        <v>0.32566889300000001</v>
      </c>
      <c r="L8" s="22">
        <v>9.1348852869999995</v>
      </c>
      <c r="M8" s="22">
        <f t="shared" si="3"/>
        <v>8.8092163939999999</v>
      </c>
      <c r="N8" s="22">
        <v>0.26309725300000003</v>
      </c>
      <c r="O8" s="22">
        <v>0.68486828799999999</v>
      </c>
      <c r="P8" s="22">
        <f t="shared" si="4"/>
        <v>0.42177103499999996</v>
      </c>
      <c r="Q8" s="22">
        <v>1.397260272</v>
      </c>
      <c r="R8" s="22">
        <v>2.9520937620000001</v>
      </c>
      <c r="S8" s="22">
        <f t="shared" si="5"/>
        <v>1.55483349</v>
      </c>
      <c r="T8" s="22">
        <v>38.623346920000003</v>
      </c>
      <c r="U8" s="22">
        <v>138.93669214499999</v>
      </c>
      <c r="V8" s="22">
        <f t="shared" si="6"/>
        <v>100.31334522499999</v>
      </c>
    </row>
    <row r="9" spans="1:23" x14ac:dyDescent="0.2">
      <c r="A9">
        <v>2014</v>
      </c>
      <c r="B9" s="22">
        <v>4.4320393190000003</v>
      </c>
      <c r="C9" s="22">
        <v>52.587281097000002</v>
      </c>
      <c r="D9" s="22">
        <f t="shared" si="0"/>
        <v>48.155241778000004</v>
      </c>
      <c r="E9" s="22">
        <v>17.368101750000001</v>
      </c>
      <c r="F9" s="22">
        <v>28.724013136</v>
      </c>
      <c r="G9" s="22">
        <f t="shared" si="1"/>
        <v>11.355911385999999</v>
      </c>
      <c r="H9" s="22">
        <v>6.0226203199999997</v>
      </c>
      <c r="I9" s="22">
        <v>16.338674839999999</v>
      </c>
      <c r="J9" s="22">
        <f t="shared" si="2"/>
        <v>10.31605452</v>
      </c>
      <c r="K9" s="22">
        <v>2.1287267000000001</v>
      </c>
      <c r="L9" s="22">
        <v>8.3399051590000006</v>
      </c>
      <c r="M9" s="22">
        <f t="shared" si="3"/>
        <v>6.211178459000001</v>
      </c>
      <c r="N9" s="22">
        <v>5.2234498999999997E-2</v>
      </c>
      <c r="O9" s="22">
        <v>0.69099469800000002</v>
      </c>
      <c r="P9" s="22">
        <f t="shared" si="4"/>
        <v>0.63876019900000003</v>
      </c>
      <c r="Q9" s="22">
        <v>1.305541404</v>
      </c>
      <c r="R9" s="22">
        <v>2.4479776179999999</v>
      </c>
      <c r="S9" s="22">
        <f t="shared" si="5"/>
        <v>1.1424362139999999</v>
      </c>
      <c r="T9" s="22">
        <v>31.309263992000002</v>
      </c>
      <c r="U9" s="22">
        <v>109.12884654800001</v>
      </c>
      <c r="V9" s="22">
        <f t="shared" si="6"/>
        <v>77.819582556000015</v>
      </c>
    </row>
    <row r="10" spans="1:23" x14ac:dyDescent="0.2">
      <c r="A10">
        <v>2015</v>
      </c>
      <c r="B10" s="22">
        <v>4.2639392410000001</v>
      </c>
      <c r="C10" s="22">
        <v>35.765565897999998</v>
      </c>
      <c r="D10" s="22">
        <f t="shared" si="0"/>
        <v>31.501626656999999</v>
      </c>
      <c r="E10" s="22">
        <v>17.207428437999997</v>
      </c>
      <c r="F10" s="22">
        <v>30.002274983</v>
      </c>
      <c r="G10" s="22">
        <f t="shared" si="1"/>
        <v>12.794846545000002</v>
      </c>
      <c r="H10" s="22">
        <v>4.3540854410000005</v>
      </c>
      <c r="I10" s="22">
        <v>10.717438968</v>
      </c>
      <c r="J10" s="22">
        <f t="shared" si="2"/>
        <v>6.3633535269999992</v>
      </c>
      <c r="K10" s="22">
        <v>1.2966740259999998</v>
      </c>
      <c r="L10" s="22">
        <v>5.3895275490000003</v>
      </c>
      <c r="M10" s="22">
        <f t="shared" si="3"/>
        <v>4.0928535230000005</v>
      </c>
      <c r="N10" s="22">
        <v>0</v>
      </c>
      <c r="O10" s="22">
        <v>1.1478349670000001</v>
      </c>
      <c r="P10" s="22">
        <f t="shared" si="4"/>
        <v>1.1478349670000001</v>
      </c>
      <c r="Q10" s="22">
        <v>2.1857523620000001</v>
      </c>
      <c r="R10" s="22">
        <v>3.1714968809999999</v>
      </c>
      <c r="S10" s="22">
        <f t="shared" si="5"/>
        <v>0.98574451899999982</v>
      </c>
      <c r="T10" s="22">
        <v>29.307879507999999</v>
      </c>
      <c r="U10" s="22">
        <v>86.194139246000006</v>
      </c>
      <c r="V10" s="22">
        <f t="shared" si="6"/>
        <v>56.886259738000007</v>
      </c>
    </row>
    <row r="11" spans="1:23" x14ac:dyDescent="0.2">
      <c r="A11">
        <v>2016</v>
      </c>
      <c r="B11" s="22">
        <v>7.9006647880000003</v>
      </c>
      <c r="C11" s="22">
        <v>84.712709789999991</v>
      </c>
      <c r="D11" s="22">
        <f t="shared" si="0"/>
        <v>76.812045001999991</v>
      </c>
      <c r="E11" s="22">
        <v>31.165994895000001</v>
      </c>
      <c r="F11" s="22">
        <v>62.290291889000002</v>
      </c>
      <c r="G11" s="22">
        <f t="shared" si="1"/>
        <v>31.124296994000002</v>
      </c>
      <c r="H11" s="22">
        <v>5.3425631180000002</v>
      </c>
      <c r="I11" s="22">
        <v>13.329874353999999</v>
      </c>
      <c r="J11" s="22">
        <f t="shared" si="2"/>
        <v>7.9873112359999991</v>
      </c>
      <c r="K11" s="22">
        <v>0.73411102100000003</v>
      </c>
      <c r="L11" s="22">
        <v>5.862546676</v>
      </c>
      <c r="M11" s="22">
        <f t="shared" si="3"/>
        <v>5.1284356549999996</v>
      </c>
      <c r="N11" s="22">
        <v>0.20642528799999998</v>
      </c>
      <c r="O11" s="22">
        <v>1.438616337</v>
      </c>
      <c r="P11" s="22">
        <f t="shared" si="4"/>
        <v>1.2321910490000001</v>
      </c>
      <c r="Q11" s="22">
        <v>3.395988295</v>
      </c>
      <c r="R11" s="22">
        <v>6.6986975769999999</v>
      </c>
      <c r="S11" s="22">
        <f t="shared" si="5"/>
        <v>3.3027092819999999</v>
      </c>
      <c r="T11" s="22">
        <v>48.745747405000003</v>
      </c>
      <c r="U11" s="22">
        <v>174.33273662300002</v>
      </c>
      <c r="V11" s="22">
        <f t="shared" si="6"/>
        <v>125.58698921800001</v>
      </c>
    </row>
    <row r="12" spans="1:23" x14ac:dyDescent="0.2">
      <c r="A12">
        <v>2017</v>
      </c>
      <c r="B12" s="22">
        <v>3.0231553720000002</v>
      </c>
      <c r="C12" s="22">
        <v>29.823988273999998</v>
      </c>
      <c r="D12" s="22">
        <f t="shared" si="0"/>
        <v>26.800832901999996</v>
      </c>
      <c r="E12" s="22">
        <v>119.23100902299998</v>
      </c>
      <c r="F12" s="22">
        <v>244.65041471199996</v>
      </c>
      <c r="G12" s="22">
        <f t="shared" si="1"/>
        <v>125.41940568899997</v>
      </c>
      <c r="H12" s="22">
        <v>10.72468762126557</v>
      </c>
      <c r="I12" s="22">
        <v>23.343099892006897</v>
      </c>
      <c r="J12" s="22">
        <f t="shared" si="2"/>
        <v>12.618412270741327</v>
      </c>
      <c r="K12" s="22">
        <v>4.9227754844261131</v>
      </c>
      <c r="L12" s="22">
        <v>31.969248784914395</v>
      </c>
      <c r="M12" s="22">
        <f t="shared" si="3"/>
        <v>27.04647330048828</v>
      </c>
      <c r="N12" s="22">
        <v>0.41370688100000003</v>
      </c>
      <c r="O12" s="22">
        <v>2.5671448140000002</v>
      </c>
      <c r="P12" s="22">
        <f t="shared" si="4"/>
        <v>2.1534379330000002</v>
      </c>
      <c r="Q12" s="22">
        <v>2.2006313980000001</v>
      </c>
      <c r="R12" s="22">
        <v>3.4285080039999998</v>
      </c>
      <c r="S12" s="22">
        <f t="shared" si="5"/>
        <v>1.2278766059999997</v>
      </c>
      <c r="T12" s="22">
        <v>140.51596577969167</v>
      </c>
      <c r="U12" s="22">
        <v>335.78240448092129</v>
      </c>
      <c r="V12" s="22">
        <f t="shared" si="6"/>
        <v>195.26643870122962</v>
      </c>
    </row>
    <row r="13" spans="1:23" ht="14.25" x14ac:dyDescent="0.2">
      <c r="A13">
        <v>2018</v>
      </c>
      <c r="B13" s="22">
        <v>19.517483071999997</v>
      </c>
      <c r="C13" s="22">
        <v>53.778919564000006</v>
      </c>
      <c r="D13" s="22">
        <f t="shared" si="0"/>
        <v>34.261436492000009</v>
      </c>
      <c r="E13" s="22">
        <v>50.364035393000002</v>
      </c>
      <c r="F13" s="22">
        <v>77.734518668999996</v>
      </c>
      <c r="G13" s="22">
        <f t="shared" si="1"/>
        <v>27.370483275999995</v>
      </c>
      <c r="H13" s="22">
        <v>5.0130045179999998</v>
      </c>
      <c r="I13" s="22">
        <v>17.479199647000002</v>
      </c>
      <c r="J13" s="22">
        <f t="shared" si="2"/>
        <v>12.466195129000003</v>
      </c>
      <c r="K13" s="22">
        <v>0.03</v>
      </c>
      <c r="L13" s="22">
        <v>3.48</v>
      </c>
      <c r="M13" s="22">
        <f t="shared" si="3"/>
        <v>3.45</v>
      </c>
      <c r="N13" s="22">
        <v>5.6486010000000005E-3</v>
      </c>
      <c r="O13" s="22">
        <v>1.0976088749999999</v>
      </c>
      <c r="P13" s="22">
        <f t="shared" si="4"/>
        <v>1.0919602739999998</v>
      </c>
      <c r="Q13" s="22">
        <v>1.1564035060000002</v>
      </c>
      <c r="R13" s="22">
        <v>1.804481035</v>
      </c>
      <c r="S13" s="22">
        <f t="shared" si="5"/>
        <v>0.64807752899999982</v>
      </c>
      <c r="T13" s="22">
        <v>76.086575089999997</v>
      </c>
      <c r="U13" s="22">
        <v>155.37472779000001</v>
      </c>
      <c r="V13" s="22">
        <f>U13-T13</f>
        <v>79.288152700000012</v>
      </c>
      <c r="W13" s="27" t="s">
        <v>67</v>
      </c>
    </row>
    <row r="31" spans="29:29" x14ac:dyDescent="0.2">
      <c r="AC31" s="23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3" t="s">
        <v>70</v>
      </c>
      <c r="P1" s="23"/>
    </row>
    <row r="2" spans="1:23" x14ac:dyDescent="0.2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22">
        <v>1.506125138</v>
      </c>
      <c r="C4" s="22">
        <v>21.298731712000002</v>
      </c>
      <c r="D4" s="22">
        <f t="shared" ref="D4:D13" si="0">C4-B4</f>
        <v>19.792606574000001</v>
      </c>
      <c r="E4" s="22">
        <v>14.626758614</v>
      </c>
      <c r="F4" s="22">
        <v>21.619086839000001</v>
      </c>
      <c r="G4" s="22">
        <f t="shared" ref="G4:G13" si="1">F4-E4</f>
        <v>6.9923282250000014</v>
      </c>
      <c r="H4" s="22">
        <v>9.141719247000001</v>
      </c>
      <c r="I4" s="22">
        <v>21.894432646000002</v>
      </c>
      <c r="J4" s="22">
        <f t="shared" ref="J4:J13" si="2">I4-H4</f>
        <v>12.752713399000001</v>
      </c>
      <c r="K4" s="22">
        <v>4.2431156999999997E-2</v>
      </c>
      <c r="L4" s="22">
        <v>1.2717563029999999</v>
      </c>
      <c r="M4" s="22">
        <f t="shared" ref="M4:M13" si="3">L4-K4</f>
        <v>1.2293251459999999</v>
      </c>
      <c r="N4" s="22">
        <v>0</v>
      </c>
      <c r="O4" s="22">
        <v>0.36941771200000001</v>
      </c>
      <c r="P4" s="22">
        <f t="shared" ref="P4:P13" si="4">O4-N4</f>
        <v>0.36941771200000001</v>
      </c>
      <c r="Q4" s="22">
        <v>1.380334449</v>
      </c>
      <c r="R4" s="22">
        <v>4.773331013</v>
      </c>
      <c r="S4" s="22">
        <f t="shared" ref="S4:S13" si="5">R4-Q4</f>
        <v>3.3929965639999997</v>
      </c>
      <c r="T4" s="22">
        <v>26.697368605000005</v>
      </c>
      <c r="U4" s="22">
        <v>71.226756225000003</v>
      </c>
      <c r="V4" s="22">
        <f t="shared" ref="V4:V12" si="6">U4-T4</f>
        <v>44.529387619999994</v>
      </c>
    </row>
    <row r="5" spans="1:23" x14ac:dyDescent="0.2">
      <c r="A5">
        <v>2010</v>
      </c>
      <c r="B5" s="22">
        <v>2.125043523</v>
      </c>
      <c r="C5" s="22">
        <v>86.258355309999999</v>
      </c>
      <c r="D5" s="22">
        <f t="shared" si="0"/>
        <v>84.133311786999997</v>
      </c>
      <c r="E5" s="22">
        <v>18.254944850000001</v>
      </c>
      <c r="F5" s="22">
        <v>27.581182480999999</v>
      </c>
      <c r="G5" s="22">
        <f t="shared" si="1"/>
        <v>9.3262376309999979</v>
      </c>
      <c r="H5" s="22">
        <v>8.5797852330000008</v>
      </c>
      <c r="I5" s="22">
        <v>45.406098114000002</v>
      </c>
      <c r="J5" s="22">
        <f t="shared" si="2"/>
        <v>36.826312881</v>
      </c>
      <c r="K5" s="22">
        <v>10.423761963</v>
      </c>
      <c r="L5" s="22">
        <v>53.277422489999999</v>
      </c>
      <c r="M5" s="22">
        <f t="shared" si="3"/>
        <v>42.853660527000002</v>
      </c>
      <c r="N5" s="22">
        <v>5.7556500000000002E-3</v>
      </c>
      <c r="O5" s="22">
        <v>0.86363680999999992</v>
      </c>
      <c r="P5" s="22">
        <f t="shared" si="4"/>
        <v>0.85788115999999992</v>
      </c>
      <c r="Q5" s="22">
        <v>13.756153020999999</v>
      </c>
      <c r="R5" s="22">
        <v>20.146595412</v>
      </c>
      <c r="S5" s="22">
        <f t="shared" si="5"/>
        <v>6.3904423910000006</v>
      </c>
      <c r="T5" s="22">
        <v>53.145444239999996</v>
      </c>
      <c r="U5" s="22">
        <v>233.53329061699998</v>
      </c>
      <c r="V5" s="22">
        <f t="shared" si="6"/>
        <v>180.38784637699999</v>
      </c>
    </row>
    <row r="6" spans="1:23" x14ac:dyDescent="0.2">
      <c r="A6">
        <v>2011</v>
      </c>
      <c r="B6" s="22">
        <v>58.920765185999997</v>
      </c>
      <c r="C6" s="22">
        <v>312.07010306300003</v>
      </c>
      <c r="D6" s="22">
        <f t="shared" si="0"/>
        <v>253.14933787700005</v>
      </c>
      <c r="E6" s="22">
        <v>44.214342492999997</v>
      </c>
      <c r="F6" s="22">
        <v>75.417365648000001</v>
      </c>
      <c r="G6" s="22">
        <f t="shared" si="1"/>
        <v>31.203023155000004</v>
      </c>
      <c r="H6" s="22">
        <v>5.0342547050000004</v>
      </c>
      <c r="I6" s="22">
        <v>11.344362992000001</v>
      </c>
      <c r="J6" s="22">
        <f t="shared" si="2"/>
        <v>6.3101082870000003</v>
      </c>
      <c r="K6" s="22">
        <v>0.60428240700000002</v>
      </c>
      <c r="L6" s="22">
        <v>6.8710232769999999</v>
      </c>
      <c r="M6" s="22">
        <f t="shared" si="3"/>
        <v>6.2667408699999996</v>
      </c>
      <c r="N6" s="22">
        <v>0</v>
      </c>
      <c r="O6" s="22">
        <v>0.89398080099999999</v>
      </c>
      <c r="P6" s="22">
        <f t="shared" si="4"/>
        <v>0.89398080099999999</v>
      </c>
      <c r="Q6" s="22">
        <v>26.374866472000001</v>
      </c>
      <c r="R6" s="22">
        <v>37.818647458999997</v>
      </c>
      <c r="S6" s="22">
        <f t="shared" si="5"/>
        <v>11.443780986999997</v>
      </c>
      <c r="T6" s="22">
        <v>135.14851126299999</v>
      </c>
      <c r="U6" s="22">
        <v>444.41548324000001</v>
      </c>
      <c r="V6" s="22">
        <f t="shared" si="6"/>
        <v>309.26697197700003</v>
      </c>
    </row>
    <row r="7" spans="1:23" x14ac:dyDescent="0.2">
      <c r="A7">
        <v>2012</v>
      </c>
      <c r="B7" s="22">
        <v>2.6779251460000002</v>
      </c>
      <c r="C7" s="22">
        <v>31.818383356999998</v>
      </c>
      <c r="D7" s="22">
        <f t="shared" si="0"/>
        <v>29.140458210999999</v>
      </c>
      <c r="E7" s="22">
        <v>63.407857145000001</v>
      </c>
      <c r="F7" s="22">
        <v>124.735056688</v>
      </c>
      <c r="G7" s="22">
        <f t="shared" si="1"/>
        <v>61.327199542999999</v>
      </c>
      <c r="H7" s="22">
        <v>5.6436936050000002</v>
      </c>
      <c r="I7" s="22">
        <v>30.182794613999999</v>
      </c>
      <c r="J7" s="22">
        <f t="shared" si="2"/>
        <v>24.539101008999999</v>
      </c>
      <c r="K7" s="22">
        <v>0.13344403099999999</v>
      </c>
      <c r="L7" s="22">
        <v>3.2636922309999998</v>
      </c>
      <c r="M7" s="22">
        <f t="shared" si="3"/>
        <v>3.1302482</v>
      </c>
      <c r="N7" s="22">
        <v>0.15768908500000001</v>
      </c>
      <c r="O7" s="22">
        <v>1.017146071</v>
      </c>
      <c r="P7" s="22">
        <f t="shared" si="4"/>
        <v>0.85945698599999998</v>
      </c>
      <c r="Q7" s="22">
        <v>0.29893738400000003</v>
      </c>
      <c r="R7" s="22">
        <v>0.82996092799999999</v>
      </c>
      <c r="S7" s="22">
        <f t="shared" si="5"/>
        <v>0.53102354399999996</v>
      </c>
      <c r="T7" s="22">
        <v>72.319546396000021</v>
      </c>
      <c r="U7" s="22">
        <v>191.84703388899999</v>
      </c>
      <c r="V7" s="22">
        <f t="shared" si="6"/>
        <v>119.52748749299997</v>
      </c>
    </row>
    <row r="8" spans="1:23" x14ac:dyDescent="0.2">
      <c r="A8">
        <v>2013</v>
      </c>
      <c r="B8" s="22">
        <v>3.8026830289999998</v>
      </c>
      <c r="C8" s="22">
        <v>62.198161911</v>
      </c>
      <c r="D8" s="22">
        <f t="shared" si="0"/>
        <v>58.395478881999999</v>
      </c>
      <c r="E8" s="22">
        <v>17.710616007000002</v>
      </c>
      <c r="F8" s="22">
        <v>28.649425878999999</v>
      </c>
      <c r="G8" s="22">
        <f t="shared" si="1"/>
        <v>10.938809871999997</v>
      </c>
      <c r="H8" s="22">
        <v>15.124021466</v>
      </c>
      <c r="I8" s="22">
        <v>35.317257017999999</v>
      </c>
      <c r="J8" s="22">
        <f t="shared" si="2"/>
        <v>20.193235551999997</v>
      </c>
      <c r="K8" s="22">
        <v>0.32566889300000001</v>
      </c>
      <c r="L8" s="22">
        <v>9.1348852869999995</v>
      </c>
      <c r="M8" s="22">
        <f t="shared" si="3"/>
        <v>8.8092163939999999</v>
      </c>
      <c r="N8" s="22">
        <v>0.26309725300000003</v>
      </c>
      <c r="O8" s="22">
        <v>0.68486828799999999</v>
      </c>
      <c r="P8" s="22">
        <f t="shared" si="4"/>
        <v>0.42177103499999996</v>
      </c>
      <c r="Q8" s="22">
        <v>1.397260272</v>
      </c>
      <c r="R8" s="22">
        <v>2.9520937620000001</v>
      </c>
      <c r="S8" s="22">
        <f t="shared" si="5"/>
        <v>1.55483349</v>
      </c>
      <c r="T8" s="22">
        <v>38.623346920000003</v>
      </c>
      <c r="U8" s="22">
        <v>138.93669214499999</v>
      </c>
      <c r="V8" s="22">
        <f t="shared" si="6"/>
        <v>100.31334522499999</v>
      </c>
    </row>
    <row r="9" spans="1:23" x14ac:dyDescent="0.2">
      <c r="A9">
        <v>2014</v>
      </c>
      <c r="B9" s="22">
        <v>4.4320393190000003</v>
      </c>
      <c r="C9" s="22">
        <v>52.587281097000002</v>
      </c>
      <c r="D9" s="22">
        <f t="shared" si="0"/>
        <v>48.155241778000004</v>
      </c>
      <c r="E9" s="22">
        <v>17.368101750000001</v>
      </c>
      <c r="F9" s="22">
        <v>28.724013136</v>
      </c>
      <c r="G9" s="22">
        <f t="shared" si="1"/>
        <v>11.355911385999999</v>
      </c>
      <c r="H9" s="22">
        <v>6.0226203199999997</v>
      </c>
      <c r="I9" s="22">
        <v>16.338674839999999</v>
      </c>
      <c r="J9" s="22">
        <f t="shared" si="2"/>
        <v>10.31605452</v>
      </c>
      <c r="K9" s="22">
        <v>2.1287267000000001</v>
      </c>
      <c r="L9" s="22">
        <v>8.3399051590000006</v>
      </c>
      <c r="M9" s="22">
        <f t="shared" si="3"/>
        <v>6.211178459000001</v>
      </c>
      <c r="N9" s="22">
        <v>5.2234498999999997E-2</v>
      </c>
      <c r="O9" s="22">
        <v>0.69099469800000002</v>
      </c>
      <c r="P9" s="22">
        <f t="shared" si="4"/>
        <v>0.63876019900000003</v>
      </c>
      <c r="Q9" s="22">
        <v>1.305541404</v>
      </c>
      <c r="R9" s="22">
        <v>2.4479776179999999</v>
      </c>
      <c r="S9" s="22">
        <f t="shared" si="5"/>
        <v>1.1424362139999999</v>
      </c>
      <c r="T9" s="22">
        <v>31.309263992000002</v>
      </c>
      <c r="U9" s="22">
        <v>109.12884654800001</v>
      </c>
      <c r="V9" s="22">
        <f t="shared" si="6"/>
        <v>77.819582556000015</v>
      </c>
    </row>
    <row r="10" spans="1:23" x14ac:dyDescent="0.2">
      <c r="A10">
        <v>2015</v>
      </c>
      <c r="B10" s="22">
        <v>4.2639392410000001</v>
      </c>
      <c r="C10" s="22">
        <v>35.765565897999998</v>
      </c>
      <c r="D10" s="22">
        <f t="shared" si="0"/>
        <v>31.501626656999999</v>
      </c>
      <c r="E10" s="22">
        <v>17.207428437999997</v>
      </c>
      <c r="F10" s="22">
        <v>30.002274983</v>
      </c>
      <c r="G10" s="22">
        <f t="shared" si="1"/>
        <v>12.794846545000002</v>
      </c>
      <c r="H10" s="22">
        <v>4.3540854410000005</v>
      </c>
      <c r="I10" s="22">
        <v>10.717438968</v>
      </c>
      <c r="J10" s="22">
        <f t="shared" si="2"/>
        <v>6.3633535269999992</v>
      </c>
      <c r="K10" s="22">
        <v>1.2966740259999998</v>
      </c>
      <c r="L10" s="22">
        <v>5.3895275490000003</v>
      </c>
      <c r="M10" s="22">
        <f t="shared" si="3"/>
        <v>4.0928535230000005</v>
      </c>
      <c r="N10" s="22">
        <v>0</v>
      </c>
      <c r="O10" s="22">
        <v>1.1478349670000001</v>
      </c>
      <c r="P10" s="22">
        <f t="shared" si="4"/>
        <v>1.1478349670000001</v>
      </c>
      <c r="Q10" s="22">
        <v>2.1857523620000001</v>
      </c>
      <c r="R10" s="22">
        <v>3.1714968809999999</v>
      </c>
      <c r="S10" s="22">
        <f t="shared" si="5"/>
        <v>0.98574451899999982</v>
      </c>
      <c r="T10" s="22">
        <v>29.307879507999999</v>
      </c>
      <c r="U10" s="22">
        <v>86.194139246000006</v>
      </c>
      <c r="V10" s="22">
        <f t="shared" si="6"/>
        <v>56.886259738000007</v>
      </c>
    </row>
    <row r="11" spans="1:23" x14ac:dyDescent="0.2">
      <c r="A11">
        <v>2016</v>
      </c>
      <c r="B11" s="22">
        <v>7.9006647880000003</v>
      </c>
      <c r="C11" s="22">
        <v>84.712709789999991</v>
      </c>
      <c r="D11" s="22">
        <f t="shared" si="0"/>
        <v>76.812045001999991</v>
      </c>
      <c r="E11" s="22">
        <v>31.165994895000001</v>
      </c>
      <c r="F11" s="22">
        <v>62.290291889000002</v>
      </c>
      <c r="G11" s="22">
        <f t="shared" si="1"/>
        <v>31.124296994000002</v>
      </c>
      <c r="H11" s="22">
        <v>5.3425631180000002</v>
      </c>
      <c r="I11" s="22">
        <v>13.329874353999999</v>
      </c>
      <c r="J11" s="22">
        <f t="shared" si="2"/>
        <v>7.9873112359999991</v>
      </c>
      <c r="K11" s="22">
        <v>0.73411102100000003</v>
      </c>
      <c r="L11" s="22">
        <v>5.862546676</v>
      </c>
      <c r="M11" s="22">
        <f t="shared" si="3"/>
        <v>5.1284356549999996</v>
      </c>
      <c r="N11" s="22">
        <v>0.20642528799999998</v>
      </c>
      <c r="O11" s="22">
        <v>1.438616337</v>
      </c>
      <c r="P11" s="22">
        <f t="shared" si="4"/>
        <v>1.2321910490000001</v>
      </c>
      <c r="Q11" s="22">
        <v>3.395988295</v>
      </c>
      <c r="R11" s="22">
        <v>6.6986975769999999</v>
      </c>
      <c r="S11" s="22">
        <f t="shared" si="5"/>
        <v>3.3027092819999999</v>
      </c>
      <c r="T11" s="22">
        <v>48.745747405000003</v>
      </c>
      <c r="U11" s="22">
        <v>174.33273662300002</v>
      </c>
      <c r="V11" s="22">
        <f t="shared" si="6"/>
        <v>125.58698921800001</v>
      </c>
    </row>
    <row r="12" spans="1:23" x14ac:dyDescent="0.2">
      <c r="A12">
        <v>2017</v>
      </c>
      <c r="B12" s="22">
        <v>3.0231553720000002</v>
      </c>
      <c r="C12" s="22">
        <v>29.823988273999998</v>
      </c>
      <c r="D12" s="22">
        <f t="shared" si="0"/>
        <v>26.800832901999996</v>
      </c>
      <c r="E12" s="22">
        <v>119.23100902299998</v>
      </c>
      <c r="F12" s="22">
        <v>244.65041471199996</v>
      </c>
      <c r="G12" s="22">
        <f t="shared" si="1"/>
        <v>125.41940568899997</v>
      </c>
      <c r="H12" s="22">
        <v>10.72468762126557</v>
      </c>
      <c r="I12" s="22">
        <v>23.343099892006897</v>
      </c>
      <c r="J12" s="22">
        <f t="shared" si="2"/>
        <v>12.618412270741327</v>
      </c>
      <c r="K12" s="22">
        <v>4.9227754844261131</v>
      </c>
      <c r="L12" s="22">
        <v>31.969248784914395</v>
      </c>
      <c r="M12" s="22">
        <f t="shared" si="3"/>
        <v>27.04647330048828</v>
      </c>
      <c r="N12" s="22">
        <v>0.41370688100000003</v>
      </c>
      <c r="O12" s="22">
        <v>2.5671448140000002</v>
      </c>
      <c r="P12" s="22">
        <f t="shared" si="4"/>
        <v>2.1534379330000002</v>
      </c>
      <c r="Q12" s="22">
        <v>2.2006313980000001</v>
      </c>
      <c r="R12" s="22">
        <v>3.4285080039999998</v>
      </c>
      <c r="S12" s="22">
        <f t="shared" si="5"/>
        <v>1.2278766059999997</v>
      </c>
      <c r="T12" s="22">
        <v>140.51596577969167</v>
      </c>
      <c r="U12" s="22">
        <v>335.78240448092129</v>
      </c>
      <c r="V12" s="22">
        <f t="shared" si="6"/>
        <v>195.26643870122962</v>
      </c>
    </row>
    <row r="13" spans="1:23" ht="14.25" x14ac:dyDescent="0.2">
      <c r="A13">
        <v>2018</v>
      </c>
      <c r="B13" s="22">
        <v>19.517483071999997</v>
      </c>
      <c r="C13" s="22">
        <v>53.778919564000006</v>
      </c>
      <c r="D13" s="22">
        <f t="shared" si="0"/>
        <v>34.261436492000009</v>
      </c>
      <c r="E13" s="22">
        <v>50.364035393000002</v>
      </c>
      <c r="F13" s="22">
        <v>77.734518668999996</v>
      </c>
      <c r="G13" s="22">
        <f t="shared" si="1"/>
        <v>27.370483275999995</v>
      </c>
      <c r="H13" s="22">
        <v>5.0130045179999998</v>
      </c>
      <c r="I13" s="22">
        <v>17.479199647000002</v>
      </c>
      <c r="J13" s="22">
        <f t="shared" si="2"/>
        <v>12.466195129000003</v>
      </c>
      <c r="K13" s="22">
        <v>0.03</v>
      </c>
      <c r="L13" s="22">
        <v>3.48</v>
      </c>
      <c r="M13" s="22">
        <f t="shared" si="3"/>
        <v>3.45</v>
      </c>
      <c r="N13" s="22">
        <v>5.6486010000000005E-3</v>
      </c>
      <c r="O13" s="22">
        <v>1.0976088749999999</v>
      </c>
      <c r="P13" s="22">
        <f t="shared" si="4"/>
        <v>1.0919602739999998</v>
      </c>
      <c r="Q13" s="22">
        <v>1.1564035060000002</v>
      </c>
      <c r="R13" s="22">
        <v>1.804481035</v>
      </c>
      <c r="S13" s="22">
        <f t="shared" si="5"/>
        <v>0.64807752899999982</v>
      </c>
      <c r="T13" s="22">
        <v>76.086575089999997</v>
      </c>
      <c r="U13" s="22">
        <v>155.37472779000001</v>
      </c>
      <c r="V13" s="22">
        <f>U13-T13</f>
        <v>79.288152700000012</v>
      </c>
      <c r="W13" s="27" t="s">
        <v>67</v>
      </c>
    </row>
    <row r="31" spans="29:29" x14ac:dyDescent="0.2">
      <c r="AC31" s="23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3" t="s">
        <v>70</v>
      </c>
      <c r="P1" s="23"/>
    </row>
    <row r="2" spans="1:23" x14ac:dyDescent="0.2">
      <c r="B2" t="s">
        <v>11</v>
      </c>
      <c r="C2" t="s">
        <v>11</v>
      </c>
      <c r="D2" t="str">
        <f>C2</f>
        <v>Asia</v>
      </c>
      <c r="E2" t="s">
        <v>8</v>
      </c>
      <c r="F2" t="s">
        <v>8</v>
      </c>
      <c r="G2" t="str">
        <f>F2</f>
        <v>North America</v>
      </c>
      <c r="H2" t="s">
        <v>9</v>
      </c>
      <c r="I2" t="s">
        <v>9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10</v>
      </c>
      <c r="O2" t="s">
        <v>10</v>
      </c>
      <c r="P2" t="str">
        <f>O2</f>
        <v>Africa</v>
      </c>
      <c r="Q2" t="s">
        <v>12</v>
      </c>
      <c r="R2" t="s">
        <v>12</v>
      </c>
      <c r="S2" t="str">
        <f>R2</f>
        <v>Oceania/Australia</v>
      </c>
      <c r="T2" t="s">
        <v>13</v>
      </c>
      <c r="U2" t="s">
        <v>13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22">
        <v>1.506125138</v>
      </c>
      <c r="C4" s="22">
        <v>21.298731712000002</v>
      </c>
      <c r="D4" s="22">
        <f t="shared" ref="D4:D13" si="0">C4-B4</f>
        <v>19.792606574000001</v>
      </c>
      <c r="E4" s="22">
        <v>14.626758614</v>
      </c>
      <c r="F4" s="22">
        <v>21.619086839000001</v>
      </c>
      <c r="G4" s="22">
        <f t="shared" ref="G4:G13" si="1">F4-E4</f>
        <v>6.9923282250000014</v>
      </c>
      <c r="H4" s="22">
        <v>9.141719247000001</v>
      </c>
      <c r="I4" s="22">
        <v>21.894432646000002</v>
      </c>
      <c r="J4" s="22">
        <f t="shared" ref="J4:J13" si="2">I4-H4</f>
        <v>12.752713399000001</v>
      </c>
      <c r="K4" s="22">
        <v>4.2431156999999997E-2</v>
      </c>
      <c r="L4" s="22">
        <v>1.2717563029999999</v>
      </c>
      <c r="M4" s="22">
        <f t="shared" ref="M4:M13" si="3">L4-K4</f>
        <v>1.2293251459999999</v>
      </c>
      <c r="N4" s="22">
        <v>0</v>
      </c>
      <c r="O4" s="22">
        <v>0.36941771200000001</v>
      </c>
      <c r="P4" s="22">
        <f t="shared" ref="P4:P13" si="4">O4-N4</f>
        <v>0.36941771200000001</v>
      </c>
      <c r="Q4" s="22">
        <v>1.380334449</v>
      </c>
      <c r="R4" s="22">
        <v>4.773331013</v>
      </c>
      <c r="S4" s="22">
        <f t="shared" ref="S4:S13" si="5">R4-Q4</f>
        <v>3.3929965639999997</v>
      </c>
      <c r="T4" s="22">
        <v>26.697368605000005</v>
      </c>
      <c r="U4" s="22">
        <v>71.226756225000003</v>
      </c>
      <c r="V4" s="22">
        <f t="shared" ref="V4:V12" si="6">U4-T4</f>
        <v>44.529387619999994</v>
      </c>
    </row>
    <row r="5" spans="1:23" x14ac:dyDescent="0.2">
      <c r="A5">
        <v>2010</v>
      </c>
      <c r="B5" s="22">
        <v>2.125043523</v>
      </c>
      <c r="C5" s="22">
        <v>86.258355309999999</v>
      </c>
      <c r="D5" s="22">
        <f t="shared" si="0"/>
        <v>84.133311786999997</v>
      </c>
      <c r="E5" s="22">
        <v>18.254944850000001</v>
      </c>
      <c r="F5" s="22">
        <v>27.581182480999999</v>
      </c>
      <c r="G5" s="22">
        <f t="shared" si="1"/>
        <v>9.3262376309999979</v>
      </c>
      <c r="H5" s="22">
        <v>8.5797852330000008</v>
      </c>
      <c r="I5" s="22">
        <v>45.406098114000002</v>
      </c>
      <c r="J5" s="22">
        <f t="shared" si="2"/>
        <v>36.826312881</v>
      </c>
      <c r="K5" s="22">
        <v>10.423761963</v>
      </c>
      <c r="L5" s="22">
        <v>53.277422489999999</v>
      </c>
      <c r="M5" s="22">
        <f t="shared" si="3"/>
        <v>42.853660527000002</v>
      </c>
      <c r="N5" s="22">
        <v>5.7556500000000002E-3</v>
      </c>
      <c r="O5" s="22">
        <v>0.86363680999999992</v>
      </c>
      <c r="P5" s="22">
        <f t="shared" si="4"/>
        <v>0.85788115999999992</v>
      </c>
      <c r="Q5" s="22">
        <v>13.756153020999999</v>
      </c>
      <c r="R5" s="22">
        <v>20.146595412</v>
      </c>
      <c r="S5" s="22">
        <f t="shared" si="5"/>
        <v>6.3904423910000006</v>
      </c>
      <c r="T5" s="22">
        <v>53.145444239999996</v>
      </c>
      <c r="U5" s="22">
        <v>233.53329061699998</v>
      </c>
      <c r="V5" s="22">
        <f t="shared" si="6"/>
        <v>180.38784637699999</v>
      </c>
    </row>
    <row r="6" spans="1:23" x14ac:dyDescent="0.2">
      <c r="A6">
        <v>2011</v>
      </c>
      <c r="B6" s="22">
        <v>58.920765185999997</v>
      </c>
      <c r="C6" s="22">
        <v>312.07010306300003</v>
      </c>
      <c r="D6" s="22">
        <f t="shared" si="0"/>
        <v>253.14933787700005</v>
      </c>
      <c r="E6" s="22">
        <v>44.214342492999997</v>
      </c>
      <c r="F6" s="22">
        <v>75.417365648000001</v>
      </c>
      <c r="G6" s="22">
        <f t="shared" si="1"/>
        <v>31.203023155000004</v>
      </c>
      <c r="H6" s="22">
        <v>5.0342547050000004</v>
      </c>
      <c r="I6" s="22">
        <v>11.344362992000001</v>
      </c>
      <c r="J6" s="22">
        <f t="shared" si="2"/>
        <v>6.3101082870000003</v>
      </c>
      <c r="K6" s="22">
        <v>0.60428240700000002</v>
      </c>
      <c r="L6" s="22">
        <v>6.8710232769999999</v>
      </c>
      <c r="M6" s="22">
        <f t="shared" si="3"/>
        <v>6.2667408699999996</v>
      </c>
      <c r="N6" s="22">
        <v>0</v>
      </c>
      <c r="O6" s="22">
        <v>0.89398080099999999</v>
      </c>
      <c r="P6" s="22">
        <f t="shared" si="4"/>
        <v>0.89398080099999999</v>
      </c>
      <c r="Q6" s="22">
        <v>26.374866472000001</v>
      </c>
      <c r="R6" s="22">
        <v>37.818647458999997</v>
      </c>
      <c r="S6" s="22">
        <f t="shared" si="5"/>
        <v>11.443780986999997</v>
      </c>
      <c r="T6" s="22">
        <v>135.14851126299999</v>
      </c>
      <c r="U6" s="22">
        <v>444.41548324000001</v>
      </c>
      <c r="V6" s="22">
        <f t="shared" si="6"/>
        <v>309.26697197700003</v>
      </c>
    </row>
    <row r="7" spans="1:23" x14ac:dyDescent="0.2">
      <c r="A7">
        <v>2012</v>
      </c>
      <c r="B7" s="22">
        <v>2.6779251460000002</v>
      </c>
      <c r="C7" s="22">
        <v>31.818383356999998</v>
      </c>
      <c r="D7" s="22">
        <f t="shared" si="0"/>
        <v>29.140458210999999</v>
      </c>
      <c r="E7" s="22">
        <v>63.407857145000001</v>
      </c>
      <c r="F7" s="22">
        <v>124.735056688</v>
      </c>
      <c r="G7" s="22">
        <f t="shared" si="1"/>
        <v>61.327199542999999</v>
      </c>
      <c r="H7" s="22">
        <v>5.6436936050000002</v>
      </c>
      <c r="I7" s="22">
        <v>30.182794613999999</v>
      </c>
      <c r="J7" s="22">
        <f t="shared" si="2"/>
        <v>24.539101008999999</v>
      </c>
      <c r="K7" s="22">
        <v>0.13344403099999999</v>
      </c>
      <c r="L7" s="22">
        <v>3.2636922309999998</v>
      </c>
      <c r="M7" s="22">
        <f t="shared" si="3"/>
        <v>3.1302482</v>
      </c>
      <c r="N7" s="22">
        <v>0.15768908500000001</v>
      </c>
      <c r="O7" s="22">
        <v>1.017146071</v>
      </c>
      <c r="P7" s="22">
        <f t="shared" si="4"/>
        <v>0.85945698599999998</v>
      </c>
      <c r="Q7" s="22">
        <v>0.29893738400000003</v>
      </c>
      <c r="R7" s="22">
        <v>0.82996092799999999</v>
      </c>
      <c r="S7" s="22">
        <f t="shared" si="5"/>
        <v>0.53102354399999996</v>
      </c>
      <c r="T7" s="22">
        <v>72.319546396000021</v>
      </c>
      <c r="U7" s="22">
        <v>191.84703388899999</v>
      </c>
      <c r="V7" s="22">
        <f t="shared" si="6"/>
        <v>119.52748749299997</v>
      </c>
    </row>
    <row r="8" spans="1:23" x14ac:dyDescent="0.2">
      <c r="A8">
        <v>2013</v>
      </c>
      <c r="B8" s="22">
        <v>3.8026830289999998</v>
      </c>
      <c r="C8" s="22">
        <v>62.198161911</v>
      </c>
      <c r="D8" s="22">
        <f t="shared" si="0"/>
        <v>58.395478881999999</v>
      </c>
      <c r="E8" s="22">
        <v>17.710616007000002</v>
      </c>
      <c r="F8" s="22">
        <v>28.649425878999999</v>
      </c>
      <c r="G8" s="22">
        <f t="shared" si="1"/>
        <v>10.938809871999997</v>
      </c>
      <c r="H8" s="22">
        <v>15.124021466</v>
      </c>
      <c r="I8" s="22">
        <v>35.317257017999999</v>
      </c>
      <c r="J8" s="22">
        <f t="shared" si="2"/>
        <v>20.193235551999997</v>
      </c>
      <c r="K8" s="22">
        <v>0.32566889300000001</v>
      </c>
      <c r="L8" s="22">
        <v>9.1348852869999995</v>
      </c>
      <c r="M8" s="22">
        <f t="shared" si="3"/>
        <v>8.8092163939999999</v>
      </c>
      <c r="N8" s="22">
        <v>0.26309725300000003</v>
      </c>
      <c r="O8" s="22">
        <v>0.68486828799999999</v>
      </c>
      <c r="P8" s="22">
        <f t="shared" si="4"/>
        <v>0.42177103499999996</v>
      </c>
      <c r="Q8" s="22">
        <v>1.397260272</v>
      </c>
      <c r="R8" s="22">
        <v>2.9520937620000001</v>
      </c>
      <c r="S8" s="22">
        <f t="shared" si="5"/>
        <v>1.55483349</v>
      </c>
      <c r="T8" s="22">
        <v>38.623346920000003</v>
      </c>
      <c r="U8" s="22">
        <v>138.93669214499999</v>
      </c>
      <c r="V8" s="22">
        <f t="shared" si="6"/>
        <v>100.31334522499999</v>
      </c>
    </row>
    <row r="9" spans="1:23" x14ac:dyDescent="0.2">
      <c r="A9">
        <v>2014</v>
      </c>
      <c r="B9" s="22">
        <v>4.4320393190000003</v>
      </c>
      <c r="C9" s="22">
        <v>52.587281097000002</v>
      </c>
      <c r="D9" s="22">
        <f t="shared" si="0"/>
        <v>48.155241778000004</v>
      </c>
      <c r="E9" s="22">
        <v>17.368101750000001</v>
      </c>
      <c r="F9" s="22">
        <v>28.724013136</v>
      </c>
      <c r="G9" s="22">
        <f t="shared" si="1"/>
        <v>11.355911385999999</v>
      </c>
      <c r="H9" s="22">
        <v>6.0226203199999997</v>
      </c>
      <c r="I9" s="22">
        <v>16.338674839999999</v>
      </c>
      <c r="J9" s="22">
        <f t="shared" si="2"/>
        <v>10.31605452</v>
      </c>
      <c r="K9" s="22">
        <v>2.1287267000000001</v>
      </c>
      <c r="L9" s="22">
        <v>8.3399051590000006</v>
      </c>
      <c r="M9" s="22">
        <f t="shared" si="3"/>
        <v>6.211178459000001</v>
      </c>
      <c r="N9" s="22">
        <v>5.2234498999999997E-2</v>
      </c>
      <c r="O9" s="22">
        <v>0.69099469800000002</v>
      </c>
      <c r="P9" s="22">
        <f t="shared" si="4"/>
        <v>0.63876019900000003</v>
      </c>
      <c r="Q9" s="22">
        <v>1.305541404</v>
      </c>
      <c r="R9" s="22">
        <v>2.4479776179999999</v>
      </c>
      <c r="S9" s="22">
        <f t="shared" si="5"/>
        <v>1.1424362139999999</v>
      </c>
      <c r="T9" s="22">
        <v>31.309263992000002</v>
      </c>
      <c r="U9" s="22">
        <v>109.12884654800001</v>
      </c>
      <c r="V9" s="22">
        <f t="shared" si="6"/>
        <v>77.819582556000015</v>
      </c>
    </row>
    <row r="10" spans="1:23" x14ac:dyDescent="0.2">
      <c r="A10">
        <v>2015</v>
      </c>
      <c r="B10" s="22">
        <v>4.2639392410000001</v>
      </c>
      <c r="C10" s="22">
        <v>35.765565897999998</v>
      </c>
      <c r="D10" s="22">
        <f t="shared" si="0"/>
        <v>31.501626656999999</v>
      </c>
      <c r="E10" s="22">
        <v>17.207428437999997</v>
      </c>
      <c r="F10" s="22">
        <v>30.002274983</v>
      </c>
      <c r="G10" s="22">
        <f t="shared" si="1"/>
        <v>12.794846545000002</v>
      </c>
      <c r="H10" s="22">
        <v>4.3540854410000005</v>
      </c>
      <c r="I10" s="22">
        <v>10.717438968</v>
      </c>
      <c r="J10" s="22">
        <f t="shared" si="2"/>
        <v>6.3633535269999992</v>
      </c>
      <c r="K10" s="22">
        <v>1.2966740259999998</v>
      </c>
      <c r="L10" s="22">
        <v>5.3895275490000003</v>
      </c>
      <c r="M10" s="22">
        <f t="shared" si="3"/>
        <v>4.0928535230000005</v>
      </c>
      <c r="N10" s="22">
        <v>0</v>
      </c>
      <c r="O10" s="22">
        <v>1.1478349670000001</v>
      </c>
      <c r="P10" s="22">
        <f t="shared" si="4"/>
        <v>1.1478349670000001</v>
      </c>
      <c r="Q10" s="22">
        <v>2.1857523620000001</v>
      </c>
      <c r="R10" s="22">
        <v>3.1714968809999999</v>
      </c>
      <c r="S10" s="22">
        <f t="shared" si="5"/>
        <v>0.98574451899999982</v>
      </c>
      <c r="T10" s="22">
        <v>29.307879507999999</v>
      </c>
      <c r="U10" s="22">
        <v>86.194139246000006</v>
      </c>
      <c r="V10" s="22">
        <f t="shared" si="6"/>
        <v>56.886259738000007</v>
      </c>
    </row>
    <row r="11" spans="1:23" x14ac:dyDescent="0.2">
      <c r="A11">
        <v>2016</v>
      </c>
      <c r="B11" s="22">
        <v>7.9006647880000003</v>
      </c>
      <c r="C11" s="22">
        <v>84.712709789999991</v>
      </c>
      <c r="D11" s="22">
        <f t="shared" si="0"/>
        <v>76.812045001999991</v>
      </c>
      <c r="E11" s="22">
        <v>31.165994895000001</v>
      </c>
      <c r="F11" s="22">
        <v>62.290291889000002</v>
      </c>
      <c r="G11" s="22">
        <f t="shared" si="1"/>
        <v>31.124296994000002</v>
      </c>
      <c r="H11" s="22">
        <v>5.3425631180000002</v>
      </c>
      <c r="I11" s="22">
        <v>13.329874353999999</v>
      </c>
      <c r="J11" s="22">
        <f t="shared" si="2"/>
        <v>7.9873112359999991</v>
      </c>
      <c r="K11" s="22">
        <v>0.73411102100000003</v>
      </c>
      <c r="L11" s="22">
        <v>5.862546676</v>
      </c>
      <c r="M11" s="22">
        <f t="shared" si="3"/>
        <v>5.1284356549999996</v>
      </c>
      <c r="N11" s="22">
        <v>0.20642528799999998</v>
      </c>
      <c r="O11" s="22">
        <v>1.438616337</v>
      </c>
      <c r="P11" s="22">
        <f t="shared" si="4"/>
        <v>1.2321910490000001</v>
      </c>
      <c r="Q11" s="22">
        <v>3.395988295</v>
      </c>
      <c r="R11" s="22">
        <v>6.6986975769999999</v>
      </c>
      <c r="S11" s="22">
        <f t="shared" si="5"/>
        <v>3.3027092819999999</v>
      </c>
      <c r="T11" s="22">
        <v>48.745747405000003</v>
      </c>
      <c r="U11" s="22">
        <v>174.33273662300002</v>
      </c>
      <c r="V11" s="22">
        <f t="shared" si="6"/>
        <v>125.58698921800001</v>
      </c>
    </row>
    <row r="12" spans="1:23" x14ac:dyDescent="0.2">
      <c r="A12">
        <v>2017</v>
      </c>
      <c r="B12" s="22">
        <v>3.0231553720000002</v>
      </c>
      <c r="C12" s="22">
        <v>29.823988273999998</v>
      </c>
      <c r="D12" s="22">
        <f t="shared" si="0"/>
        <v>26.800832901999996</v>
      </c>
      <c r="E12" s="22">
        <v>119.23100902299998</v>
      </c>
      <c r="F12" s="22">
        <v>244.65041471199996</v>
      </c>
      <c r="G12" s="22">
        <f t="shared" si="1"/>
        <v>125.41940568899997</v>
      </c>
      <c r="H12" s="22">
        <v>10.72468762126557</v>
      </c>
      <c r="I12" s="22">
        <v>23.343099892006897</v>
      </c>
      <c r="J12" s="22">
        <f t="shared" si="2"/>
        <v>12.618412270741327</v>
      </c>
      <c r="K12" s="22">
        <v>4.9227754844261131</v>
      </c>
      <c r="L12" s="22">
        <v>31.969248784914395</v>
      </c>
      <c r="M12" s="22">
        <f t="shared" si="3"/>
        <v>27.04647330048828</v>
      </c>
      <c r="N12" s="22">
        <v>0.41370688100000003</v>
      </c>
      <c r="O12" s="22">
        <v>2.5671448140000002</v>
      </c>
      <c r="P12" s="22">
        <f t="shared" si="4"/>
        <v>2.1534379330000002</v>
      </c>
      <c r="Q12" s="22">
        <v>2.2006313980000001</v>
      </c>
      <c r="R12" s="22">
        <v>3.4285080039999998</v>
      </c>
      <c r="S12" s="22">
        <f t="shared" si="5"/>
        <v>1.2278766059999997</v>
      </c>
      <c r="T12" s="22">
        <v>140.51596577969167</v>
      </c>
      <c r="U12" s="22">
        <v>335.78240448092129</v>
      </c>
      <c r="V12" s="22">
        <f t="shared" si="6"/>
        <v>195.26643870122962</v>
      </c>
    </row>
    <row r="13" spans="1:23" ht="14.25" x14ac:dyDescent="0.2">
      <c r="A13">
        <v>2018</v>
      </c>
      <c r="B13" s="22">
        <v>19.517483071999997</v>
      </c>
      <c r="C13" s="22">
        <v>53.778919564000006</v>
      </c>
      <c r="D13" s="22">
        <f t="shared" si="0"/>
        <v>34.261436492000009</v>
      </c>
      <c r="E13" s="22">
        <v>50.364035393000002</v>
      </c>
      <c r="F13" s="22">
        <v>77.734518668999996</v>
      </c>
      <c r="G13" s="22">
        <f t="shared" si="1"/>
        <v>27.370483275999995</v>
      </c>
      <c r="H13" s="22">
        <v>5.0130045179999998</v>
      </c>
      <c r="I13" s="22">
        <v>17.479199647000002</v>
      </c>
      <c r="J13" s="22">
        <f t="shared" si="2"/>
        <v>12.466195129000003</v>
      </c>
      <c r="K13" s="22">
        <v>0.03</v>
      </c>
      <c r="L13" s="22">
        <v>3.48</v>
      </c>
      <c r="M13" s="22">
        <f t="shared" si="3"/>
        <v>3.45</v>
      </c>
      <c r="N13" s="22">
        <v>5.6486010000000005E-3</v>
      </c>
      <c r="O13" s="22">
        <v>1.0976088749999999</v>
      </c>
      <c r="P13" s="22">
        <f t="shared" si="4"/>
        <v>1.0919602739999998</v>
      </c>
      <c r="Q13" s="22">
        <v>1.1564035060000002</v>
      </c>
      <c r="R13" s="22">
        <v>1.804481035</v>
      </c>
      <c r="S13" s="22">
        <f t="shared" si="5"/>
        <v>0.64807752899999982</v>
      </c>
      <c r="T13" s="22">
        <v>76.086575089999997</v>
      </c>
      <c r="U13" s="22">
        <v>155.37472779000001</v>
      </c>
      <c r="V13" s="22">
        <f>U13-T13</f>
        <v>79.288152700000012</v>
      </c>
      <c r="W13" s="27" t="s">
        <v>67</v>
      </c>
    </row>
    <row r="31" spans="29:29" x14ac:dyDescent="0.2">
      <c r="AC31" s="23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7"/>
      <c r="B1" s="7"/>
      <c r="C1" s="2"/>
      <c r="D1" s="2"/>
      <c r="E1" s="2"/>
      <c r="J1" s="4"/>
    </row>
    <row r="2" spans="1:10" x14ac:dyDescent="0.2">
      <c r="A2" s="7"/>
      <c r="B2" s="7"/>
      <c r="J2" s="1"/>
    </row>
    <row r="3" spans="1:10" x14ac:dyDescent="0.2">
      <c r="J3" s="1"/>
    </row>
    <row r="4" spans="1:10" ht="20.25" x14ac:dyDescent="0.3">
      <c r="A4" s="7"/>
      <c r="B4" s="7"/>
      <c r="C4" s="7"/>
      <c r="D4" s="7"/>
      <c r="E4" s="7"/>
      <c r="J4" s="4" t="s">
        <v>21</v>
      </c>
    </row>
    <row r="5" spans="1:10" ht="20.25" x14ac:dyDescent="0.3">
      <c r="A5" s="7"/>
      <c r="B5" s="1" t="s">
        <v>3</v>
      </c>
      <c r="C5" s="1" t="s">
        <v>2</v>
      </c>
      <c r="D5" s="1" t="s">
        <v>4</v>
      </c>
      <c r="E5" s="7" t="s">
        <v>0</v>
      </c>
      <c r="F5" s="1" t="s">
        <v>5</v>
      </c>
      <c r="G5" s="1" t="s">
        <v>6</v>
      </c>
      <c r="J5" s="4" t="s">
        <v>18</v>
      </c>
    </row>
    <row r="6" spans="1:10" x14ac:dyDescent="0.2">
      <c r="A6" s="8">
        <v>1970</v>
      </c>
      <c r="B6" s="2"/>
      <c r="C6" s="2">
        <v>2606.4829440000003</v>
      </c>
      <c r="D6" s="2">
        <v>3081.0856900000003</v>
      </c>
      <c r="E6" s="10">
        <f>SUM(B6:D6)/1000</f>
        <v>5.6875686340000007</v>
      </c>
      <c r="F6" s="10" t="e">
        <f>#REF!/1000</f>
        <v>#REF!</v>
      </c>
      <c r="G6" s="10" t="e">
        <f>E6-F6</f>
        <v>#REF!</v>
      </c>
    </row>
    <row r="7" spans="1:10" x14ac:dyDescent="0.2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0">
        <f t="shared" ref="E7:E50" si="0">SUM(B7:D7)/1000</f>
        <v>2.8668325459999999</v>
      </c>
      <c r="F7" s="10" t="e">
        <f>#REF!/1000</f>
        <v>#REF!</v>
      </c>
      <c r="G7" s="10" t="e">
        <f t="shared" ref="G7:G50" si="1">E7-F7</f>
        <v>#REF!</v>
      </c>
    </row>
    <row r="8" spans="1:10" x14ac:dyDescent="0.2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0">
        <f t="shared" si="0"/>
        <v>5.3709996680000014</v>
      </c>
      <c r="F8" s="10" t="e">
        <f>#REF!/1000</f>
        <v>#REF!</v>
      </c>
      <c r="G8" s="10" t="e">
        <f t="shared" si="1"/>
        <v>#REF!</v>
      </c>
    </row>
    <row r="9" spans="1:10" x14ac:dyDescent="0.2">
      <c r="A9" s="8">
        <v>1973</v>
      </c>
      <c r="B9" s="2"/>
      <c r="C9" s="2">
        <v>3340.465326</v>
      </c>
      <c r="D9" s="2">
        <v>3553.6899129999997</v>
      </c>
      <c r="E9" s="10">
        <f t="shared" si="0"/>
        <v>6.8941552389999998</v>
      </c>
      <c r="F9" s="10" t="e">
        <f>#REF!/1000</f>
        <v>#REF!</v>
      </c>
      <c r="G9" s="10" t="e">
        <f t="shared" si="1"/>
        <v>#REF!</v>
      </c>
    </row>
    <row r="10" spans="1:10" x14ac:dyDescent="0.2">
      <c r="A10" s="8">
        <v>1974</v>
      </c>
      <c r="B10" s="2"/>
      <c r="C10" s="2">
        <v>3225.8130940000001</v>
      </c>
      <c r="D10" s="2">
        <v>5094.609524999998</v>
      </c>
      <c r="E10" s="10">
        <f t="shared" si="0"/>
        <v>8.3204226189999968</v>
      </c>
      <c r="F10" s="10" t="e">
        <f>#REF!/1000</f>
        <v>#REF!</v>
      </c>
      <c r="G10" s="10" t="e">
        <f t="shared" si="1"/>
        <v>#REF!</v>
      </c>
    </row>
    <row r="11" spans="1:10" x14ac:dyDescent="0.2">
      <c r="A11" s="8">
        <v>1975</v>
      </c>
      <c r="B11" s="2"/>
      <c r="C11" s="2">
        <v>3156.9395129999994</v>
      </c>
      <c r="D11" s="2">
        <v>2700.0355529999993</v>
      </c>
      <c r="E11" s="10">
        <f t="shared" si="0"/>
        <v>5.8569750659999986</v>
      </c>
      <c r="F11" s="10" t="e">
        <f>#REF!/1000</f>
        <v>#REF!</v>
      </c>
      <c r="G11" s="10" t="e">
        <f t="shared" si="1"/>
        <v>#REF!</v>
      </c>
    </row>
    <row r="12" spans="1:10" x14ac:dyDescent="0.2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0">
        <f t="shared" si="0"/>
        <v>7.5781424600000005</v>
      </c>
      <c r="F12" s="10" t="e">
        <f>#REF!/1000</f>
        <v>#REF!</v>
      </c>
      <c r="G12" s="10" t="e">
        <f t="shared" si="1"/>
        <v>#REF!</v>
      </c>
    </row>
    <row r="13" spans="1:10" x14ac:dyDescent="0.2">
      <c r="A13" s="8">
        <v>1977</v>
      </c>
      <c r="B13" s="2"/>
      <c r="C13" s="2">
        <v>4645.3755300000012</v>
      </c>
      <c r="D13" s="2">
        <v>1492.7269289999999</v>
      </c>
      <c r="E13" s="10">
        <f t="shared" si="0"/>
        <v>6.1381024590000015</v>
      </c>
      <c r="F13" s="10" t="e">
        <f>#REF!/1000</f>
        <v>#REF!</v>
      </c>
      <c r="G13" s="10" t="e">
        <f t="shared" si="1"/>
        <v>#REF!</v>
      </c>
    </row>
    <row r="14" spans="1:10" x14ac:dyDescent="0.2">
      <c r="A14" s="8">
        <v>1978</v>
      </c>
      <c r="B14" s="2"/>
      <c r="C14" s="2">
        <v>3474.636935</v>
      </c>
      <c r="D14" s="2">
        <v>3371.2238509999997</v>
      </c>
      <c r="E14" s="10">
        <f t="shared" si="0"/>
        <v>6.8458607859999994</v>
      </c>
      <c r="F14" s="10" t="e">
        <f>#REF!/1000</f>
        <v>#REF!</v>
      </c>
      <c r="G14" s="10" t="e">
        <f t="shared" si="1"/>
        <v>#REF!</v>
      </c>
    </row>
    <row r="15" spans="1:10" x14ac:dyDescent="0.2">
      <c r="A15" s="8">
        <v>1979</v>
      </c>
      <c r="B15" s="2"/>
      <c r="C15" s="2">
        <v>7099.5184810000019</v>
      </c>
      <c r="D15" s="2">
        <v>6434.9025429999992</v>
      </c>
      <c r="E15" s="10">
        <f t="shared" si="0"/>
        <v>13.534421024</v>
      </c>
      <c r="F15" s="10" t="e">
        <f>#REF!/1000</f>
        <v>#REF!</v>
      </c>
      <c r="G15" s="10" t="e">
        <f t="shared" si="1"/>
        <v>#REF!</v>
      </c>
    </row>
    <row r="16" spans="1:10" x14ac:dyDescent="0.2">
      <c r="A16" s="8">
        <v>1980</v>
      </c>
      <c r="B16" s="2">
        <v>195.32570299999998</v>
      </c>
      <c r="C16" s="2">
        <v>5420.6764469999998</v>
      </c>
      <c r="D16" s="2">
        <v>2561.989493</v>
      </c>
      <c r="E16" s="10">
        <f t="shared" si="0"/>
        <v>8.1779916430000004</v>
      </c>
      <c r="F16" s="10" t="e">
        <f>#REF!/1000</f>
        <v>#REF!</v>
      </c>
      <c r="G16" s="10" t="e">
        <f t="shared" si="1"/>
        <v>#REF!</v>
      </c>
    </row>
    <row r="17" spans="1:7" x14ac:dyDescent="0.2">
      <c r="A17" s="8">
        <v>1981</v>
      </c>
      <c r="B17" s="2">
        <v>13.20223</v>
      </c>
      <c r="C17" s="2">
        <v>2161.300714</v>
      </c>
      <c r="D17" s="2">
        <v>2672.1347670000005</v>
      </c>
      <c r="E17" s="10">
        <f t="shared" si="0"/>
        <v>4.8466377110000005</v>
      </c>
      <c r="F17" s="10" t="e">
        <f>#REF!/1000</f>
        <v>#REF!</v>
      </c>
      <c r="G17" s="10" t="e">
        <f t="shared" si="1"/>
        <v>#REF!</v>
      </c>
    </row>
    <row r="18" spans="1:7" x14ac:dyDescent="0.2">
      <c r="A18" s="8">
        <v>1982</v>
      </c>
      <c r="B18" s="2"/>
      <c r="C18" s="2">
        <v>4270.9400709999991</v>
      </c>
      <c r="D18" s="2">
        <v>6590.6376889999983</v>
      </c>
      <c r="E18" s="10">
        <f t="shared" si="0"/>
        <v>10.861577759999996</v>
      </c>
      <c r="F18" s="10" t="e">
        <f>#REF!/1000</f>
        <v>#REF!</v>
      </c>
      <c r="G18" s="10" t="e">
        <f t="shared" si="1"/>
        <v>#REF!</v>
      </c>
    </row>
    <row r="19" spans="1:7" x14ac:dyDescent="0.2">
      <c r="A19" s="8">
        <v>1983</v>
      </c>
      <c r="B19" s="2">
        <v>101.051697</v>
      </c>
      <c r="C19" s="2">
        <v>3059.4939230000009</v>
      </c>
      <c r="D19" s="2">
        <v>9509.5956879999958</v>
      </c>
      <c r="E19" s="10">
        <f t="shared" si="0"/>
        <v>12.670141307999996</v>
      </c>
      <c r="F19" s="10" t="e">
        <f>#REF!/1000</f>
        <v>#REF!</v>
      </c>
      <c r="G19" s="10" t="e">
        <f t="shared" si="1"/>
        <v>#REF!</v>
      </c>
    </row>
    <row r="20" spans="1:7" x14ac:dyDescent="0.2">
      <c r="A20" s="8">
        <v>1984</v>
      </c>
      <c r="B20" s="2"/>
      <c r="C20" s="2">
        <v>3039.8004950000004</v>
      </c>
      <c r="D20" s="2">
        <v>5363.9396289999986</v>
      </c>
      <c r="E20" s="10">
        <f t="shared" si="0"/>
        <v>8.4037401240000005</v>
      </c>
      <c r="F20" s="10" t="e">
        <f>#REF!/1000</f>
        <v>#REF!</v>
      </c>
      <c r="G20" s="10" t="e">
        <f t="shared" si="1"/>
        <v>#REF!</v>
      </c>
    </row>
    <row r="21" spans="1:7" x14ac:dyDescent="0.2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0">
        <f t="shared" si="0"/>
        <v>12.562767032</v>
      </c>
      <c r="F21" s="10" t="e">
        <f>#REF!/1000</f>
        <v>#REF!</v>
      </c>
      <c r="G21" s="10" t="e">
        <f t="shared" si="1"/>
        <v>#REF!</v>
      </c>
    </row>
    <row r="22" spans="1:7" x14ac:dyDescent="0.2">
      <c r="A22" s="8">
        <v>1986</v>
      </c>
      <c r="B22" s="2">
        <v>505.76833299999998</v>
      </c>
      <c r="C22" s="2">
        <v>3559.1167729999997</v>
      </c>
      <c r="D22" s="2">
        <v>2475.500681</v>
      </c>
      <c r="E22" s="10">
        <f t="shared" si="0"/>
        <v>6.5403857869999991</v>
      </c>
      <c r="F22" s="10" t="e">
        <f>#REF!/1000</f>
        <v>#REF!</v>
      </c>
      <c r="G22" s="10" t="e">
        <f t="shared" si="1"/>
        <v>#REF!</v>
      </c>
    </row>
    <row r="23" spans="1:7" x14ac:dyDescent="0.2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0">
        <f t="shared" si="0"/>
        <v>18.056862171999995</v>
      </c>
      <c r="F23" s="10" t="e">
        <f>#REF!/1000</f>
        <v>#REF!</v>
      </c>
      <c r="G23" s="10" t="e">
        <f t="shared" si="1"/>
        <v>#REF!</v>
      </c>
    </row>
    <row r="24" spans="1:7" x14ac:dyDescent="0.2">
      <c r="A24" s="8">
        <v>1988</v>
      </c>
      <c r="B24" s="2">
        <v>21.91469</v>
      </c>
      <c r="C24" s="2">
        <v>8653.6494820000007</v>
      </c>
      <c r="D24" s="2">
        <v>5307.6871739999988</v>
      </c>
      <c r="E24" s="10">
        <f t="shared" si="0"/>
        <v>13.983251345999999</v>
      </c>
      <c r="F24" s="10" t="e">
        <f>#REF!/1000</f>
        <v>#REF!</v>
      </c>
      <c r="G24" s="10" t="e">
        <f t="shared" si="1"/>
        <v>#REF!</v>
      </c>
    </row>
    <row r="25" spans="1:7" x14ac:dyDescent="0.2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0">
        <f t="shared" si="0"/>
        <v>28.544184610999999</v>
      </c>
      <c r="F25" s="10" t="e">
        <f>#REF!/1000</f>
        <v>#REF!</v>
      </c>
      <c r="G25" s="10" t="e">
        <f t="shared" si="1"/>
        <v>#REF!</v>
      </c>
    </row>
    <row r="26" spans="1:7" x14ac:dyDescent="0.2">
      <c r="A26" s="8">
        <v>1990</v>
      </c>
      <c r="B26" s="2">
        <v>314.589516</v>
      </c>
      <c r="C26" s="2">
        <v>6438.5427859999991</v>
      </c>
      <c r="D26" s="2">
        <v>35902.646755999995</v>
      </c>
      <c r="E26" s="10">
        <f t="shared" si="0"/>
        <v>42.655779057999993</v>
      </c>
      <c r="F26" s="10" t="e">
        <f>#REF!/1000</f>
        <v>#REF!</v>
      </c>
      <c r="G26" s="10" t="e">
        <f t="shared" si="1"/>
        <v>#REF!</v>
      </c>
    </row>
    <row r="27" spans="1:7" x14ac:dyDescent="0.2">
      <c r="A27" s="8">
        <v>1991</v>
      </c>
      <c r="B27" s="2">
        <v>173.124527</v>
      </c>
      <c r="C27" s="2">
        <v>6428.3445209999982</v>
      </c>
      <c r="D27" s="2">
        <v>21825.808358999995</v>
      </c>
      <c r="E27" s="10">
        <f t="shared" si="0"/>
        <v>28.427277406999995</v>
      </c>
      <c r="F27" s="10" t="e">
        <f>#REF!/1000</f>
        <v>#REF!</v>
      </c>
      <c r="G27" s="10" t="e">
        <f t="shared" si="1"/>
        <v>#REF!</v>
      </c>
    </row>
    <row r="28" spans="1:7" x14ac:dyDescent="0.2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0">
        <f>SUM(B28:D28)/1000</f>
        <v>49.461410382999993</v>
      </c>
      <c r="F28" s="10" t="e">
        <f>#REF!/1000</f>
        <v>#REF!</v>
      </c>
      <c r="G28" s="10" t="e">
        <f t="shared" si="1"/>
        <v>#REF!</v>
      </c>
    </row>
    <row r="29" spans="1:7" x14ac:dyDescent="0.2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0">
        <f t="shared" si="0"/>
        <v>21.931422063999996</v>
      </c>
      <c r="F29" s="10" t="e">
        <f>#REF!/1000</f>
        <v>#REF!</v>
      </c>
      <c r="G29" s="10" t="e">
        <f t="shared" si="1"/>
        <v>#REF!</v>
      </c>
    </row>
    <row r="30" spans="1:7" x14ac:dyDescent="0.2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0">
        <f t="shared" si="0"/>
        <v>43.092326584000006</v>
      </c>
      <c r="F30" s="10" t="e">
        <f>#REF!/1000</f>
        <v>#REF!</v>
      </c>
      <c r="G30" s="10" t="e">
        <f t="shared" si="1"/>
        <v>#REF!</v>
      </c>
    </row>
    <row r="31" spans="1:7" x14ac:dyDescent="0.2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0">
        <f t="shared" si="0"/>
        <v>27.499214815999999</v>
      </c>
      <c r="F31" s="10" t="e">
        <f>#REF!/1000</f>
        <v>#REF!</v>
      </c>
      <c r="G31" s="10" t="e">
        <f t="shared" si="1"/>
        <v>#REF!</v>
      </c>
    </row>
    <row r="32" spans="1:7" x14ac:dyDescent="0.2">
      <c r="A32" s="8">
        <v>1996</v>
      </c>
      <c r="B32" s="2">
        <v>110.262987</v>
      </c>
      <c r="C32" s="2">
        <v>7164.1157429999976</v>
      </c>
      <c r="D32" s="2">
        <v>14638.810634000001</v>
      </c>
      <c r="E32" s="10">
        <f t="shared" si="0"/>
        <v>21.913189363999997</v>
      </c>
      <c r="F32" s="10" t="e">
        <f>#REF!/1000</f>
        <v>#REF!</v>
      </c>
      <c r="G32" s="10" t="e">
        <f t="shared" si="1"/>
        <v>#REF!</v>
      </c>
    </row>
    <row r="33" spans="1:10" x14ac:dyDescent="0.2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0">
        <f t="shared" si="0"/>
        <v>16.053302474999995</v>
      </c>
      <c r="F33" s="10" t="e">
        <f>#REF!/1000</f>
        <v>#REF!</v>
      </c>
      <c r="G33" s="10" t="e">
        <f t="shared" si="1"/>
        <v>#REF!</v>
      </c>
    </row>
    <row r="34" spans="1:10" x14ac:dyDescent="0.2">
      <c r="A34" s="8">
        <v>1998</v>
      </c>
      <c r="B34" s="2">
        <v>75.264882</v>
      </c>
      <c r="C34" s="2">
        <v>5998.3033540000006</v>
      </c>
      <c r="D34" s="2">
        <v>23401.946035000004</v>
      </c>
      <c r="E34" s="10">
        <f t="shared" si="0"/>
        <v>29.475514271000009</v>
      </c>
      <c r="F34" s="10" t="e">
        <f>#REF!/1000</f>
        <v>#REF!</v>
      </c>
      <c r="G34" s="10" t="e">
        <f t="shared" si="1"/>
        <v>#REF!</v>
      </c>
    </row>
    <row r="35" spans="1:10" x14ac:dyDescent="0.2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0">
        <f t="shared" si="0"/>
        <v>49.880193166000005</v>
      </c>
      <c r="F35" s="10" t="e">
        <f>#REF!/1000</f>
        <v>#REF!</v>
      </c>
      <c r="G35" s="10" t="e">
        <f t="shared" si="1"/>
        <v>#REF!</v>
      </c>
    </row>
    <row r="36" spans="1:10" x14ac:dyDescent="0.2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0">
        <f t="shared" si="0"/>
        <v>17.841023816</v>
      </c>
      <c r="F36" s="10" t="e">
        <f>#REF!/1000</f>
        <v>#REF!</v>
      </c>
      <c r="G36" s="10" t="e">
        <f t="shared" si="1"/>
        <v>#REF!</v>
      </c>
    </row>
    <row r="37" spans="1:10" x14ac:dyDescent="0.2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0">
        <f t="shared" si="0"/>
        <v>51.022877849999993</v>
      </c>
      <c r="F37" s="10" t="e">
        <f>#REF!/1000</f>
        <v>#REF!</v>
      </c>
      <c r="G37" s="10" t="e">
        <f t="shared" si="1"/>
        <v>#REF!</v>
      </c>
    </row>
    <row r="38" spans="1:10" x14ac:dyDescent="0.2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0">
        <f t="shared" si="0"/>
        <v>22.682156592000002</v>
      </c>
      <c r="F38" s="10" t="e">
        <f>#REF!/1000</f>
        <v>#REF!</v>
      </c>
      <c r="G38" s="10" t="e">
        <f t="shared" si="1"/>
        <v>#REF!</v>
      </c>
      <c r="J38" t="s">
        <v>19</v>
      </c>
    </row>
    <row r="39" spans="1:10" x14ac:dyDescent="0.2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0">
        <f t="shared" si="0"/>
        <v>27.776533061000002</v>
      </c>
      <c r="F39" s="10" t="e">
        <f>#REF!/1000</f>
        <v>#REF!</v>
      </c>
      <c r="G39" s="10" t="e">
        <f t="shared" si="1"/>
        <v>#REF!</v>
      </c>
      <c r="J39" s="14"/>
    </row>
    <row r="40" spans="1:10" x14ac:dyDescent="0.2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0">
        <f t="shared" si="0"/>
        <v>61.709824119000011</v>
      </c>
      <c r="F40" s="10" t="e">
        <f>#REF!/1000</f>
        <v>#REF!</v>
      </c>
      <c r="G40" s="10" t="e">
        <f t="shared" si="1"/>
        <v>#REF!</v>
      </c>
      <c r="J40" t="s">
        <v>20</v>
      </c>
    </row>
    <row r="41" spans="1:10" x14ac:dyDescent="0.2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0">
        <f t="shared" si="0"/>
        <v>133.62398502099998</v>
      </c>
      <c r="F41" s="10" t="e">
        <f>#REF!/1000</f>
        <v>#REF!</v>
      </c>
      <c r="G41" s="10" t="e">
        <f t="shared" si="1"/>
        <v>#REF!</v>
      </c>
    </row>
    <row r="42" spans="1:10" x14ac:dyDescent="0.2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0">
        <f t="shared" si="0"/>
        <v>21.057266706999997</v>
      </c>
      <c r="F42" s="10" t="e">
        <f>#REF!/1000</f>
        <v>#REF!</v>
      </c>
      <c r="G42" s="10" t="e">
        <f t="shared" si="1"/>
        <v>#REF!</v>
      </c>
    </row>
    <row r="43" spans="1:10" x14ac:dyDescent="0.2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0">
        <f t="shared" si="0"/>
        <v>34.678655712000001</v>
      </c>
      <c r="F43" s="10" t="e">
        <f>#REF!/1000</f>
        <v>#REF!</v>
      </c>
      <c r="G43" s="10" t="e">
        <f t="shared" si="1"/>
        <v>#REF!</v>
      </c>
    </row>
    <row r="44" spans="1:10" x14ac:dyDescent="0.2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0">
        <f t="shared" si="0"/>
        <v>58.684699599999995</v>
      </c>
      <c r="F44" s="10" t="e">
        <f>#REF!/1000</f>
        <v>#REF!</v>
      </c>
      <c r="G44" s="10" t="e">
        <f t="shared" si="1"/>
        <v>#REF!</v>
      </c>
    </row>
    <row r="45" spans="1:10" x14ac:dyDescent="0.2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0">
        <f t="shared" si="0"/>
        <v>29.020224295000013</v>
      </c>
      <c r="F45" s="10" t="e">
        <f>#REF!/1000</f>
        <v>#REF!</v>
      </c>
      <c r="G45" s="10" t="e">
        <f t="shared" si="1"/>
        <v>#REF!</v>
      </c>
    </row>
    <row r="46" spans="1:10" x14ac:dyDescent="0.2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0">
        <f t="shared" si="0"/>
        <v>53.435253135999986</v>
      </c>
      <c r="F46" s="10" t="e">
        <f>#REF!/1000</f>
        <v>#REF!</v>
      </c>
      <c r="G46" s="10" t="e">
        <f t="shared" si="1"/>
        <v>#REF!</v>
      </c>
    </row>
    <row r="47" spans="1:10" x14ac:dyDescent="0.2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0">
        <f t="shared" si="0"/>
        <v>134.34963559800002</v>
      </c>
      <c r="F47" s="10" t="e">
        <f>#REF!/1000</f>
        <v>#REF!</v>
      </c>
      <c r="G47" s="10" t="e">
        <f t="shared" si="1"/>
        <v>#REF!</v>
      </c>
    </row>
    <row r="48" spans="1:10" x14ac:dyDescent="0.2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0">
        <f t="shared" si="0"/>
        <v>75.864669899000035</v>
      </c>
      <c r="F48" s="10" t="e">
        <f>#REF!/1000</f>
        <v>#REF!</v>
      </c>
      <c r="G48" s="10" t="e">
        <f t="shared" si="1"/>
        <v>#REF!</v>
      </c>
    </row>
    <row r="49" spans="1:7" x14ac:dyDescent="0.2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0">
        <f>SUM(B49:D49)/1000</f>
        <v>44.866235839000012</v>
      </c>
      <c r="F49" s="10" t="e">
        <f>#REF!/1000</f>
        <v>#REF!</v>
      </c>
      <c r="G49" s="10" t="e">
        <f t="shared" si="1"/>
        <v>#REF!</v>
      </c>
    </row>
    <row r="50" spans="1:7" x14ac:dyDescent="0.2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0">
        <f t="shared" si="0"/>
        <v>36.511352292000005</v>
      </c>
      <c r="F50" s="10" t="e">
        <f>#REF!/1000</f>
        <v>#REF!</v>
      </c>
      <c r="G50" s="10" t="e">
        <f t="shared" si="1"/>
        <v>#REF!</v>
      </c>
    </row>
    <row r="51" spans="1:7" x14ac:dyDescent="0.2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0">
        <f t="shared" ref="E51:E52" si="2">SUM(B51:D51)/1000</f>
        <v>37.445471061000006</v>
      </c>
      <c r="F51" s="10" t="e">
        <f>#REF!/1000</f>
        <v>#REF!</v>
      </c>
      <c r="G51" s="10" t="e">
        <f t="shared" ref="G51:G52" si="3">E51-F51</f>
        <v>#REF!</v>
      </c>
    </row>
    <row r="52" spans="1:7" x14ac:dyDescent="0.2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0">
        <f t="shared" si="2"/>
        <v>51.340863054999986</v>
      </c>
      <c r="F52" s="10" t="e">
        <f>#REF!/1000</f>
        <v>#REF!</v>
      </c>
      <c r="G52" s="10" t="e">
        <f t="shared" si="3"/>
        <v>#REF!</v>
      </c>
    </row>
    <row r="53" spans="1:7" x14ac:dyDescent="0.2">
      <c r="B53" s="2"/>
      <c r="C53" s="2"/>
      <c r="D53" s="9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3"/>
      <c r="D2" t="s">
        <v>31</v>
      </c>
    </row>
    <row r="3" spans="1:5" x14ac:dyDescent="0.2">
      <c r="D3" s="20" t="s">
        <v>63</v>
      </c>
    </row>
    <row r="13" spans="1:5" x14ac:dyDescent="0.2">
      <c r="D13" t="s">
        <v>25</v>
      </c>
      <c r="E13" t="s">
        <v>30</v>
      </c>
    </row>
    <row r="14" spans="1:5" x14ac:dyDescent="0.2">
      <c r="C14" t="s">
        <v>26</v>
      </c>
      <c r="D14" s="17">
        <v>0.95257999999999998</v>
      </c>
      <c r="E14">
        <v>4</v>
      </c>
    </row>
    <row r="15" spans="1:5" x14ac:dyDescent="0.2">
      <c r="C15" t="s">
        <v>27</v>
      </c>
      <c r="D15" s="17">
        <v>4.8726500000000001</v>
      </c>
      <c r="E15">
        <v>6</v>
      </c>
    </row>
    <row r="16" spans="1:5" x14ac:dyDescent="0.2">
      <c r="C16" t="s">
        <v>28</v>
      </c>
      <c r="D16" s="17">
        <v>7.4109000000000007</v>
      </c>
      <c r="E16">
        <v>15</v>
      </c>
    </row>
    <row r="17" spans="3:5" x14ac:dyDescent="0.2">
      <c r="C17" t="s">
        <v>29</v>
      </c>
      <c r="D17" s="17">
        <v>8.0955700000000004</v>
      </c>
      <c r="E17">
        <v>20</v>
      </c>
    </row>
    <row r="18" spans="3:5" x14ac:dyDescent="0.2">
      <c r="D18" s="17"/>
    </row>
    <row r="19" spans="3:5" x14ac:dyDescent="0.2">
      <c r="D19" s="17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15</v>
      </c>
    </row>
    <row r="2" spans="2:7" x14ac:dyDescent="0.2">
      <c r="C2" s="20" t="s">
        <v>64</v>
      </c>
    </row>
    <row r="6" spans="2:7" x14ac:dyDescent="0.2">
      <c r="B6" s="23"/>
      <c r="C6" s="23" t="s">
        <v>5</v>
      </c>
      <c r="D6" t="s">
        <v>32</v>
      </c>
      <c r="E6" t="s">
        <v>14</v>
      </c>
      <c r="F6" t="s">
        <v>33</v>
      </c>
      <c r="G6" t="s">
        <v>34</v>
      </c>
    </row>
    <row r="7" spans="2:7" x14ac:dyDescent="0.2">
      <c r="B7" s="23" t="s">
        <v>35</v>
      </c>
      <c r="C7" s="24">
        <v>0.70463999999999993</v>
      </c>
      <c r="D7" t="s">
        <v>36</v>
      </c>
      <c r="E7" t="s">
        <v>7</v>
      </c>
      <c r="F7">
        <v>704.64</v>
      </c>
      <c r="G7">
        <v>891.95</v>
      </c>
    </row>
    <row r="8" spans="2:7" x14ac:dyDescent="0.2">
      <c r="B8" s="23" t="s">
        <v>37</v>
      </c>
      <c r="C8" s="24">
        <v>0.91864999999999997</v>
      </c>
      <c r="D8" t="s">
        <v>38</v>
      </c>
      <c r="E8" t="s">
        <v>7</v>
      </c>
      <c r="F8">
        <v>918.65</v>
      </c>
      <c r="G8">
        <v>1200</v>
      </c>
    </row>
    <row r="9" spans="2:7" x14ac:dyDescent="0.2">
      <c r="B9" s="23" t="s">
        <v>39</v>
      </c>
      <c r="C9" s="24">
        <v>0.93332999999999999</v>
      </c>
      <c r="D9" t="s">
        <v>40</v>
      </c>
      <c r="E9" t="s">
        <v>7</v>
      </c>
      <c r="F9">
        <v>933.33</v>
      </c>
      <c r="G9">
        <v>1418.2</v>
      </c>
    </row>
    <row r="10" spans="2:7" x14ac:dyDescent="0.2">
      <c r="B10" s="23" t="s">
        <v>41</v>
      </c>
      <c r="C10" s="24">
        <v>1.07636</v>
      </c>
      <c r="D10" t="s">
        <v>42</v>
      </c>
      <c r="E10" t="s">
        <v>23</v>
      </c>
      <c r="F10">
        <v>1076.3599999999999</v>
      </c>
      <c r="G10">
        <v>3746.15</v>
      </c>
    </row>
    <row r="11" spans="2:7" x14ac:dyDescent="0.2">
      <c r="B11" s="23" t="s">
        <v>43</v>
      </c>
      <c r="C11" s="24">
        <v>1.20434</v>
      </c>
      <c r="D11" t="s">
        <v>44</v>
      </c>
      <c r="E11" t="s">
        <v>7</v>
      </c>
      <c r="F11">
        <v>1204.3399999999999</v>
      </c>
      <c r="G11">
        <v>1661.16</v>
      </c>
    </row>
    <row r="12" spans="2:7" x14ac:dyDescent="0.2">
      <c r="B12" s="23" t="s">
        <v>46</v>
      </c>
      <c r="C12" s="24">
        <v>1.27172</v>
      </c>
      <c r="D12" t="s">
        <v>45</v>
      </c>
      <c r="E12" t="s">
        <v>7</v>
      </c>
      <c r="F12">
        <v>1271.72</v>
      </c>
      <c r="G12">
        <v>1434.76</v>
      </c>
    </row>
    <row r="13" spans="2:7" x14ac:dyDescent="0.2">
      <c r="B13" s="23" t="s">
        <v>46</v>
      </c>
      <c r="C13" s="24">
        <v>1.38259</v>
      </c>
      <c r="D13" t="s">
        <v>47</v>
      </c>
      <c r="E13" t="s">
        <v>7</v>
      </c>
      <c r="F13">
        <v>1382.59</v>
      </c>
      <c r="G13">
        <v>2869.52</v>
      </c>
    </row>
    <row r="14" spans="2:7" x14ac:dyDescent="0.2">
      <c r="B14" s="23" t="s">
        <v>48</v>
      </c>
      <c r="C14" s="24">
        <v>1.5047200000000001</v>
      </c>
      <c r="D14" t="s">
        <v>49</v>
      </c>
      <c r="E14" t="s">
        <v>7</v>
      </c>
      <c r="F14">
        <v>1504.72</v>
      </c>
      <c r="G14">
        <v>2314.96</v>
      </c>
    </row>
    <row r="15" spans="2:7" x14ac:dyDescent="0.2">
      <c r="B15" s="23" t="s">
        <v>50</v>
      </c>
      <c r="C15" s="24">
        <v>2.7820800000000001</v>
      </c>
      <c r="D15" t="s">
        <v>51</v>
      </c>
      <c r="E15" t="s">
        <v>24</v>
      </c>
      <c r="F15">
        <v>2782.08</v>
      </c>
      <c r="G15">
        <v>3952.51</v>
      </c>
    </row>
    <row r="16" spans="2:7" x14ac:dyDescent="0.2">
      <c r="B16" s="23" t="s">
        <v>52</v>
      </c>
      <c r="C16" s="24">
        <v>2.9962800000000001</v>
      </c>
      <c r="D16" t="s">
        <v>53</v>
      </c>
      <c r="E16" t="s">
        <v>7</v>
      </c>
      <c r="F16">
        <v>2996.28</v>
      </c>
      <c r="G16">
        <v>4582.55</v>
      </c>
    </row>
    <row r="41" spans="10:10" x14ac:dyDescent="0.2">
      <c r="J41" s="26" t="s">
        <v>62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2" t="s">
        <v>16</v>
      </c>
    </row>
    <row r="2" spans="1:16" ht="21" x14ac:dyDescent="0.2">
      <c r="A2" s="21" t="s">
        <v>65</v>
      </c>
      <c r="D2" t="s">
        <v>5</v>
      </c>
      <c r="O2" t="s">
        <v>54</v>
      </c>
      <c r="P2" t="s">
        <v>55</v>
      </c>
    </row>
    <row r="3" spans="1:16" x14ac:dyDescent="0.2">
      <c r="C3" t="s">
        <v>56</v>
      </c>
      <c r="D3" s="17">
        <f>SUM(P3:P12)/1000000</f>
        <v>2.480982</v>
      </c>
      <c r="O3">
        <v>1978</v>
      </c>
      <c r="P3">
        <v>147719</v>
      </c>
    </row>
    <row r="4" spans="1:16" x14ac:dyDescent="0.2">
      <c r="C4" t="s">
        <v>57</v>
      </c>
      <c r="D4" s="17">
        <f>SUM(P13:P22)/1000000</f>
        <v>5.6577729999999997</v>
      </c>
      <c r="O4">
        <v>1979</v>
      </c>
      <c r="P4">
        <v>483281</v>
      </c>
    </row>
    <row r="5" spans="1:16" x14ac:dyDescent="0.2">
      <c r="C5" t="s">
        <v>58</v>
      </c>
      <c r="D5" s="17">
        <f>SUM(P23:P32)/1000000</f>
        <v>25.641760000000001</v>
      </c>
      <c r="O5">
        <v>1980</v>
      </c>
      <c r="P5">
        <v>230414</v>
      </c>
    </row>
    <row r="6" spans="1:16" x14ac:dyDescent="0.2">
      <c r="C6" t="s">
        <v>59</v>
      </c>
      <c r="D6" s="17">
        <f>SUM(P33:P41)/1000000</f>
        <v>21.519745620999998</v>
      </c>
      <c r="E6" s="17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60</v>
      </c>
      <c r="C10">
        <v>2016</v>
      </c>
      <c r="D10" s="17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25">
        <v>452569.54700000002</v>
      </c>
    </row>
    <row r="21" spans="2:19" x14ac:dyDescent="0.2">
      <c r="O21">
        <v>1996</v>
      </c>
      <c r="P21">
        <v>828039</v>
      </c>
      <c r="S21" s="25">
        <v>2101507.4470000002</v>
      </c>
    </row>
    <row r="22" spans="2:19" x14ac:dyDescent="0.2">
      <c r="O22">
        <v>1997</v>
      </c>
      <c r="P22">
        <v>519537</v>
      </c>
      <c r="S22" s="25">
        <v>294575.37900000002</v>
      </c>
    </row>
    <row r="23" spans="2:19" x14ac:dyDescent="0.2">
      <c r="B23" t="s">
        <v>60</v>
      </c>
      <c r="C23" t="s">
        <v>61</v>
      </c>
      <c r="O23">
        <v>1998</v>
      </c>
      <c r="P23">
        <v>886352</v>
      </c>
      <c r="S23" s="25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CCC@0d73ef1f-5d73-4c30-a0df-2afaecdb2686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https://shp.swissre.com/teams/erc/_layouts/15/DocIdRedir.aspx?ID=CCC%400d73ef1f-5d73-4c30-a0df-2afaecdb2686</Url>
      <Description>CCC@0d73ef1f-5d73-4c30-a0df-2afaecdb2686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70742da8ce4ffedba07d42429d4a318b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2dfae9463ec76d6cd94e0d70fd288d55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55D4A4-BEFF-4131-9E12-BD873D7AFB26}">
  <ds:schemaRefs>
    <ds:schemaRef ds:uri="d6b3294d-d0ac-402f-8738-58b01d6ec124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48a815f4-3858-4620-8a98-10ba965b75d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266CEF5-212C-4892-AEEE-6F18F34DD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Fig2_Number_of_victims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  <vt:lpstr>Fig2_Number_of_victims!Print_Area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2019-03-28T17:46:47Z</cp:lastPrinted>
  <dcterms:created xsi:type="dcterms:W3CDTF">1999-02-12T09:13:11Z</dcterms:created>
  <dcterms:modified xsi:type="dcterms:W3CDTF">2019-04-09T11:50:41Z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0d73ef1f-5d73-4c30-a0df-2afaecdb2686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</Properties>
</file>